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5" i="4"/>
  <c r="B4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<sst xmlns="http://schemas.openxmlformats.org/spreadsheetml/2006/main" count="86" uniqueCount="58">
  <si>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</si>
  <si>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</si>
  <si>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</si>
  <si>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</si>
  <si>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</si>
  <si>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</si>
  <si>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</si>
  <si>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</si>
  <si>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</si>
  <si>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</si>
  <si>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</si>
  <si>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</si>
  <si>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</si>
  <si>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</si>
  <si>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</si>
  <si>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</si>
  <si>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</si>
  <si>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</si>
  <si>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</si>
  <si>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</si>
  <si>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</si>
  <si>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</si>
  <si>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</si>
  <si>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</si>
  <si>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</si>
  <si>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</si>
  <si>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</si>
  <si>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</si>
  <si>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</si>
  <si>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</si>
  <si>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</si>
  <si>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</si>
  <si>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</si>
  <si>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</si>
  <si>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</si>
  <si>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</si>
  <si>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</si>
  <si>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</si>
  <si>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</si>
  <si>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</si>
  <si>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</si>
  <si>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</si>
  <si>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</si>
  <si>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</si>
  <si>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</si>
  <si>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</si>
  <si>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</si>
  <si>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</si>
  <si>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</si>
  <si>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</si>
  <si>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</si>
  <si>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</si>
  <si>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</si>
  <si>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FR</t>
  </si>
  <si>
    <t>France</t>
  </si>
  <si>
    <t>FR - Maritime bunkers</t>
  </si>
  <si>
    <t>FR - Maritime bunkers / energy consumption</t>
  </si>
  <si>
    <t>FR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</si>
</sst>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43297.736250000002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724786.88986570085</v>
      </c>
      <c r="C3" s="25">
        <f t="shared" si="0"/>
        <v>608523.86248204496</v>
      </c>
      <c r="D3" s="25">
        <f t="shared" si="0"/>
        <v>602560.27313796245</v>
      </c>
      <c r="E3" s="25">
        <f t="shared" si="0"/>
        <v>667066.71218654164</v>
      </c>
      <c r="F3" s="25">
        <f t="shared" si="0"/>
        <v>781298.33169684839</v>
      </c>
      <c r="G3" s="25">
        <f t="shared" si="0"/>
        <v>720571.39407474035</v>
      </c>
      <c r="H3" s="25">
        <f t="shared" si="0"/>
        <v>766349.23744140903</v>
      </c>
      <c r="I3" s="25">
        <f t="shared" si="0"/>
        <v>780901.83166434476</v>
      </c>
      <c r="J3" s="25">
        <f t="shared" si="0"/>
        <v>676742.61667150073</v>
      </c>
      <c r="K3" s="25">
        <f t="shared" si="0"/>
        <v>717970.52921911911</v>
      </c>
      <c r="L3" s="25">
        <f t="shared" si="0"/>
        <v>703248.75004646729</v>
      </c>
      <c r="M3" s="25">
        <f t="shared" si="0"/>
        <v>773366.77670400089</v>
      </c>
      <c r="N3" s="25">
        <f t="shared" si="0"/>
        <v>746104.2096477435</v>
      </c>
      <c r="O3" s="25">
        <f t="shared" si="0"/>
        <v>681548.59055801027</v>
      </c>
      <c r="P3" s="25">
        <f t="shared" si="0"/>
        <v>574537.02722696168</v>
      </c>
      <c r="Q3" s="25">
        <f t="shared" si="0"/>
        <v>520118.29770686547</v>
      </c>
    </row>
    <row r="4" spans="1:17" ht="11.45" customHeight="1" x14ac:dyDescent="0.25">
      <c r="A4" s="40" t="s">
        <v>40</v>
      </c>
      <c r="B4" s="30">
        <v>82925.852514713275</v>
      </c>
      <c r="C4" s="30">
        <v>84232.625543443472</v>
      </c>
      <c r="D4" s="30">
        <v>79519.259145133386</v>
      </c>
      <c r="E4" s="30">
        <v>83136.614388654329</v>
      </c>
      <c r="F4" s="30">
        <v>82347.779814622801</v>
      </c>
      <c r="G4" s="30">
        <v>80756.691644518462</v>
      </c>
      <c r="H4" s="30">
        <v>78137.263630618618</v>
      </c>
      <c r="I4" s="30">
        <v>94787.228868704959</v>
      </c>
      <c r="J4" s="30">
        <v>97185.501730114687</v>
      </c>
      <c r="K4" s="30">
        <v>73599.957070290824</v>
      </c>
      <c r="L4" s="30">
        <v>76060.201720369907</v>
      </c>
      <c r="M4" s="30">
        <v>77177.200578309581</v>
      </c>
      <c r="N4" s="30">
        <v>71707.338953791666</v>
      </c>
      <c r="O4" s="30">
        <v>74300.967371432998</v>
      </c>
      <c r="P4" s="30">
        <v>76608.892207630721</v>
      </c>
      <c r="Q4" s="30">
        <v>71580.546959793777</v>
      </c>
    </row>
    <row r="5" spans="1:17" ht="11.45" customHeight="1" x14ac:dyDescent="0.25">
      <c r="A5" s="39" t="s">
        <v>39</v>
      </c>
      <c r="B5" s="29">
        <v>641861.03735098755</v>
      </c>
      <c r="C5" s="29">
        <v>524291.23693860148</v>
      </c>
      <c r="D5" s="29">
        <v>523041.01399282902</v>
      </c>
      <c r="E5" s="29">
        <v>583930.09779788728</v>
      </c>
      <c r="F5" s="29">
        <v>698950.55188222555</v>
      </c>
      <c r="G5" s="29">
        <v>639814.70243022183</v>
      </c>
      <c r="H5" s="29">
        <v>688211.97381079046</v>
      </c>
      <c r="I5" s="29">
        <v>686114.60279563977</v>
      </c>
      <c r="J5" s="29">
        <v>579557.11494138604</v>
      </c>
      <c r="K5" s="29">
        <v>644370.5721488283</v>
      </c>
      <c r="L5" s="29">
        <v>627188.54832609743</v>
      </c>
      <c r="M5" s="29">
        <v>696189.5761256913</v>
      </c>
      <c r="N5" s="29">
        <v>674396.87069395185</v>
      </c>
      <c r="O5" s="29">
        <v>607247.62318657723</v>
      </c>
      <c r="P5" s="29">
        <v>497928.13501933101</v>
      </c>
      <c r="Q5" s="29">
        <v>448537.7507470717</v>
      </c>
    </row>
    <row r="7" spans="1:17" ht="11.45" customHeight="1" x14ac:dyDescent="0.25">
      <c r="A7" s="17" t="s">
        <v>27</v>
      </c>
      <c r="B7" s="16">
        <f t="shared" ref="B7:Q7" si="1">SUM(B8:B9)</f>
        <v>21.826046357082255</v>
      </c>
      <c r="C7" s="16">
        <f t="shared" si="1"/>
        <v>19.326115035160612</v>
      </c>
      <c r="D7" s="16">
        <f t="shared" si="1"/>
        <v>18.739403510402184</v>
      </c>
      <c r="E7" s="16">
        <f t="shared" si="1"/>
        <v>20.265102198982103</v>
      </c>
      <c r="F7" s="16">
        <f t="shared" si="1"/>
        <v>22.485717145338121</v>
      </c>
      <c r="G7" s="16">
        <f t="shared" si="1"/>
        <v>20.978904359152544</v>
      </c>
      <c r="H7" s="16">
        <f t="shared" si="1"/>
        <v>21.616244068581125</v>
      </c>
      <c r="I7" s="16">
        <f t="shared" si="1"/>
        <v>23.017264201666002</v>
      </c>
      <c r="J7" s="16">
        <f t="shared" si="1"/>
        <v>20.935875656243887</v>
      </c>
      <c r="K7" s="16">
        <f t="shared" si="1"/>
        <v>19.943553577276262</v>
      </c>
      <c r="L7" s="16">
        <f t="shared" si="1"/>
        <v>19.713086994164165</v>
      </c>
      <c r="M7" s="16">
        <f t="shared" si="1"/>
        <v>21.092120737283697</v>
      </c>
      <c r="N7" s="16">
        <f t="shared" si="1"/>
        <v>20.037875984736189</v>
      </c>
      <c r="O7" s="16">
        <f t="shared" si="1"/>
        <v>18.829879431457542</v>
      </c>
      <c r="P7" s="16">
        <f t="shared" si="1"/>
        <v>16.778046987932694</v>
      </c>
      <c r="Q7" s="16">
        <f t="shared" si="1"/>
        <v>15.26284136368594</v>
      </c>
    </row>
    <row r="8" spans="1:17" ht="11.45" customHeight="1" x14ac:dyDescent="0.25">
      <c r="A8" s="40" t="s">
        <v>40</v>
      </c>
      <c r="B8" s="35">
        <v>8.0670151793037537</v>
      </c>
      <c r="C8" s="35">
        <v>8.1537726631222274</v>
      </c>
      <c r="D8" s="35">
        <v>7.6595969487697282</v>
      </c>
      <c r="E8" s="35">
        <v>7.9685858946849928</v>
      </c>
      <c r="F8" s="35">
        <v>7.8540949983250581</v>
      </c>
      <c r="G8" s="35">
        <v>7.6643990038690877</v>
      </c>
      <c r="H8" s="35">
        <v>7.3792651659209465</v>
      </c>
      <c r="I8" s="35">
        <v>8.9075870792972935</v>
      </c>
      <c r="J8" s="35">
        <v>9.0879737207960183</v>
      </c>
      <c r="K8" s="35">
        <v>6.8485475271676926</v>
      </c>
      <c r="L8" s="35">
        <v>7.0426112704046213</v>
      </c>
      <c r="M8" s="35">
        <v>7.1108349374286339</v>
      </c>
      <c r="N8" s="35">
        <v>6.5743150738163889</v>
      </c>
      <c r="O8" s="35">
        <v>6.7785484925705672</v>
      </c>
      <c r="P8" s="35">
        <v>6.9546736109181415</v>
      </c>
      <c r="Q8" s="35">
        <v>6.4661818582257249</v>
      </c>
    </row>
    <row r="9" spans="1:17" ht="11.45" customHeight="1" x14ac:dyDescent="0.25">
      <c r="A9" s="39" t="s">
        <v>39</v>
      </c>
      <c r="B9" s="34">
        <v>13.7590311777785</v>
      </c>
      <c r="C9" s="34">
        <v>11.172342372038385</v>
      </c>
      <c r="D9" s="34">
        <v>11.079806561632456</v>
      </c>
      <c r="E9" s="34">
        <v>12.296516304297111</v>
      </c>
      <c r="F9" s="34">
        <v>14.631622147013065</v>
      </c>
      <c r="G9" s="34">
        <v>13.314505355283456</v>
      </c>
      <c r="H9" s="34">
        <v>14.236978902660177</v>
      </c>
      <c r="I9" s="34">
        <v>14.10967712236871</v>
      </c>
      <c r="J9" s="34">
        <v>11.847901935447869</v>
      </c>
      <c r="K9" s="34">
        <v>13.095006050108568</v>
      </c>
      <c r="L9" s="34">
        <v>12.670475723759544</v>
      </c>
      <c r="M9" s="34">
        <v>13.981285799855062</v>
      </c>
      <c r="N9" s="34">
        <v>13.463560910919799</v>
      </c>
      <c r="O9" s="34">
        <v>12.051330938886974</v>
      </c>
      <c r="P9" s="34">
        <v>9.8233733770145513</v>
      </c>
      <c r="Q9" s="34">
        <v>8.7966595054602141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33207.429234223971</v>
      </c>
      <c r="C13" s="25">
        <f t="shared" si="2"/>
        <v>31487.128239428268</v>
      </c>
      <c r="D13" s="25">
        <f t="shared" si="2"/>
        <v>32154.7200156869</v>
      </c>
      <c r="E13" s="25">
        <f t="shared" si="2"/>
        <v>32917.016930713915</v>
      </c>
      <c r="F13" s="25">
        <f t="shared" si="2"/>
        <v>34746.427105120463</v>
      </c>
      <c r="G13" s="25">
        <f t="shared" si="2"/>
        <v>34347.427384136674</v>
      </c>
      <c r="H13" s="25">
        <f t="shared" si="2"/>
        <v>35452.469680210808</v>
      </c>
      <c r="I13" s="25">
        <f t="shared" si="2"/>
        <v>33926.787511429036</v>
      </c>
      <c r="J13" s="25">
        <f t="shared" si="2"/>
        <v>32324.543180484066</v>
      </c>
      <c r="K13" s="25">
        <f t="shared" si="2"/>
        <v>36000.130389860744</v>
      </c>
      <c r="L13" s="25">
        <f t="shared" si="2"/>
        <v>35674.207203298807</v>
      </c>
      <c r="M13" s="25">
        <f t="shared" si="2"/>
        <v>36666.145919454721</v>
      </c>
      <c r="N13" s="25">
        <f t="shared" si="2"/>
        <v>37234.695444571415</v>
      </c>
      <c r="O13" s="25">
        <f t="shared" si="2"/>
        <v>36195.05865870828</v>
      </c>
      <c r="P13" s="25">
        <f t="shared" si="2"/>
        <v>34243.379318235733</v>
      </c>
      <c r="Q13" s="25">
        <f t="shared" si="2"/>
        <v>34077.422762471673</v>
      </c>
    </row>
    <row r="14" spans="1:17" ht="11.45" customHeight="1" x14ac:dyDescent="0.25">
      <c r="A14" s="40" t="s">
        <v>40</v>
      </c>
      <c r="B14" s="30">
        <f t="shared" ref="B14:Q14" si="3">IF(B4=0,"",B4/B8)</f>
        <v>10279.620240143198</v>
      </c>
      <c r="C14" s="30">
        <f t="shared" si="3"/>
        <v>10330.509449252817</v>
      </c>
      <c r="D14" s="30">
        <f t="shared" si="3"/>
        <v>10381.650585140205</v>
      </c>
      <c r="E14" s="30">
        <f t="shared" si="3"/>
        <v>10433.04489496763</v>
      </c>
      <c r="F14" s="30">
        <f t="shared" si="3"/>
        <v>10484.69363207143</v>
      </c>
      <c r="G14" s="30">
        <f t="shared" si="3"/>
        <v>10536.598055992576</v>
      </c>
      <c r="H14" s="30">
        <f t="shared" si="3"/>
        <v>10588.759432507388</v>
      </c>
      <c r="I14" s="30">
        <f t="shared" si="3"/>
        <v>10641.179033658414</v>
      </c>
      <c r="J14" s="30">
        <f t="shared" si="3"/>
        <v>10693.858137785435</v>
      </c>
      <c r="K14" s="30">
        <f t="shared" si="3"/>
        <v>10746.79802955665</v>
      </c>
      <c r="L14" s="30">
        <f t="shared" si="3"/>
        <v>10800</v>
      </c>
      <c r="M14" s="30">
        <f t="shared" si="3"/>
        <v>10853.465346534653</v>
      </c>
      <c r="N14" s="30">
        <f t="shared" si="3"/>
        <v>10907.195373002645</v>
      </c>
      <c r="O14" s="30">
        <f t="shared" si="3"/>
        <v>10961.191389700676</v>
      </c>
      <c r="P14" s="30">
        <f t="shared" si="3"/>
        <v>11015.45471341206</v>
      </c>
      <c r="Q14" s="30">
        <f t="shared" si="3"/>
        <v>11069.986667438856</v>
      </c>
    </row>
    <row r="15" spans="1:17" ht="11.45" customHeight="1" x14ac:dyDescent="0.25">
      <c r="A15" s="39" t="s">
        <v>39</v>
      </c>
      <c r="B15" s="29">
        <f t="shared" ref="B15:Q15" si="4">IF(B5=0,"",B5/B9)</f>
        <v>46650.162286689498</v>
      </c>
      <c r="C15" s="29">
        <f t="shared" si="4"/>
        <v>46927.602062283113</v>
      </c>
      <c r="D15" s="29">
        <f t="shared" si="4"/>
        <v>47206.691839190935</v>
      </c>
      <c r="E15" s="29">
        <f t="shared" si="4"/>
        <v>47487.441430369065</v>
      </c>
      <c r="F15" s="29">
        <f t="shared" si="4"/>
        <v>47769.860707133623</v>
      </c>
      <c r="G15" s="29">
        <f t="shared" si="4"/>
        <v>48053.959599507827</v>
      </c>
      <c r="H15" s="29">
        <f t="shared" si="4"/>
        <v>48339.748096571122</v>
      </c>
      <c r="I15" s="29">
        <f t="shared" si="4"/>
        <v>48627.23624681044</v>
      </c>
      <c r="J15" s="29">
        <f t="shared" si="4"/>
        <v>48916.434158473465</v>
      </c>
      <c r="K15" s="29">
        <f t="shared" si="4"/>
        <v>49207.351999924125</v>
      </c>
      <c r="L15" s="29">
        <f t="shared" si="4"/>
        <v>49500</v>
      </c>
      <c r="M15" s="29">
        <f t="shared" si="4"/>
        <v>49794.388448372069</v>
      </c>
      <c r="N15" s="29">
        <f t="shared" si="4"/>
        <v>50090.527695906465</v>
      </c>
      <c r="O15" s="29">
        <f t="shared" si="4"/>
        <v>50388.428155028399</v>
      </c>
      <c r="P15" s="29">
        <f t="shared" si="4"/>
        <v>50688.100300088328</v>
      </c>
      <c r="Q15" s="29">
        <f t="shared" si="4"/>
        <v>50989.554667730154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0.1144141176864816</v>
      </c>
      <c r="C18" s="36">
        <f t="shared" si="6"/>
        <v>0.13842123659682914</v>
      </c>
      <c r="D18" s="36">
        <f t="shared" si="6"/>
        <v>0.13196897088986587</v>
      </c>
      <c r="E18" s="36">
        <f t="shared" si="6"/>
        <v>0.12463013499226389</v>
      </c>
      <c r="F18" s="36">
        <f t="shared" si="6"/>
        <v>0.10539863772110877</v>
      </c>
      <c r="G18" s="36">
        <f t="shared" si="6"/>
        <v>0.11207313016944727</v>
      </c>
      <c r="H18" s="36">
        <f t="shared" si="6"/>
        <v>0.10196038543927249</v>
      </c>
      <c r="I18" s="36">
        <f t="shared" si="6"/>
        <v>0.12138174739158171</v>
      </c>
      <c r="J18" s="36">
        <f t="shared" si="6"/>
        <v>0.14360777544661377</v>
      </c>
      <c r="K18" s="36">
        <f t="shared" si="6"/>
        <v>0.10251111163342566</v>
      </c>
      <c r="L18" s="36">
        <f t="shared" si="6"/>
        <v>0.10815547374288859</v>
      </c>
      <c r="M18" s="36">
        <f t="shared" si="6"/>
        <v>9.9793788540063516E-2</v>
      </c>
      <c r="N18" s="36">
        <f t="shared" si="6"/>
        <v>9.6109012690930529E-2</v>
      </c>
      <c r="O18" s="36">
        <f t="shared" si="6"/>
        <v>0.10901785786190228</v>
      </c>
      <c r="P18" s="36">
        <f t="shared" si="6"/>
        <v>0.13334021756158737</v>
      </c>
      <c r="Q18" s="36">
        <f t="shared" si="6"/>
        <v>0.13762358923995402</v>
      </c>
    </row>
    <row r="19" spans="1:17" ht="11.45" customHeight="1" x14ac:dyDescent="0.25">
      <c r="A19" s="39" t="s">
        <v>39</v>
      </c>
      <c r="B19" s="18">
        <f t="shared" ref="B19:Q19" si="7">IF(B5=0,0,B5/B$3)</f>
        <v>0.88558588231351831</v>
      </c>
      <c r="C19" s="18">
        <f t="shared" si="7"/>
        <v>0.86157876340317086</v>
      </c>
      <c r="D19" s="18">
        <f t="shared" si="7"/>
        <v>0.86803102911013408</v>
      </c>
      <c r="E19" s="18">
        <f t="shared" si="7"/>
        <v>0.87536986500773606</v>
      </c>
      <c r="F19" s="18">
        <f t="shared" si="7"/>
        <v>0.8946013622788912</v>
      </c>
      <c r="G19" s="18">
        <f t="shared" si="7"/>
        <v>0.88792686983055269</v>
      </c>
      <c r="H19" s="18">
        <f t="shared" si="7"/>
        <v>0.89803961456072756</v>
      </c>
      <c r="I19" s="18">
        <f t="shared" si="7"/>
        <v>0.8786182526084183</v>
      </c>
      <c r="J19" s="18">
        <f t="shared" si="7"/>
        <v>0.85639222455338626</v>
      </c>
      <c r="K19" s="18">
        <f t="shared" si="7"/>
        <v>0.89748888836657437</v>
      </c>
      <c r="L19" s="18">
        <f t="shared" si="7"/>
        <v>0.89184452625711153</v>
      </c>
      <c r="M19" s="18">
        <f t="shared" si="7"/>
        <v>0.90020621145993651</v>
      </c>
      <c r="N19" s="18">
        <f t="shared" si="7"/>
        <v>0.90389098730906947</v>
      </c>
      <c r="O19" s="18">
        <f t="shared" si="7"/>
        <v>0.89098214213809768</v>
      </c>
      <c r="P19" s="18">
        <f t="shared" si="7"/>
        <v>0.86665978243841268</v>
      </c>
      <c r="Q19" s="18">
        <f t="shared" si="7"/>
        <v>0.86237641076004601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0.3696049686381298</v>
      </c>
      <c r="C22" s="36">
        <f t="shared" si="9"/>
        <v>0.42190438421213011</v>
      </c>
      <c r="D22" s="36">
        <f t="shared" si="9"/>
        <v>0.40874283669263595</v>
      </c>
      <c r="E22" s="36">
        <f t="shared" si="9"/>
        <v>0.39321715807015506</v>
      </c>
      <c r="F22" s="36">
        <f t="shared" si="9"/>
        <v>0.34929261751179763</v>
      </c>
      <c r="G22" s="36">
        <f t="shared" si="9"/>
        <v>0.36533838339013697</v>
      </c>
      <c r="H22" s="36">
        <f t="shared" si="9"/>
        <v>0.34137591815252466</v>
      </c>
      <c r="I22" s="36">
        <f t="shared" si="9"/>
        <v>0.38699590886446694</v>
      </c>
      <c r="J22" s="36">
        <f t="shared" si="9"/>
        <v>0.43408615288014635</v>
      </c>
      <c r="K22" s="36">
        <f t="shared" si="9"/>
        <v>0.34339655170435351</v>
      </c>
      <c r="L22" s="36">
        <f t="shared" si="9"/>
        <v>0.3572556278217362</v>
      </c>
      <c r="M22" s="36">
        <f t="shared" si="9"/>
        <v>0.33713228868726774</v>
      </c>
      <c r="N22" s="36">
        <f t="shared" si="9"/>
        <v>0.3280944087499274</v>
      </c>
      <c r="O22" s="36">
        <f t="shared" si="9"/>
        <v>0.35998894826942968</v>
      </c>
      <c r="P22" s="36">
        <f t="shared" si="9"/>
        <v>0.41451031910449199</v>
      </c>
      <c r="Q22" s="36">
        <f t="shared" si="9"/>
        <v>0.42365518347130077</v>
      </c>
    </row>
    <row r="23" spans="1:17" ht="11.45" customHeight="1" x14ac:dyDescent="0.25">
      <c r="A23" s="39" t="s">
        <v>39</v>
      </c>
      <c r="B23" s="18">
        <f t="shared" ref="B23:Q23" si="10">IF(B9=0,0,B9/B$7)</f>
        <v>0.63039503136187014</v>
      </c>
      <c r="C23" s="18">
        <f t="shared" si="10"/>
        <v>0.57809561578786983</v>
      </c>
      <c r="D23" s="18">
        <f t="shared" si="10"/>
        <v>0.59125716330736411</v>
      </c>
      <c r="E23" s="18">
        <f t="shared" si="10"/>
        <v>0.606782841929845</v>
      </c>
      <c r="F23" s="18">
        <f t="shared" si="10"/>
        <v>0.65070738248820248</v>
      </c>
      <c r="G23" s="18">
        <f t="shared" si="10"/>
        <v>0.63466161660986309</v>
      </c>
      <c r="H23" s="18">
        <f t="shared" si="10"/>
        <v>0.65862408184747523</v>
      </c>
      <c r="I23" s="18">
        <f t="shared" si="10"/>
        <v>0.61300409113553311</v>
      </c>
      <c r="J23" s="18">
        <f t="shared" si="10"/>
        <v>0.5659138471198536</v>
      </c>
      <c r="K23" s="18">
        <f t="shared" si="10"/>
        <v>0.65660344829564643</v>
      </c>
      <c r="L23" s="18">
        <f t="shared" si="10"/>
        <v>0.64274437217826386</v>
      </c>
      <c r="M23" s="18">
        <f t="shared" si="10"/>
        <v>0.66286771131273226</v>
      </c>
      <c r="N23" s="18">
        <f t="shared" si="10"/>
        <v>0.67190559125007254</v>
      </c>
      <c r="O23" s="18">
        <f t="shared" si="10"/>
        <v>0.64001105173057027</v>
      </c>
      <c r="P23" s="18">
        <f t="shared" si="10"/>
        <v>0.5854896808955079</v>
      </c>
      <c r="Q23" s="18">
        <f t="shared" si="10"/>
        <v>0.57634481652869918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2795.6912200248394</v>
      </c>
      <c r="C4" s="33">
        <v>2371</v>
      </c>
      <c r="D4" s="33">
        <v>2294.5</v>
      </c>
      <c r="E4" s="33">
        <v>2479.9</v>
      </c>
      <c r="F4" s="33">
        <v>2798.1</v>
      </c>
      <c r="G4" s="33">
        <v>2558.5411292633994</v>
      </c>
      <c r="H4" s="33">
        <v>2647.5</v>
      </c>
      <c r="I4" s="33">
        <v>2713.2</v>
      </c>
      <c r="J4" s="33">
        <v>2371.1</v>
      </c>
      <c r="K4" s="33">
        <v>2365.1</v>
      </c>
      <c r="L4" s="33">
        <v>2294.3536830037301</v>
      </c>
      <c r="M4" s="33">
        <v>2459.3484283940002</v>
      </c>
      <c r="N4" s="33">
        <v>2324.92595777205</v>
      </c>
      <c r="O4" s="33">
        <v>2121.0948695901402</v>
      </c>
      <c r="P4" s="33">
        <v>1808.49336008407</v>
      </c>
      <c r="Q4" s="33">
        <v>1618.92137193083</v>
      </c>
    </row>
    <row r="5" spans="1:17" ht="11.45" customHeight="1" x14ac:dyDescent="0.25">
      <c r="A5" s="31" t="s">
        <v>29</v>
      </c>
      <c r="B5" s="15">
        <v>2795.6912200248394</v>
      </c>
      <c r="C5" s="15">
        <v>2371</v>
      </c>
      <c r="D5" s="15">
        <v>2294.5</v>
      </c>
      <c r="E5" s="15">
        <v>2479.9</v>
      </c>
      <c r="F5" s="15">
        <v>2798.1</v>
      </c>
      <c r="G5" s="15">
        <v>2558.5411292633994</v>
      </c>
      <c r="H5" s="15">
        <v>2647.5</v>
      </c>
      <c r="I5" s="15">
        <v>2713.2</v>
      </c>
      <c r="J5" s="15">
        <v>2371.1</v>
      </c>
      <c r="K5" s="15">
        <v>2365.1</v>
      </c>
      <c r="L5" s="15">
        <v>2294.3536830037301</v>
      </c>
      <c r="M5" s="15">
        <v>2459.3484283940002</v>
      </c>
      <c r="N5" s="15">
        <v>2324.92595777205</v>
      </c>
      <c r="O5" s="15">
        <v>2121.0948695901402</v>
      </c>
      <c r="P5" s="15">
        <v>1808.49336008407</v>
      </c>
      <c r="Q5" s="15">
        <v>1618.92137193083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398.58603229196501</v>
      </c>
      <c r="C9" s="15">
        <v>338.1</v>
      </c>
      <c r="D9" s="15">
        <v>281.8</v>
      </c>
      <c r="E9" s="15">
        <v>238.70962000000009</v>
      </c>
      <c r="F9" s="15">
        <v>200.8</v>
      </c>
      <c r="G9" s="15">
        <v>185.463838731251</v>
      </c>
      <c r="H9" s="15">
        <v>135.30000000000001</v>
      </c>
      <c r="I9" s="15">
        <v>116.80430999999953</v>
      </c>
      <c r="J9" s="15">
        <v>118.89498999999978</v>
      </c>
      <c r="K9" s="15">
        <v>102.5</v>
      </c>
      <c r="L9" s="15">
        <v>118.84971816184225</v>
      </c>
      <c r="M9" s="15">
        <v>102.464889653196</v>
      </c>
      <c r="N9" s="15">
        <v>93.245438043374634</v>
      </c>
      <c r="O9" s="15">
        <v>74.806534823731454</v>
      </c>
      <c r="P9" s="15">
        <v>86.08006114454929</v>
      </c>
      <c r="Q9" s="15">
        <v>121.9308302283373</v>
      </c>
    </row>
    <row r="10" spans="1:17" ht="11.45" customHeight="1" x14ac:dyDescent="0.25">
      <c r="A10" s="14" t="s">
        <v>36</v>
      </c>
      <c r="B10" s="15">
        <v>2355.9759243336198</v>
      </c>
      <c r="C10" s="15">
        <v>1996.8</v>
      </c>
      <c r="D10" s="15">
        <v>1977.6</v>
      </c>
      <c r="E10" s="15">
        <v>2205.0889200000001</v>
      </c>
      <c r="F10" s="15">
        <v>2565.1999999999998</v>
      </c>
      <c r="G10" s="15">
        <v>2334.9574854304001</v>
      </c>
      <c r="H10" s="15">
        <v>2481.1</v>
      </c>
      <c r="I10" s="15">
        <v>2564.2945100000002</v>
      </c>
      <c r="J10" s="15">
        <v>2223.1062400000001</v>
      </c>
      <c r="K10" s="15">
        <v>2237.5</v>
      </c>
      <c r="L10" s="15">
        <v>2153.4346039935072</v>
      </c>
      <c r="M10" s="15">
        <v>2337.8236361899299</v>
      </c>
      <c r="N10" s="15">
        <v>2213.6237699436365</v>
      </c>
      <c r="O10" s="15">
        <v>2029.2347377472056</v>
      </c>
      <c r="P10" s="15">
        <v>1705.3597019203175</v>
      </c>
      <c r="Q10" s="15">
        <v>1478.9337919174538</v>
      </c>
    </row>
    <row r="11" spans="1:17" ht="11.45" customHeight="1" x14ac:dyDescent="0.25">
      <c r="A11" s="14" t="s">
        <v>35</v>
      </c>
      <c r="B11" s="15">
        <v>41.129263399254803</v>
      </c>
      <c r="C11" s="15">
        <v>36.1</v>
      </c>
      <c r="D11" s="15">
        <v>35.1</v>
      </c>
      <c r="E11" s="15">
        <v>36.101460000000003</v>
      </c>
      <c r="F11" s="15">
        <v>32.1</v>
      </c>
      <c r="G11" s="15">
        <v>38.119805101748298</v>
      </c>
      <c r="H11" s="15">
        <v>31.1</v>
      </c>
      <c r="I11" s="15">
        <v>32.101179999999999</v>
      </c>
      <c r="J11" s="15">
        <v>29.098769999999998</v>
      </c>
      <c r="K11" s="15">
        <v>25.1</v>
      </c>
      <c r="L11" s="15">
        <v>22.069360848380676</v>
      </c>
      <c r="M11" s="15">
        <v>19.059902550874199</v>
      </c>
      <c r="N11" s="15">
        <v>18.056749785038754</v>
      </c>
      <c r="O11" s="15">
        <v>17.053597019203163</v>
      </c>
      <c r="P11" s="15">
        <v>17.053597019203174</v>
      </c>
      <c r="Q11" s="15">
        <v>18.05674978503875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2795.6912200248394</v>
      </c>
      <c r="C19" s="28">
        <f t="shared" si="0"/>
        <v>2371</v>
      </c>
      <c r="D19" s="28">
        <f t="shared" si="0"/>
        <v>2294.5</v>
      </c>
      <c r="E19" s="28">
        <f t="shared" si="0"/>
        <v>2479.9000000000005</v>
      </c>
      <c r="F19" s="28">
        <f t="shared" si="0"/>
        <v>2798.1</v>
      </c>
      <c r="G19" s="28">
        <f t="shared" si="0"/>
        <v>2558.5411292633994</v>
      </c>
      <c r="H19" s="28">
        <f t="shared" si="0"/>
        <v>2647.5000000000005</v>
      </c>
      <c r="I19" s="28">
        <f t="shared" si="0"/>
        <v>2713.2</v>
      </c>
      <c r="J19" s="28">
        <f t="shared" si="0"/>
        <v>2371.1000000000004</v>
      </c>
      <c r="K19" s="28">
        <f t="shared" si="0"/>
        <v>2365.1</v>
      </c>
      <c r="L19" s="28">
        <f t="shared" si="0"/>
        <v>2294.3536830037301</v>
      </c>
      <c r="M19" s="28">
        <f t="shared" si="0"/>
        <v>2459.3484283940002</v>
      </c>
      <c r="N19" s="28">
        <f t="shared" si="0"/>
        <v>2324.92595777205</v>
      </c>
      <c r="O19" s="28">
        <f t="shared" si="0"/>
        <v>2121.0948695901402</v>
      </c>
      <c r="P19" s="28">
        <f t="shared" si="0"/>
        <v>1808.49336008407</v>
      </c>
      <c r="Q19" s="28">
        <f t="shared" si="0"/>
        <v>1618.92137193083</v>
      </c>
    </row>
    <row r="20" spans="1:17" ht="11.45" customHeight="1" x14ac:dyDescent="0.25">
      <c r="A20" s="40" t="s">
        <v>40</v>
      </c>
      <c r="B20" s="27">
        <v>631.33861366442852</v>
      </c>
      <c r="C20" s="27">
        <v>631.81030195449864</v>
      </c>
      <c r="D20" s="27">
        <v>587.64175629290901</v>
      </c>
      <c r="E20" s="27">
        <v>605.29434307053975</v>
      </c>
      <c r="F20" s="27">
        <v>590.69069956285739</v>
      </c>
      <c r="G20" s="27">
        <v>570.71687631017221</v>
      </c>
      <c r="H20" s="27">
        <v>544.04440955479856</v>
      </c>
      <c r="I20" s="27">
        <v>650.21942291703272</v>
      </c>
      <c r="J20" s="27">
        <v>656.81876280158485</v>
      </c>
      <c r="K20" s="27">
        <v>490.06714557139492</v>
      </c>
      <c r="L20" s="27">
        <v>498.96428156970916</v>
      </c>
      <c r="M20" s="27">
        <v>498.80978473983959</v>
      </c>
      <c r="N20" s="27">
        <v>456.60798976345689</v>
      </c>
      <c r="O20" s="27">
        <v>466.13136452043602</v>
      </c>
      <c r="P20" s="27">
        <v>473.50764813800021</v>
      </c>
      <c r="Q20" s="27">
        <v>435.8898799945573</v>
      </c>
    </row>
    <row r="21" spans="1:17" ht="11.45" customHeight="1" x14ac:dyDescent="0.25">
      <c r="A21" s="39" t="s">
        <v>39</v>
      </c>
      <c r="B21" s="26">
        <v>2164.3526063604108</v>
      </c>
      <c r="C21" s="26">
        <v>1739.1896980455012</v>
      </c>
      <c r="D21" s="26">
        <v>1706.8582437070909</v>
      </c>
      <c r="E21" s="26">
        <v>1874.6056569294608</v>
      </c>
      <c r="F21" s="26">
        <v>2207.4093004371425</v>
      </c>
      <c r="G21" s="26">
        <v>1987.8242529532272</v>
      </c>
      <c r="H21" s="26">
        <v>2103.4555904452018</v>
      </c>
      <c r="I21" s="26">
        <v>2062.9805770829671</v>
      </c>
      <c r="J21" s="26">
        <v>1714.2812371984153</v>
      </c>
      <c r="K21" s="26">
        <v>1875.0328544286049</v>
      </c>
      <c r="L21" s="26">
        <v>1795.389401434021</v>
      </c>
      <c r="M21" s="26">
        <v>1960.5386436541608</v>
      </c>
      <c r="N21" s="26">
        <v>1868.317968008593</v>
      </c>
      <c r="O21" s="26">
        <v>1654.9635050697043</v>
      </c>
      <c r="P21" s="26">
        <v>1334.9857119460698</v>
      </c>
      <c r="Q21" s="26">
        <v>1183.0314919362727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12808.967663159368</v>
      </c>
      <c r="C25" s="25">
        <f>IF(C19=0,"",C19/MBunk_act!C7*100)</f>
        <v>12268.373626496399</v>
      </c>
      <c r="D25" s="25">
        <f>IF(D19=0,"",D19/MBunk_act!D7*100)</f>
        <v>12244.253125380059</v>
      </c>
      <c r="E25" s="25">
        <f>IF(E19=0,"",E19/MBunk_act!E7*100)</f>
        <v>12237.293331412677</v>
      </c>
      <c r="F25" s="25">
        <f>IF(F19=0,"",F19/MBunk_act!F7*100)</f>
        <v>12443.899306898998</v>
      </c>
      <c r="G25" s="25">
        <f>IF(G19=0,"",G19/MBunk_act!G7*100)</f>
        <v>12195.780511040726</v>
      </c>
      <c r="H25" s="25">
        <f>IF(H19=0,"",H19/MBunk_act!H7*100)</f>
        <v>12247.733656228005</v>
      </c>
      <c r="I25" s="25">
        <f>IF(I19=0,"",I19/MBunk_act!I7*100)</f>
        <v>11787.673705390309</v>
      </c>
      <c r="J25" s="25">
        <f>IF(J19=0,"",J19/MBunk_act!J7*100)</f>
        <v>11325.535358215822</v>
      </c>
      <c r="K25" s="25">
        <f>IF(K19=0,"",K19/MBunk_act!K7*100)</f>
        <v>11858.969821179717</v>
      </c>
      <c r="L25" s="25">
        <f>IF(L19=0,"",L19/MBunk_act!L7*100)</f>
        <v>11638.73361733222</v>
      </c>
      <c r="M25" s="25">
        <f>IF(M19=0,"",M19/MBunk_act!M7*100)</f>
        <v>11660.033900937749</v>
      </c>
      <c r="N25" s="25">
        <f>IF(N19=0,"",N19/MBunk_act!N7*100)</f>
        <v>11602.656686482427</v>
      </c>
      <c r="O25" s="25">
        <f>IF(O19=0,"",O19/MBunk_act!O7*100)</f>
        <v>11264.516468685402</v>
      </c>
      <c r="P25" s="25">
        <f>IF(P19=0,"",P19/MBunk_act!P7*100)</f>
        <v>10778.926542432479</v>
      </c>
      <c r="Q25" s="25">
        <f>IF(Q19=0,"",Q19/MBunk_act!Q7*100)</f>
        <v>10606.946199301021</v>
      </c>
    </row>
    <row r="26" spans="1:17" ht="11.45" customHeight="1" x14ac:dyDescent="0.25">
      <c r="A26" s="40" t="s">
        <v>40</v>
      </c>
      <c r="B26" s="30">
        <f>IF(B20=0,"",B20/MBunk_act!B8*100)</f>
        <v>7826.1736172773381</v>
      </c>
      <c r="C26" s="30">
        <f>IF(C20=0,"",C20/MBunk_act!C8*100)</f>
        <v>7748.6867497795429</v>
      </c>
      <c r="D26" s="30">
        <f>IF(D20=0,"",D20/MBunk_act!D8*100)</f>
        <v>7671.9670789896472</v>
      </c>
      <c r="E26" s="30">
        <f>IF(E20=0,"",E20/MBunk_act!E8*100)</f>
        <v>7596.0070089006394</v>
      </c>
      <c r="F26" s="30">
        <f>IF(F20=0,"",F20/MBunk_act!F8*100)</f>
        <v>7520.7990187135038</v>
      </c>
      <c r="G26" s="30">
        <f>IF(G20=0,"",G20/MBunk_act!G8*100)</f>
        <v>7446.3356620925779</v>
      </c>
      <c r="H26" s="30">
        <f>IF(H20=0,"",H20/MBunk_act!H8*100)</f>
        <v>7372.6095664282966</v>
      </c>
      <c r="I26" s="30">
        <f>IF(I20=0,"",I20/MBunk_act!I8*100)</f>
        <v>7299.6134321072232</v>
      </c>
      <c r="J26" s="30">
        <f>IF(J20=0,"",J20/MBunk_act!J8*100)</f>
        <v>7227.3400317893293</v>
      </c>
      <c r="K26" s="30">
        <f>IF(K20=0,"",K20/MBunk_act!K8*100)</f>
        <v>7155.7822096924056</v>
      </c>
      <c r="L26" s="30">
        <f>IF(L20=0,"",L20/MBunk_act!L8*100)</f>
        <v>7084.9328808835708</v>
      </c>
      <c r="M26" s="30">
        <f>IF(M20=0,"",M20/MBunk_act!M8*100)</f>
        <v>7014.7850305777938</v>
      </c>
      <c r="N26" s="30">
        <f>IF(N20=0,"",N20/MBunk_act!N8*100)</f>
        <v>6945.3317134433601</v>
      </c>
      <c r="O26" s="30">
        <f>IF(O20=0,"",O20/MBunk_act!O8*100)</f>
        <v>6876.5660529142169</v>
      </c>
      <c r="P26" s="30">
        <f>IF(P20=0,"",P20/MBunk_act!P8*100)</f>
        <v>6808.4812405091243</v>
      </c>
      <c r="Q26" s="30">
        <f>IF(Q20=0,"",Q20/MBunk_act!Q8*100)</f>
        <v>6741.0705351575498</v>
      </c>
    </row>
    <row r="27" spans="1:17" ht="11.45" customHeight="1" x14ac:dyDescent="0.25">
      <c r="A27" s="39" t="s">
        <v>39</v>
      </c>
      <c r="B27" s="29">
        <f>IF(B21=0,"",B21/MBunk_act!B9*100)</f>
        <v>15730.414288587011</v>
      </c>
      <c r="C27" s="29">
        <f>IF(C21=0,"",C21/MBunk_act!C9*100)</f>
        <v>15566.920884901125</v>
      </c>
      <c r="D27" s="29">
        <f>IF(D21=0,"",D21/MBunk_act!D9*100)</f>
        <v>15405.126743075638</v>
      </c>
      <c r="E27" s="29">
        <f>IF(E21=0,"",E21/MBunk_act!E9*100)</f>
        <v>15245.014201903394</v>
      </c>
      <c r="F27" s="29">
        <f>IF(F21=0,"",F21/MBunk_act!F9*100)</f>
        <v>15086.565783738261</v>
      </c>
      <c r="G27" s="29">
        <f>IF(G21=0,"",G21/MBunk_act!G9*100)</f>
        <v>14929.764192587294</v>
      </c>
      <c r="H27" s="29">
        <f>IF(H21=0,"",H21/MBunk_act!H9*100)</f>
        <v>14774.592312222725</v>
      </c>
      <c r="I27" s="29">
        <f>IF(I21=0,"",I21/MBunk_act!I9*100)</f>
        <v>14621.033204313588</v>
      </c>
      <c r="J27" s="29">
        <f>IF(J21=0,"",J21/MBunk_act!J9*100)</f>
        <v>14469.070106576746</v>
      </c>
      <c r="K27" s="29">
        <f>IF(K21=0,"",K21/MBunk_act!K9*100)</f>
        <v>14318.686430947158</v>
      </c>
      <c r="L27" s="29">
        <f>IF(L21=0,"",L21/MBunk_act!L9*100)</f>
        <v>14169.865761767142</v>
      </c>
      <c r="M27" s="29">
        <f>IF(M21=0,"",M21/MBunk_act!M9*100)</f>
        <v>14022.591853994465</v>
      </c>
      <c r="N27" s="29">
        <f>IF(N21=0,"",N21/MBunk_act!N9*100)</f>
        <v>13876.848631429068</v>
      </c>
      <c r="O27" s="29">
        <f>IF(O21=0,"",O21/MBunk_act!O9*100)</f>
        <v>13732.620184958194</v>
      </c>
      <c r="P27" s="29">
        <f>IF(P21=0,"",P21/MBunk_act!P9*100)</f>
        <v>13589.8907708198</v>
      </c>
      <c r="Q27" s="29">
        <f>IF(Q21=0,"",Q21/MBunk_act!Q9*100)</f>
        <v>13448.644808883961</v>
      </c>
    </row>
    <row r="29" spans="1:17" ht="11.45" customHeight="1" x14ac:dyDescent="0.25">
      <c r="A29" s="17" t="s">
        <v>34</v>
      </c>
      <c r="B29" s="25">
        <f>IF(B19=0,"",B19/MBunk_act!B3*1000)</f>
        <v>3.857259642959141</v>
      </c>
      <c r="C29" s="25">
        <f>IF(C19=0,"",C19/MBunk_act!C3*1000)</f>
        <v>3.896313926505977</v>
      </c>
      <c r="D29" s="25">
        <f>IF(D19=0,"",D19/MBunk_act!D3*1000)</f>
        <v>3.8079178171685579</v>
      </c>
      <c r="E29" s="25">
        <f>IF(E19=0,"",E19/MBunk_act!E3*1000)</f>
        <v>3.7176191746568668</v>
      </c>
      <c r="F29" s="25">
        <f>IF(F19=0,"",F19/MBunk_act!F3*1000)</f>
        <v>3.5813464415353327</v>
      </c>
      <c r="G29" s="25">
        <f>IF(G19=0,"",G19/MBunk_act!G3*1000)</f>
        <v>3.5507114913279749</v>
      </c>
      <c r="H29" s="25">
        <f>IF(H19=0,"",H19/MBunk_act!H3*1000)</f>
        <v>3.4546912434324883</v>
      </c>
      <c r="I29" s="25">
        <f>IF(I19=0,"",I19/MBunk_act!I3*1000)</f>
        <v>3.4744444051531116</v>
      </c>
      <c r="J29" s="25">
        <f>IF(J19=0,"",J19/MBunk_act!J3*1000)</f>
        <v>3.5036954103201716</v>
      </c>
      <c r="K29" s="25">
        <f>IF(K19=0,"",K19/MBunk_act!K3*1000)</f>
        <v>3.2941463524586947</v>
      </c>
      <c r="L29" s="25">
        <f>IF(L19=0,"",L19/MBunk_act!L3*1000)</f>
        <v>3.2625065922294638</v>
      </c>
      <c r="M29" s="25">
        <f>IF(M19=0,"",M19/MBunk_act!M3*1000)</f>
        <v>3.1800544094685015</v>
      </c>
      <c r="N29" s="25">
        <f>IF(N19=0,"",N19/MBunk_act!N3*1000)</f>
        <v>3.1160874415515121</v>
      </c>
      <c r="O29" s="25">
        <f>IF(O19=0,"",O19/MBunk_act!O3*1000)</f>
        <v>3.1121696955656786</v>
      </c>
      <c r="P29" s="25">
        <f>IF(P19=0,"",P19/MBunk_act!P3*1000)</f>
        <v>3.1477403098158434</v>
      </c>
      <c r="Q29" s="25">
        <f>IF(Q19=0,"",Q19/MBunk_act!Q3*1000)</f>
        <v>3.1126022273556719</v>
      </c>
    </row>
    <row r="30" spans="1:17" ht="11.45" customHeight="1" x14ac:dyDescent="0.25">
      <c r="A30" s="40" t="s">
        <v>40</v>
      </c>
      <c r="B30" s="30">
        <f>IF(B20=0,"",B20/MBunk_act!B4*1000)</f>
        <v>7.6132906026189131</v>
      </c>
      <c r="C30" s="30">
        <f>IF(C20=0,"",C20/MBunk_act!C4*1000)</f>
        <v>7.5007789188363683</v>
      </c>
      <c r="D30" s="30">
        <f>IF(D20=0,"",D20/MBunk_act!D4*1000)</f>
        <v>7.3899299692969151</v>
      </c>
      <c r="E30" s="30">
        <f>IF(E20=0,"",E20/MBunk_act!E4*1000)</f>
        <v>7.2807191815733168</v>
      </c>
      <c r="F30" s="30">
        <f>IF(F20=0,"",F20/MBunk_act!F4*1000)</f>
        <v>7.173122346377653</v>
      </c>
      <c r="G30" s="30">
        <f>IF(G20=0,"",G20/MBunk_act!G4*1000)</f>
        <v>7.0671156121947316</v>
      </c>
      <c r="H30" s="30">
        <f>IF(H20=0,"",H20/MBunk_act!H4*1000)</f>
        <v>6.962675479994811</v>
      </c>
      <c r="I30" s="30">
        <f>IF(I20=0,"",I20/MBunk_act!I4*1000)</f>
        <v>6.8597787980244433</v>
      </c>
      <c r="J30" s="30">
        <f>IF(J20=0,"",J20/MBunk_act!J4*1000)</f>
        <v>6.7584027566743288</v>
      </c>
      <c r="K30" s="30">
        <f>IF(K20=0,"",K20/MBunk_act!K4*1000)</f>
        <v>6.6585248834229844</v>
      </c>
      <c r="L30" s="30">
        <f>IF(L20=0,"",L20/MBunk_act!L4*1000)</f>
        <v>6.560123037855158</v>
      </c>
      <c r="M30" s="30">
        <f>IF(M20=0,"",M20/MBunk_act!M4*1000)</f>
        <v>6.4631754067538507</v>
      </c>
      <c r="N30" s="30">
        <f>IF(N20=0,"",N20/MBunk_act!N4*1000)</f>
        <v>6.3676604992648782</v>
      </c>
      <c r="O30" s="30">
        <f>IF(O20=0,"",O20/MBunk_act!O4*1000)</f>
        <v>6.2735571421328862</v>
      </c>
      <c r="P30" s="30">
        <f>IF(P20=0,"",P20/MBunk_act!P4*1000)</f>
        <v>6.1808444750077705</v>
      </c>
      <c r="Q30" s="30">
        <f>IF(Q20=0,"",Q20/MBunk_act!Q4*1000)</f>
        <v>6.089501945820464</v>
      </c>
    </row>
    <row r="31" spans="1:17" ht="11.45" customHeight="1" x14ac:dyDescent="0.25">
      <c r="A31" s="39" t="s">
        <v>39</v>
      </c>
      <c r="B31" s="29">
        <f>IF(B21=0,"",B21/MBunk_act!B5*1000)</f>
        <v>3.3719956196326688</v>
      </c>
      <c r="C31" s="29">
        <f>IF(C21=0,"",C21/MBunk_act!C5*1000)</f>
        <v>3.3172206123467478</v>
      </c>
      <c r="D31" s="29">
        <f>IF(D21=0,"",D21/MBunk_act!D5*1000)</f>
        <v>3.2633353753220051</v>
      </c>
      <c r="E31" s="29">
        <f>IF(E21=0,"",E21/MBunk_act!E5*1000)</f>
        <v>3.2103254550484026</v>
      </c>
      <c r="F31" s="29">
        <f>IF(F21=0,"",F21/MBunk_act!F5*1000)</f>
        <v>3.1581766328000485</v>
      </c>
      <c r="G31" s="29">
        <f>IF(G21=0,"",G21/MBunk_act!G5*1000)</f>
        <v>3.106874920821344</v>
      </c>
      <c r="H31" s="29">
        <f>IF(H21=0,"",H21/MBunk_act!H5*1000)</f>
        <v>3.0564065585750808</v>
      </c>
      <c r="I31" s="29">
        <f>IF(I21=0,"",I21/MBunk_act!I5*1000)</f>
        <v>3.0067580090514832</v>
      </c>
      <c r="J31" s="29">
        <f>IF(J21=0,"",J21/MBunk_act!J5*1000)</f>
        <v>2.9579159551372092</v>
      </c>
      <c r="K31" s="29">
        <f>IF(K21=0,"",K21/MBunk_act!K5*1000)</f>
        <v>2.9098672960433305</v>
      </c>
      <c r="L31" s="29">
        <f>IF(L21=0,"",L21/MBunk_act!L5*1000)</f>
        <v>2.8625991437913418</v>
      </c>
      <c r="M31" s="29">
        <f>IF(M21=0,"",M21/MBunk_act!M5*1000)</f>
        <v>2.8160988197562462</v>
      </c>
      <c r="N31" s="29">
        <f>IF(N21=0,"",N21/MBunk_act!N5*1000)</f>
        <v>2.7703538512657997</v>
      </c>
      <c r="O31" s="29">
        <f>IF(O21=0,"",O21/MBunk_act!O5*1000)</f>
        <v>2.7253519682549925</v>
      </c>
      <c r="P31" s="29">
        <f>IF(P21=0,"",P21/MBunk_act!P5*1000)</f>
        <v>2.6810810999748824</v>
      </c>
      <c r="Q31" s="29">
        <f>IF(Q21=0,"",Q21/MBunk_act!Q5*1000)</f>
        <v>2.637529371754884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0.22582558801283467</v>
      </c>
      <c r="C34" s="23">
        <f t="shared" si="2"/>
        <v>0.26647418893061942</v>
      </c>
      <c r="D34" s="23">
        <f t="shared" si="2"/>
        <v>0.25610884998601396</v>
      </c>
      <c r="E34" s="23">
        <f t="shared" si="2"/>
        <v>0.24408014156640978</v>
      </c>
      <c r="F34" s="23">
        <f t="shared" si="2"/>
        <v>0.21110421341726793</v>
      </c>
      <c r="G34" s="23">
        <f t="shared" si="2"/>
        <v>0.2230633972550134</v>
      </c>
      <c r="H34" s="23">
        <f t="shared" si="2"/>
        <v>0.20549363911418261</v>
      </c>
      <c r="I34" s="23">
        <f t="shared" si="2"/>
        <v>0.23965038438634556</v>
      </c>
      <c r="J34" s="23">
        <f t="shared" si="2"/>
        <v>0.27701014837062321</v>
      </c>
      <c r="K34" s="23">
        <f t="shared" si="2"/>
        <v>0.20720779060986635</v>
      </c>
      <c r="L34" s="23">
        <f t="shared" si="2"/>
        <v>0.21747487550240002</v>
      </c>
      <c r="M34" s="23">
        <f t="shared" si="2"/>
        <v>0.20282192591375578</v>
      </c>
      <c r="N34" s="23">
        <f t="shared" si="2"/>
        <v>0.19639678770717461</v>
      </c>
      <c r="O34" s="23">
        <f t="shared" si="2"/>
        <v>0.21975979066438775</v>
      </c>
      <c r="P34" s="23">
        <f t="shared" si="2"/>
        <v>0.26182437745637543</v>
      </c>
      <c r="Q34" s="23">
        <f t="shared" si="2"/>
        <v>0.2692470972044102</v>
      </c>
    </row>
    <row r="35" spans="1:17" ht="11.45" customHeight="1" x14ac:dyDescent="0.25">
      <c r="A35" s="39" t="s">
        <v>39</v>
      </c>
      <c r="B35" s="22">
        <f t="shared" ref="B35:Q35" si="3">IF(B21=0,0,B21/B$19)</f>
        <v>0.7741744119871653</v>
      </c>
      <c r="C35" s="22">
        <f t="shared" si="3"/>
        <v>0.73352581106938053</v>
      </c>
      <c r="D35" s="22">
        <f t="shared" si="3"/>
        <v>0.74389115001398598</v>
      </c>
      <c r="E35" s="22">
        <f t="shared" si="3"/>
        <v>0.75591985843359022</v>
      </c>
      <c r="F35" s="22">
        <f t="shared" si="3"/>
        <v>0.78889578658273207</v>
      </c>
      <c r="G35" s="22">
        <f t="shared" si="3"/>
        <v>0.77693660274498666</v>
      </c>
      <c r="H35" s="22">
        <f t="shared" si="3"/>
        <v>0.79450636088581739</v>
      </c>
      <c r="I35" s="22">
        <f t="shared" si="3"/>
        <v>0.76034961561365444</v>
      </c>
      <c r="J35" s="22">
        <f t="shared" si="3"/>
        <v>0.72298985162937668</v>
      </c>
      <c r="K35" s="22">
        <f t="shared" si="3"/>
        <v>0.79279220939013362</v>
      </c>
      <c r="L35" s="22">
        <f t="shared" si="3"/>
        <v>0.78252512449760003</v>
      </c>
      <c r="M35" s="22">
        <f t="shared" si="3"/>
        <v>0.7971780740862443</v>
      </c>
      <c r="N35" s="22">
        <f t="shared" si="3"/>
        <v>0.80360321229282539</v>
      </c>
      <c r="O35" s="22">
        <f t="shared" si="3"/>
        <v>0.78024020933561233</v>
      </c>
      <c r="P35" s="22">
        <f t="shared" si="3"/>
        <v>0.73817562254362457</v>
      </c>
      <c r="Q35" s="22">
        <f t="shared" si="3"/>
        <v>0.7307529027955898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8997.5393999999997</v>
      </c>
      <c r="C4" s="33">
        <v>7630.5125008800005</v>
      </c>
      <c r="D4" s="33">
        <v>7390.5582006000004</v>
      </c>
      <c r="E4" s="33">
        <v>7997.1439729566255</v>
      </c>
      <c r="F4" s="33">
        <v>9034.2221929200005</v>
      </c>
      <c r="G4" s="33">
        <v>8258.9973000000027</v>
      </c>
      <c r="H4" s="33">
        <v>8555.4117900000019</v>
      </c>
      <c r="I4" s="33">
        <v>8770.7016907940524</v>
      </c>
      <c r="J4" s="33">
        <v>7662.3247106239687</v>
      </c>
      <c r="K4" s="33">
        <v>7645.8328394400023</v>
      </c>
      <c r="L4" s="33">
        <v>7414.8348000000142</v>
      </c>
      <c r="M4" s="33">
        <v>7952.2944000000016</v>
      </c>
      <c r="N4" s="33">
        <v>7518.1332000000157</v>
      </c>
      <c r="O4" s="33">
        <v>6860.3214000000007</v>
      </c>
      <c r="P4" s="33">
        <v>5845.7525999999889</v>
      </c>
      <c r="Q4" s="33">
        <v>5226.3032999999996</v>
      </c>
    </row>
    <row r="5" spans="1:17" ht="11.45" customHeight="1" x14ac:dyDescent="0.25">
      <c r="A5" s="38" t="s">
        <v>21</v>
      </c>
      <c r="B5" s="37">
        <f t="shared" ref="B5:Q5" si="0">B4</f>
        <v>8997.5393999999997</v>
      </c>
      <c r="C5" s="37">
        <f t="shared" si="0"/>
        <v>7630.5125008800005</v>
      </c>
      <c r="D5" s="37">
        <f t="shared" si="0"/>
        <v>7390.5582006000004</v>
      </c>
      <c r="E5" s="37">
        <f t="shared" si="0"/>
        <v>7997.1439729566255</v>
      </c>
      <c r="F5" s="37">
        <f t="shared" si="0"/>
        <v>9034.2221929200005</v>
      </c>
      <c r="G5" s="37">
        <f t="shared" si="0"/>
        <v>8258.9973000000027</v>
      </c>
      <c r="H5" s="37">
        <f t="shared" si="0"/>
        <v>8555.4117900000019</v>
      </c>
      <c r="I5" s="37">
        <f t="shared" si="0"/>
        <v>8770.7016907940524</v>
      </c>
      <c r="J5" s="37">
        <f t="shared" si="0"/>
        <v>7662.3247106239687</v>
      </c>
      <c r="K5" s="37">
        <f t="shared" si="0"/>
        <v>7645.8328394400023</v>
      </c>
      <c r="L5" s="37">
        <f t="shared" si="0"/>
        <v>7414.8348000000142</v>
      </c>
      <c r="M5" s="37">
        <f t="shared" si="0"/>
        <v>7952.2944000000016</v>
      </c>
      <c r="N5" s="37">
        <f t="shared" si="0"/>
        <v>7518.1332000000157</v>
      </c>
      <c r="O5" s="37">
        <f t="shared" si="0"/>
        <v>6860.3214000000007</v>
      </c>
      <c r="P5" s="37">
        <f t="shared" si="0"/>
        <v>5845.7525999999889</v>
      </c>
      <c r="Q5" s="37">
        <f t="shared" si="0"/>
        <v>5226.3032999999996</v>
      </c>
    </row>
    <row r="7" spans="1:17" ht="11.45" customHeight="1" x14ac:dyDescent="0.25">
      <c r="A7" s="17" t="s">
        <v>25</v>
      </c>
      <c r="B7" s="28">
        <f t="shared" ref="B7:Q7" si="1">SUM(B8:B9)</f>
        <v>8997.5393999999997</v>
      </c>
      <c r="C7" s="28">
        <f t="shared" si="1"/>
        <v>7630.5125008799996</v>
      </c>
      <c r="D7" s="28">
        <f t="shared" si="1"/>
        <v>7390.5582006000004</v>
      </c>
      <c r="E7" s="28">
        <f t="shared" si="1"/>
        <v>7997.1439729566282</v>
      </c>
      <c r="F7" s="28">
        <f t="shared" si="1"/>
        <v>9034.2221929200005</v>
      </c>
      <c r="G7" s="28">
        <f t="shared" si="1"/>
        <v>8258.9973000000027</v>
      </c>
      <c r="H7" s="28">
        <f t="shared" si="1"/>
        <v>8555.4117900000037</v>
      </c>
      <c r="I7" s="28">
        <f t="shared" si="1"/>
        <v>8770.7016907940524</v>
      </c>
      <c r="J7" s="28">
        <f t="shared" si="1"/>
        <v>7662.3247106239687</v>
      </c>
      <c r="K7" s="28">
        <f t="shared" si="1"/>
        <v>7645.8328394400023</v>
      </c>
      <c r="L7" s="28">
        <f t="shared" si="1"/>
        <v>7414.8348000000151</v>
      </c>
      <c r="M7" s="28">
        <f t="shared" si="1"/>
        <v>7952.2944000000025</v>
      </c>
      <c r="N7" s="28">
        <f t="shared" si="1"/>
        <v>7518.1332000000148</v>
      </c>
      <c r="O7" s="28">
        <f t="shared" si="1"/>
        <v>6860.3214000000007</v>
      </c>
      <c r="P7" s="28">
        <f t="shared" si="1"/>
        <v>5845.7525999999889</v>
      </c>
      <c r="Q7" s="28">
        <f t="shared" si="1"/>
        <v>5226.3032999999996</v>
      </c>
    </row>
    <row r="8" spans="1:17" ht="11.45" customHeight="1" x14ac:dyDescent="0.25">
      <c r="A8" s="40" t="s">
        <v>40</v>
      </c>
      <c r="B8" s="27">
        <v>2031.8746256736476</v>
      </c>
      <c r="C8" s="27">
        <v>2033.3346297969504</v>
      </c>
      <c r="D8" s="27">
        <v>1892.7873615103708</v>
      </c>
      <c r="E8" s="27">
        <v>1951.9440330462144</v>
      </c>
      <c r="F8" s="27">
        <v>1907.1623698732021</v>
      </c>
      <c r="G8" s="27">
        <v>1842.2799956579834</v>
      </c>
      <c r="H8" s="27">
        <v>1758.0827028474839</v>
      </c>
      <c r="I8" s="27">
        <v>2101.9020315367657</v>
      </c>
      <c r="J8" s="27">
        <v>2122.5417049538387</v>
      </c>
      <c r="K8" s="27">
        <v>1584.276130032724</v>
      </c>
      <c r="L8" s="27">
        <v>1612.5402750008664</v>
      </c>
      <c r="M8" s="27">
        <v>1612.899665641175</v>
      </c>
      <c r="N8" s="27">
        <v>1476.5372100346644</v>
      </c>
      <c r="O8" s="27">
        <v>1507.6227947544196</v>
      </c>
      <c r="P8" s="27">
        <v>1530.5605352589851</v>
      </c>
      <c r="Q8" s="27">
        <v>1407.1669926348297</v>
      </c>
    </row>
    <row r="9" spans="1:17" ht="11.45" customHeight="1" x14ac:dyDescent="0.25">
      <c r="A9" s="39" t="s">
        <v>39</v>
      </c>
      <c r="B9" s="26">
        <v>6965.664774326352</v>
      </c>
      <c r="C9" s="26">
        <v>5597.1778710830495</v>
      </c>
      <c r="D9" s="26">
        <v>5497.7708390896296</v>
      </c>
      <c r="E9" s="26">
        <v>6045.1999399104134</v>
      </c>
      <c r="F9" s="26">
        <v>7127.0598230467986</v>
      </c>
      <c r="G9" s="26">
        <v>6416.7173043420189</v>
      </c>
      <c r="H9" s="26">
        <v>6797.3290871525196</v>
      </c>
      <c r="I9" s="26">
        <v>6668.7996592572872</v>
      </c>
      <c r="J9" s="26">
        <v>5539.7830056701305</v>
      </c>
      <c r="K9" s="26">
        <v>6061.5567094072785</v>
      </c>
      <c r="L9" s="26">
        <v>5802.294524999149</v>
      </c>
      <c r="M9" s="26">
        <v>6339.394734358827</v>
      </c>
      <c r="N9" s="26">
        <v>6041.5959899653508</v>
      </c>
      <c r="O9" s="26">
        <v>5352.6986052455813</v>
      </c>
      <c r="P9" s="26">
        <v>4315.1920647410043</v>
      </c>
      <c r="Q9" s="26">
        <v>3819.1363073651701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3.2183595010610855</v>
      </c>
      <c r="C14" s="33">
        <f>IF(C4=0,0,C4/MBunk_ene!C4)</f>
        <v>3.2182676089751161</v>
      </c>
      <c r="D14" s="33">
        <f>IF(D4=0,0,D4/MBunk_ene!D4)</f>
        <v>3.2209885380692964</v>
      </c>
      <c r="E14" s="33">
        <f>IF(E4=0,0,E4/MBunk_ene!E4)</f>
        <v>3.2247848594526496</v>
      </c>
      <c r="F14" s="33">
        <f>IF(F4=0,0,F4/MBunk_ene!F4)</f>
        <v>3.2286988288195566</v>
      </c>
      <c r="G14" s="33">
        <f>IF(G4=0,0,G4/MBunk_ene!G4)</f>
        <v>3.2280103710420933</v>
      </c>
      <c r="H14" s="33">
        <f>IF(H4=0,0,H4/MBunk_ene!H4)</f>
        <v>3.231505869688386</v>
      </c>
      <c r="I14" s="33">
        <f>IF(I4=0,0,I4/MBunk_ene!I4)</f>
        <v>3.2326041909162808</v>
      </c>
      <c r="J14" s="33">
        <f>IF(J4=0,0,J4/MBunk_ene!J4)</f>
        <v>3.2315485262637464</v>
      </c>
      <c r="K14" s="33">
        <f>IF(K4=0,0,K4/MBunk_ene!K4)</f>
        <v>3.2327735991881963</v>
      </c>
      <c r="L14" s="33">
        <f>IF(L4=0,0,L4/MBunk_ene!L4)</f>
        <v>3.2317749677951286</v>
      </c>
      <c r="M14" s="33">
        <f>IF(M4=0,0,M4/MBunk_ene!M4)</f>
        <v>3.2334964449071562</v>
      </c>
      <c r="N14" s="33">
        <f>IF(N4=0,0,N4/MBunk_ene!N4)</f>
        <v>3.2337086584918846</v>
      </c>
      <c r="O14" s="33">
        <f>IF(O4=0,0,O4/MBunk_ene!O4)</f>
        <v>3.2343302972231611</v>
      </c>
      <c r="P14" s="33">
        <f>IF(P4=0,0,P4/MBunk_ene!P4)</f>
        <v>3.2323882017063319</v>
      </c>
      <c r="Q14" s="33">
        <f>IF(Q4=0,0,Q4/MBunk_ene!Q4)</f>
        <v>3.2282625892860835</v>
      </c>
    </row>
    <row r="15" spans="1:17" ht="11.45" customHeight="1" x14ac:dyDescent="0.25">
      <c r="A15" s="38" t="s">
        <v>21</v>
      </c>
      <c r="B15" s="37">
        <f t="shared" ref="B15:Q15" si="2">B14</f>
        <v>3.2183595010610855</v>
      </c>
      <c r="C15" s="37">
        <f t="shared" si="2"/>
        <v>3.2182676089751161</v>
      </c>
      <c r="D15" s="37">
        <f t="shared" si="2"/>
        <v>3.2209885380692964</v>
      </c>
      <c r="E15" s="37">
        <f t="shared" si="2"/>
        <v>3.2247848594526496</v>
      </c>
      <c r="F15" s="37">
        <f t="shared" si="2"/>
        <v>3.2286988288195566</v>
      </c>
      <c r="G15" s="37">
        <f t="shared" si="2"/>
        <v>3.2280103710420933</v>
      </c>
      <c r="H15" s="37">
        <f t="shared" si="2"/>
        <v>3.231505869688386</v>
      </c>
      <c r="I15" s="37">
        <f t="shared" si="2"/>
        <v>3.2326041909162808</v>
      </c>
      <c r="J15" s="37">
        <f t="shared" si="2"/>
        <v>3.2315485262637464</v>
      </c>
      <c r="K15" s="37">
        <f t="shared" si="2"/>
        <v>3.2327735991881963</v>
      </c>
      <c r="L15" s="37">
        <f t="shared" si="2"/>
        <v>3.2317749677951286</v>
      </c>
      <c r="M15" s="37">
        <f t="shared" si="2"/>
        <v>3.2334964449071562</v>
      </c>
      <c r="N15" s="37">
        <f t="shared" si="2"/>
        <v>3.2337086584918846</v>
      </c>
      <c r="O15" s="37">
        <f t="shared" si="2"/>
        <v>3.2343302972231611</v>
      </c>
      <c r="P15" s="37">
        <f t="shared" si="2"/>
        <v>3.2323882017063319</v>
      </c>
      <c r="Q15" s="37">
        <f t="shared" si="2"/>
        <v>3.2282625892860835</v>
      </c>
    </row>
    <row r="17" spans="1:17" ht="11.45" customHeight="1" x14ac:dyDescent="0.25">
      <c r="A17" s="17" t="s">
        <v>30</v>
      </c>
      <c r="B17" s="25">
        <f>IF(B7=0,"",B7/MBunk_act!B7*100)</f>
        <v>41223.862777513168</v>
      </c>
      <c r="C17" s="25">
        <f>IF(C7=0,"",C7/MBunk_act!C7*100)</f>
        <v>39482.909456957939</v>
      </c>
      <c r="D17" s="25">
        <f>IF(D7=0,"",D7/MBunk_act!D7*100)</f>
        <v>39438.598974068336</v>
      </c>
      <c r="E17" s="25">
        <f>IF(E7=0,"",E7/MBunk_act!E7*100)</f>
        <v>39462.638255820479</v>
      </c>
      <c r="F17" s="25">
        <f>IF(F7=0,"",F7/MBunk_act!F7*100)</f>
        <v>40177.603118133287</v>
      </c>
      <c r="G17" s="25">
        <f>IF(G7=0,"",G7/MBunk_act!G7*100)</f>
        <v>39368.105972592508</v>
      </c>
      <c r="H17" s="25">
        <f>IF(H7=0,"",H7/MBunk_act!H7*100)</f>
        <v>39578.623200480797</v>
      </c>
      <c r="I17" s="25">
        <f>IF(I7=0,"",I7/MBunk_act!I7*100)</f>
        <v>38104.883421198356</v>
      </c>
      <c r="J17" s="25">
        <f>IF(J7=0,"",J7/MBunk_act!J7*100)</f>
        <v>36599.017095990283</v>
      </c>
      <c r="K17" s="25">
        <f>IF(K7=0,"",K7/MBunk_act!K7*100)</f>
        <v>38337.364551479353</v>
      </c>
      <c r="L17" s="25">
        <f>IF(L7=0,"",L7/MBunk_act!L7*100)</f>
        <v>37613.767961329919</v>
      </c>
      <c r="M17" s="25">
        <f>IF(M7=0,"",M7/MBunk_act!M7*100)</f>
        <v>37702.678166179139</v>
      </c>
      <c r="N17" s="25">
        <f>IF(N7=0,"",N7/MBunk_act!N7*100)</f>
        <v>37519.611388586978</v>
      </c>
      <c r="O17" s="25">
        <f>IF(O7=0,"",O7/MBunk_act!O7*100)</f>
        <v>36433.166898238451</v>
      </c>
      <c r="P17" s="25">
        <f>IF(P7=0,"",P7/MBunk_act!P7*100)</f>
        <v>34841.674982817967</v>
      </c>
      <c r="Q17" s="25">
        <f>IF(Q7=0,"",Q7/MBunk_act!Q7*100)</f>
        <v>34242.007601773694</v>
      </c>
    </row>
    <row r="18" spans="1:17" ht="11.45" customHeight="1" x14ac:dyDescent="0.25">
      <c r="A18" s="40" t="s">
        <v>40</v>
      </c>
      <c r="B18" s="30">
        <f>IF(B8=0,"",B8/MBunk_act!B8*100)</f>
        <v>25187.440218118125</v>
      </c>
      <c r="C18" s="30">
        <f>IF(C8=0,"",C8/MBunk_act!C8*100)</f>
        <v>24937.347578910176</v>
      </c>
      <c r="D18" s="30">
        <f>IF(D8=0,"",D8/MBunk_act!D8*100)</f>
        <v>24711.318025870634</v>
      </c>
      <c r="E18" s="30">
        <f>IF(E8=0,"",E8/MBunk_act!E8*100)</f>
        <v>24495.488394598986</v>
      </c>
      <c r="F18" s="30">
        <f>IF(F8=0,"",F8/MBunk_act!F8*100)</f>
        <v>24282.394983507562</v>
      </c>
      <c r="G18" s="30">
        <f>IF(G8=0,"",G8/MBunk_act!G8*100)</f>
        <v>24036.848743495433</v>
      </c>
      <c r="H18" s="30">
        <f>IF(H8=0,"",H8/MBunk_act!H8*100)</f>
        <v>23824.631088833787</v>
      </c>
      <c r="I18" s="30">
        <f>IF(I8=0,"",I8/MBunk_act!I8*100)</f>
        <v>23596.760972698587</v>
      </c>
      <c r="J18" s="30">
        <f>IF(J8=0,"",J8/MBunk_act!J8*100)</f>
        <v>23355.500028535786</v>
      </c>
      <c r="K18" s="30">
        <f>IF(K8=0,"",K8/MBunk_act!K8*100)</f>
        <v>23133.023809034181</v>
      </c>
      <c r="L18" s="30">
        <f>IF(L8=0,"",L8/MBunk_act!L8*100)</f>
        <v>22896.908732948148</v>
      </c>
      <c r="M18" s="30">
        <f>IF(M8=0,"",M8/MBunk_act!M8*100)</f>
        <v>22682.282458161229</v>
      </c>
      <c r="N18" s="30">
        <f>IF(N8=0,"",N8/MBunk_act!N8*100)</f>
        <v>22459.179297860068</v>
      </c>
      <c r="O18" s="30">
        <f>IF(O8=0,"",O8/MBunk_act!O8*100)</f>
        <v>22241.085925796742</v>
      </c>
      <c r="P18" s="30">
        <f>IF(P8=0,"",P8/MBunk_act!P8*100)</f>
        <v>22007.654433360585</v>
      </c>
      <c r="Q18" s="30">
        <f>IF(Q8=0,"",Q8/MBunk_act!Q8*100)</f>
        <v>21761.945820387838</v>
      </c>
    </row>
    <row r="19" spans="1:17" ht="11.45" customHeight="1" x14ac:dyDescent="0.25">
      <c r="A19" s="39" t="s">
        <v>39</v>
      </c>
      <c r="B19" s="29">
        <f>IF(B9=0,"",B9/MBunk_act!B9*100)</f>
        <v>50626.128281301069</v>
      </c>
      <c r="C19" s="29">
        <f>IF(C9=0,"",C9/MBunk_act!C9*100)</f>
        <v>50098.517255355546</v>
      </c>
      <c r="D19" s="29">
        <f>IF(D9=0,"",D9/MBunk_act!D9*100)</f>
        <v>49619.73666695143</v>
      </c>
      <c r="E19" s="29">
        <f>IF(E9=0,"",E9/MBunk_act!E9*100)</f>
        <v>49161.890980438679</v>
      </c>
      <c r="F19" s="29">
        <f>IF(F9=0,"",F9/MBunk_act!F9*100)</f>
        <v>48709.97727686492</v>
      </c>
      <c r="G19" s="29">
        <f>IF(G9=0,"",G9/MBunk_act!G9*100)</f>
        <v>48193.433650884668</v>
      </c>
      <c r="H19" s="29">
        <f>IF(H9=0,"",H9/MBunk_act!H9*100)</f>
        <v>47744.18177920064</v>
      </c>
      <c r="I19" s="29">
        <f>IF(I9=0,"",I9/MBunk_act!I9*100)</f>
        <v>47264.013211790203</v>
      </c>
      <c r="J19" s="29">
        <f>IF(J9=0,"",J9/MBunk_act!J9*100)</f>
        <v>46757.502179314906</v>
      </c>
      <c r="K19" s="29">
        <f>IF(K9=0,"",K9/MBunk_act!K9*100)</f>
        <v>46289.071469020237</v>
      </c>
      <c r="L19" s="29">
        <f>IF(L9=0,"",L9/MBunk_act!L9*100)</f>
        <v>45793.817465896303</v>
      </c>
      <c r="M19" s="29">
        <f>IF(M9=0,"",M9/MBunk_act!M9*100)</f>
        <v>45342.000908275149</v>
      </c>
      <c r="N19" s="29">
        <f>IF(N9=0,"",N9/MBunk_act!N9*100)</f>
        <v>44873.685572033428</v>
      </c>
      <c r="O19" s="29">
        <f>IF(O9=0,"",O9/MBunk_act!O9*100)</f>
        <v>44415.829524468616</v>
      </c>
      <c r="P19" s="29">
        <f>IF(P9=0,"",P9/MBunk_act!P9*100)</f>
        <v>43927.802590075698</v>
      </c>
      <c r="Q19" s="29">
        <f>IF(Q9=0,"",Q9/MBunk_act!Q9*100)</f>
        <v>43415.756913116587</v>
      </c>
    </row>
    <row r="21" spans="1:17" ht="11.45" customHeight="1" x14ac:dyDescent="0.25">
      <c r="A21" s="17" t="s">
        <v>38</v>
      </c>
      <c r="B21" s="25">
        <f>IF(B7=0,"",B7/MBunk_act!B3*1000)</f>
        <v>12.414048219977042</v>
      </c>
      <c r="C21" s="25">
        <f>IF(C7=0,"",C7/MBunk_act!C3*1000)</f>
        <v>12.539380904072837</v>
      </c>
      <c r="D21" s="25">
        <f>IF(D7=0,"",D7/MBunk_act!D3*1000)</f>
        <v>12.265259643009779</v>
      </c>
      <c r="E21" s="25">
        <f>IF(E7=0,"",E7/MBunk_act!E3*1000)</f>
        <v>11.98852202764432</v>
      </c>
      <c r="F21" s="25">
        <f>IF(F7=0,"",F7/MBunk_act!F3*1000)</f>
        <v>11.563089061382215</v>
      </c>
      <c r="G21" s="25">
        <f>IF(G7=0,"",G7/MBunk_act!G3*1000)</f>
        <v>11.461733518585042</v>
      </c>
      <c r="H21" s="25">
        <f>IF(H7=0,"",H7/MBunk_act!H3*1000)</f>
        <v>11.163855031113155</v>
      </c>
      <c r="I21" s="25">
        <f>IF(I7=0,"",I7/MBunk_act!I3*1000)</f>
        <v>11.231503545203573</v>
      </c>
      <c r="J21" s="25">
        <f>IF(J7=0,"",J7/MBunk_act!J3*1000)</f>
        <v>11.3223617396972</v>
      </c>
      <c r="K21" s="25">
        <f>IF(K7=0,"",K7/MBunk_act!K3*1000)</f>
        <v>10.649229360090564</v>
      </c>
      <c r="L21" s="25">
        <f>IF(L7=0,"",L7/MBunk_act!L3*1000)</f>
        <v>10.543687137033771</v>
      </c>
      <c r="M21" s="25">
        <f>IF(M7=0,"",M7/MBunk_act!M3*1000)</f>
        <v>10.282694627627727</v>
      </c>
      <c r="N21" s="25">
        <f>IF(N7=0,"",N7/MBunk_act!N3*1000)</f>
        <v>10.076518940362947</v>
      </c>
      <c r="O21" s="25">
        <f>IF(O7=0,"",O7/MBunk_act!O3*1000)</f>
        <v>10.065784736467856</v>
      </c>
      <c r="P21" s="25">
        <f>IF(P7=0,"",P7/MBunk_act!P3*1000)</f>
        <v>10.174718639484166</v>
      </c>
      <c r="Q21" s="25">
        <f>IF(Q7=0,"",Q7/MBunk_act!Q3*1000)</f>
        <v>10.048297325900853</v>
      </c>
    </row>
    <row r="22" spans="1:17" ht="11.45" customHeight="1" x14ac:dyDescent="0.25">
      <c r="A22" s="40" t="s">
        <v>40</v>
      </c>
      <c r="B22" s="30">
        <f>IF(B8=0,"",B8/MBunk_act!B4*1000)</f>
        <v>24.502306145277657</v>
      </c>
      <c r="C22" s="30">
        <f>IF(C8=0,"",C8/MBunk_act!C4*1000)</f>
        <v>24.139513836574476</v>
      </c>
      <c r="D22" s="30">
        <f>IF(D8=0,"",D8/MBunk_act!D4*1000)</f>
        <v>23.80287972824015</v>
      </c>
      <c r="E22" s="30">
        <f>IF(E8=0,"",E8/MBunk_act!E4*1000)</f>
        <v>23.478752982664119</v>
      </c>
      <c r="F22" s="30">
        <f>IF(F8=0,"",F8/MBunk_act!F4*1000)</f>
        <v>23.159851718728916</v>
      </c>
      <c r="G22" s="30">
        <f>IF(G8=0,"",G8/MBunk_act!G4*1000)</f>
        <v>22.812722489518084</v>
      </c>
      <c r="H22" s="30">
        <f>IF(H8=0,"",H8/MBunk_act!H4*1000)</f>
        <v>22.499926682338632</v>
      </c>
      <c r="I22" s="30">
        <f>IF(I8=0,"",I8/MBunk_act!I4*1000)</f>
        <v>22.174949691252465</v>
      </c>
      <c r="J22" s="30">
        <f>IF(J8=0,"",J8/MBunk_act!J4*1000)</f>
        <v>21.840106468227766</v>
      </c>
      <c r="K22" s="30">
        <f>IF(K8=0,"",K8/MBunk_act!K4*1000)</f>
        <v>21.52550345266749</v>
      </c>
      <c r="L22" s="30">
        <f>IF(L8=0,"",L8/MBunk_act!L4*1000)</f>
        <v>21.200841419396436</v>
      </c>
      <c r="M22" s="30">
        <f>IF(M8=0,"",M8/MBunk_act!M4*1000)</f>
        <v>20.89865470054994</v>
      </c>
      <c r="N22" s="30">
        <f>IF(N8=0,"",N8/MBunk_act!N4*1000)</f>
        <v>20.591158890809595</v>
      </c>
      <c r="O22" s="30">
        <f>IF(O8=0,"",O8/MBunk_act!O4*1000)</f>
        <v>20.290755936161144</v>
      </c>
      <c r="P22" s="30">
        <f>IF(P8=0,"",P8/MBunk_act!P4*1000)</f>
        <v>19.978888757596884</v>
      </c>
      <c r="Q22" s="30">
        <f>IF(Q8=0,"",Q8/MBunk_act!Q4*1000)</f>
        <v>19.658511319077014</v>
      </c>
    </row>
    <row r="23" spans="1:17" ht="11.45" customHeight="1" x14ac:dyDescent="0.25">
      <c r="A23" s="39" t="s">
        <v>39</v>
      </c>
      <c r="B23" s="29">
        <f>IF(B9=0,"",B9/MBunk_act!B5*1000)</f>
        <v>10.852294139981161</v>
      </c>
      <c r="C23" s="29">
        <f>IF(C9=0,"",C9/MBunk_act!C5*1000)</f>
        <v>10.675703648540138</v>
      </c>
      <c r="D23" s="29">
        <f>IF(D9=0,"",D9/MBunk_act!D5*1000)</f>
        <v>10.511165839788246</v>
      </c>
      <c r="E23" s="29">
        <f>IF(E9=0,"",E9/MBunk_act!E5*1000)</f>
        <v>10.352608921355527</v>
      </c>
      <c r="F23" s="29">
        <f>IF(F9=0,"",F9/MBunk_act!F5*1000)</f>
        <v>10.196801195526806</v>
      </c>
      <c r="G23" s="29">
        <f>IF(G9=0,"",G9/MBunk_act!G5*1000)</f>
        <v>10.029024465941882</v>
      </c>
      <c r="H23" s="29">
        <f>IF(H9=0,"",H9/MBunk_act!H5*1000)</f>
        <v>9.8767957341894554</v>
      </c>
      <c r="I23" s="29">
        <f>IF(I9=0,"",I9/MBunk_act!I5*1000)</f>
        <v>9.7196585411309169</v>
      </c>
      <c r="J23" s="29">
        <f>IF(J9=0,"",J9/MBunk_act!J5*1000)</f>
        <v>9.5586489456356691</v>
      </c>
      <c r="K23" s="29">
        <f>IF(K9=0,"",K9/MBunk_act!K5*1000)</f>
        <v>9.406942171790023</v>
      </c>
      <c r="L23" s="29">
        <f>IF(L9=0,"",L9/MBunk_act!L5*1000)</f>
        <v>9.2512762557366273</v>
      </c>
      <c r="M23" s="29">
        <f>IF(M9=0,"",M9/MBunk_act!M5*1000)</f>
        <v>9.1058455221890622</v>
      </c>
      <c r="N23" s="29">
        <f>IF(N9=0,"",N9/MBunk_act!N5*1000)</f>
        <v>8.9585172359245551</v>
      </c>
      <c r="O23" s="29">
        <f>IF(O9=0,"",O9/MBunk_act!O5*1000)</f>
        <v>8.8146884415238969</v>
      </c>
      <c r="P23" s="29">
        <f>IF(P9=0,"",P9/MBunk_act!P5*1000)</f>
        <v>8.6662949153766462</v>
      </c>
      <c r="Q23" s="29">
        <f>IF(Q9=0,"",Q9/MBunk_act!Q5*1000)</f>
        <v>8.5146373989795183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0.22582558801283467</v>
      </c>
      <c r="C26" s="23">
        <f t="shared" si="4"/>
        <v>0.26647418893061942</v>
      </c>
      <c r="D26" s="23">
        <f t="shared" si="4"/>
        <v>0.25610884998601396</v>
      </c>
      <c r="E26" s="23">
        <f t="shared" si="4"/>
        <v>0.24408014156640975</v>
      </c>
      <c r="F26" s="23">
        <f t="shared" si="4"/>
        <v>0.21110421341726793</v>
      </c>
      <c r="G26" s="23">
        <f t="shared" si="4"/>
        <v>0.22306339725501337</v>
      </c>
      <c r="H26" s="23">
        <f t="shared" si="4"/>
        <v>0.20549363911418261</v>
      </c>
      <c r="I26" s="23">
        <f t="shared" si="4"/>
        <v>0.23965038438634556</v>
      </c>
      <c r="J26" s="23">
        <f t="shared" si="4"/>
        <v>0.27701014837062327</v>
      </c>
      <c r="K26" s="23">
        <f t="shared" si="4"/>
        <v>0.20720779060986638</v>
      </c>
      <c r="L26" s="23">
        <f t="shared" si="4"/>
        <v>0.21747487550240002</v>
      </c>
      <c r="M26" s="23">
        <f t="shared" si="4"/>
        <v>0.20282192591375572</v>
      </c>
      <c r="N26" s="23">
        <f t="shared" si="4"/>
        <v>0.19639678770717464</v>
      </c>
      <c r="O26" s="23">
        <f t="shared" si="4"/>
        <v>0.21975979066438775</v>
      </c>
      <c r="P26" s="23">
        <f t="shared" si="4"/>
        <v>0.26182437745637543</v>
      </c>
      <c r="Q26" s="23">
        <f t="shared" si="4"/>
        <v>0.2692470972044102</v>
      </c>
    </row>
    <row r="27" spans="1:17" ht="11.45" customHeight="1" x14ac:dyDescent="0.25">
      <c r="A27" s="39" t="s">
        <v>39</v>
      </c>
      <c r="B27" s="22">
        <f t="shared" ref="B27:Q27" si="5">IF(B9=0,0,B9/B$7)</f>
        <v>0.7741744119871653</v>
      </c>
      <c r="C27" s="22">
        <f t="shared" si="5"/>
        <v>0.73352581106938064</v>
      </c>
      <c r="D27" s="22">
        <f t="shared" si="5"/>
        <v>0.74389115001398598</v>
      </c>
      <c r="E27" s="22">
        <f t="shared" si="5"/>
        <v>0.75591985843359022</v>
      </c>
      <c r="F27" s="22">
        <f t="shared" si="5"/>
        <v>0.78889578658273207</v>
      </c>
      <c r="G27" s="22">
        <f t="shared" si="5"/>
        <v>0.77693660274498655</v>
      </c>
      <c r="H27" s="22">
        <f t="shared" si="5"/>
        <v>0.79450636088581739</v>
      </c>
      <c r="I27" s="22">
        <f t="shared" si="5"/>
        <v>0.76034961561365444</v>
      </c>
      <c r="J27" s="22">
        <f t="shared" si="5"/>
        <v>0.72298985162937679</v>
      </c>
      <c r="K27" s="22">
        <f t="shared" si="5"/>
        <v>0.79279220939013362</v>
      </c>
      <c r="L27" s="22">
        <f t="shared" si="5"/>
        <v>0.78252512449760003</v>
      </c>
      <c r="M27" s="22">
        <f t="shared" si="5"/>
        <v>0.79717807408624419</v>
      </c>
      <c r="N27" s="22">
        <f t="shared" si="5"/>
        <v>0.80360321229282539</v>
      </c>
      <c r="O27" s="22">
        <f t="shared" si="5"/>
        <v>0.78024020933561233</v>
      </c>
      <c r="P27" s="22">
        <f t="shared" si="5"/>
        <v>0.73817562254362468</v>
      </c>
      <c r="Q27" s="22">
        <f t="shared" si="5"/>
        <v>0.7307529027955898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2018-07-16T15:40:12Z</dcterms:created>
  <dcterms:modified xsi:type="dcterms:W3CDTF">2018-07-16T15:40:12Z</dcterms:modified>
</cp:coreProperties>
</file>