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0" windowWidth="27795" windowHeight="1189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4" i="4"/>
  <c r="B5" i="4"/>
  <c r="B6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<sst xmlns="http://schemas.openxmlformats.org/spreadsheetml/2006/main" count="86" uniqueCount="58">
  <si>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</si>
  <si>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</si>
  <si>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</si>
  <si>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</si>
  <si>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</si>
  <si>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</si>
  <si>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</si>
  <si>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</si>
  <si>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</si>
  <si>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</si>
  <si>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</si>
  <si>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</si>
  <si>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</si>
  <si>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</si>
  <si>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</si>
  <si>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</si>
  <si>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</si>
  <si>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</si>
  <si>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</si>
  <si>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</si>
  <si>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</si>
  <si>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</si>
  <si>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</si>
  <si>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</si>
  <si>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</si>
  <si>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</si>
  <si>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</si>
  <si>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</si>
  <si>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</si>
  <si>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</si>
  <si>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</si>
  <si>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</si>
  <si>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</si>
  <si>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</si>
  <si>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</si>
  <si>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</si>
  <si>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</si>
  <si>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</si>
  <si>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</si>
  <si>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</si>
  <si>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</si>
  <si>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</si>
  <si>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</si>
  <si>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</si>
  <si>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</si>
  <si>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</si>
  <si>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</si>
  <si>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</si>
  <si>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</si>
  <si>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</si>
  <si>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</si>
  <si>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</si>
  <si>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</si>
  <si>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HR</t>
  </si>
  <si>
    <t>Croatia</t>
  </si>
  <si>
    <t>HR - Maritime bunkers</t>
  </si>
  <si>
    <t>HR - Maritime bunkers / energy consumption</t>
  </si>
  <si>
    <t>HR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</si>
</sst>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43297.736585648148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4665.4026231195667</v>
      </c>
      <c r="C3" s="25">
        <f t="shared" si="0"/>
        <v>8029.135249729231</v>
      </c>
      <c r="D3" s="25">
        <f t="shared" si="0"/>
        <v>6575.2870564728628</v>
      </c>
      <c r="E3" s="25">
        <f t="shared" si="0"/>
        <v>5904.7017275996823</v>
      </c>
      <c r="F3" s="25">
        <f t="shared" si="0"/>
        <v>6559.0683374621749</v>
      </c>
      <c r="G3" s="25">
        <f t="shared" si="0"/>
        <v>7033.7265483763576</v>
      </c>
      <c r="H3" s="25">
        <f t="shared" si="0"/>
        <v>5912.456867769004</v>
      </c>
      <c r="I3" s="25">
        <f t="shared" si="0"/>
        <v>7175.7113656818201</v>
      </c>
      <c r="J3" s="25">
        <f t="shared" si="0"/>
        <v>6554.0746980912454</v>
      </c>
      <c r="K3" s="25">
        <f t="shared" si="0"/>
        <v>1757.691211118414</v>
      </c>
      <c r="L3" s="25">
        <f t="shared" si="0"/>
        <v>1813.1843768420713</v>
      </c>
      <c r="M3" s="25">
        <f t="shared" si="0"/>
        <v>7804.6216787352414</v>
      </c>
      <c r="N3" s="25">
        <f t="shared" si="0"/>
        <v>0</v>
      </c>
      <c r="O3" s="25">
        <f t="shared" si="0"/>
        <v>0</v>
      </c>
      <c r="P3" s="25">
        <f t="shared" si="0"/>
        <v>0</v>
      </c>
      <c r="Q3" s="25">
        <f t="shared" si="0"/>
        <v>0</v>
      </c>
    </row>
    <row r="4" spans="1:17" ht="11.45" customHeight="1" x14ac:dyDescent="0.25">
      <c r="A4" s="40" t="s">
        <v>40</v>
      </c>
      <c r="B4" s="30">
        <v>438.50980352807272</v>
      </c>
      <c r="C4" s="30">
        <v>476.8976029369141</v>
      </c>
      <c r="D4" s="30">
        <v>518.96640885704983</v>
      </c>
      <c r="E4" s="30">
        <v>577.93158300806795</v>
      </c>
      <c r="F4" s="30">
        <v>643.43925882164888</v>
      </c>
      <c r="G4" s="30">
        <v>640.24641280547246</v>
      </c>
      <c r="H4" s="30">
        <v>403.22300749355111</v>
      </c>
      <c r="I4" s="30">
        <v>444.5255159869098</v>
      </c>
      <c r="J4" s="30">
        <v>438.9005273023393</v>
      </c>
      <c r="K4" s="30">
        <v>398.29384586709358</v>
      </c>
      <c r="L4" s="30">
        <v>377.89726292197918</v>
      </c>
      <c r="M4" s="30">
        <v>333.78913937323222</v>
      </c>
      <c r="N4" s="30">
        <v>0</v>
      </c>
      <c r="O4" s="30">
        <v>0</v>
      </c>
      <c r="P4" s="30">
        <v>0</v>
      </c>
      <c r="Q4" s="30">
        <v>0</v>
      </c>
    </row>
    <row r="5" spans="1:17" ht="11.45" customHeight="1" x14ac:dyDescent="0.25">
      <c r="A5" s="39" t="s">
        <v>39</v>
      </c>
      <c r="B5" s="29">
        <v>4226.8928195914941</v>
      </c>
      <c r="C5" s="29">
        <v>7552.2376467923168</v>
      </c>
      <c r="D5" s="29">
        <v>6056.320647615813</v>
      </c>
      <c r="E5" s="29">
        <v>5326.7701445916146</v>
      </c>
      <c r="F5" s="29">
        <v>5915.6290786405261</v>
      </c>
      <c r="G5" s="29">
        <v>6393.4801355708851</v>
      </c>
      <c r="H5" s="29">
        <v>5509.2338602754526</v>
      </c>
      <c r="I5" s="29">
        <v>6731.1858496949098</v>
      </c>
      <c r="J5" s="29">
        <v>6115.1741707889059</v>
      </c>
      <c r="K5" s="29">
        <v>1359.3973652513205</v>
      </c>
      <c r="L5" s="29">
        <v>1435.287113920092</v>
      </c>
      <c r="M5" s="29">
        <v>7470.8325393620089</v>
      </c>
      <c r="N5" s="29">
        <v>0</v>
      </c>
      <c r="O5" s="29">
        <v>0</v>
      </c>
      <c r="P5" s="29">
        <v>0</v>
      </c>
      <c r="Q5" s="29">
        <v>0</v>
      </c>
    </row>
    <row r="7" spans="1:17" ht="11.45" customHeight="1" x14ac:dyDescent="0.25">
      <c r="A7" s="17" t="s">
        <v>27</v>
      </c>
      <c r="B7" s="16">
        <f t="shared" ref="B7:Q7" si="1">SUM(B8:B9)</f>
        <v>0.14726199956731931</v>
      </c>
      <c r="C7" s="16">
        <f t="shared" si="1"/>
        <v>0.22619243825232332</v>
      </c>
      <c r="D7" s="16">
        <f t="shared" si="1"/>
        <v>0.19607193119179128</v>
      </c>
      <c r="E7" s="16">
        <f t="shared" si="1"/>
        <v>0.1853958894264563</v>
      </c>
      <c r="F7" s="16">
        <f t="shared" si="1"/>
        <v>0.20493056717408004</v>
      </c>
      <c r="G7" s="16">
        <f t="shared" si="1"/>
        <v>0.21399782710546</v>
      </c>
      <c r="H7" s="16">
        <f t="shared" si="1"/>
        <v>0.16662064706105525</v>
      </c>
      <c r="I7" s="16">
        <f t="shared" si="1"/>
        <v>0.19702459047069454</v>
      </c>
      <c r="J7" s="16">
        <f t="shared" si="1"/>
        <v>0.18189654561750807</v>
      </c>
      <c r="K7" s="16">
        <f t="shared" si="1"/>
        <v>7.3638027337381493E-2</v>
      </c>
      <c r="L7" s="16">
        <f t="shared" si="1"/>
        <v>7.2619479786691019E-2</v>
      </c>
      <c r="M7" s="16">
        <f t="shared" si="1"/>
        <v>0.19619771302029007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6">
        <f t="shared" si="1"/>
        <v>0</v>
      </c>
    </row>
    <row r="8" spans="1:17" ht="11.45" customHeight="1" x14ac:dyDescent="0.25">
      <c r="A8" s="40" t="s">
        <v>40</v>
      </c>
      <c r="B8" s="35">
        <v>5.0963302277418292E-2</v>
      </c>
      <c r="C8" s="35">
        <v>5.5151677336096258E-2</v>
      </c>
      <c r="D8" s="35">
        <v>5.9721150475201441E-2</v>
      </c>
      <c r="E8" s="35">
        <v>6.6179072676099543E-2</v>
      </c>
      <c r="F8" s="35">
        <v>7.3317413547957483E-2</v>
      </c>
      <c r="G8" s="35">
        <v>7.2594223754835846E-2</v>
      </c>
      <c r="H8" s="35">
        <v>4.5494149238477402E-2</v>
      </c>
      <c r="I8" s="35">
        <v>4.9907092534598962E-2</v>
      </c>
      <c r="J8" s="35">
        <v>4.9032835551873322E-2</v>
      </c>
      <c r="K8" s="35">
        <v>4.4277167873817122E-2</v>
      </c>
      <c r="L8" s="35">
        <v>4.1802794571015399E-2</v>
      </c>
      <c r="M8" s="35">
        <v>3.6741687820629122E-2</v>
      </c>
      <c r="N8" s="35">
        <v>0</v>
      </c>
      <c r="O8" s="35">
        <v>0</v>
      </c>
      <c r="P8" s="35">
        <v>0</v>
      </c>
      <c r="Q8" s="35">
        <v>0</v>
      </c>
    </row>
    <row r="9" spans="1:17" ht="11.45" customHeight="1" x14ac:dyDescent="0.25">
      <c r="A9" s="39" t="s">
        <v>39</v>
      </c>
      <c r="B9" s="34">
        <v>9.6298697289901022E-2</v>
      </c>
      <c r="C9" s="34">
        <v>0.17104076091622708</v>
      </c>
      <c r="D9" s="34">
        <v>0.13635078071658985</v>
      </c>
      <c r="E9" s="34">
        <v>0.11921681675035677</v>
      </c>
      <c r="F9" s="34">
        <v>0.13161315362612255</v>
      </c>
      <c r="G9" s="34">
        <v>0.14140360335062416</v>
      </c>
      <c r="H9" s="34">
        <v>0.12112649782257785</v>
      </c>
      <c r="I9" s="34">
        <v>0.14711749793609558</v>
      </c>
      <c r="J9" s="34">
        <v>0.13286371006563474</v>
      </c>
      <c r="K9" s="34">
        <v>2.9360859463564374E-2</v>
      </c>
      <c r="L9" s="34">
        <v>3.081668521567562E-2</v>
      </c>
      <c r="M9" s="34">
        <v>0.15945602519966096</v>
      </c>
      <c r="N9" s="34">
        <v>0</v>
      </c>
      <c r="O9" s="34">
        <v>0</v>
      </c>
      <c r="P9" s="34">
        <v>0</v>
      </c>
      <c r="Q9" s="34">
        <v>0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31680.967505719804</v>
      </c>
      <c r="C13" s="25">
        <f t="shared" si="2"/>
        <v>35496.921611378224</v>
      </c>
      <c r="D13" s="25">
        <f t="shared" si="2"/>
        <v>33535.075706686068</v>
      </c>
      <c r="E13" s="25">
        <f t="shared" si="2"/>
        <v>31849.151272266943</v>
      </c>
      <c r="F13" s="25">
        <f t="shared" si="2"/>
        <v>32006.295731814949</v>
      </c>
      <c r="G13" s="25">
        <f t="shared" si="2"/>
        <v>32868.214801592709</v>
      </c>
      <c r="H13" s="25">
        <f t="shared" si="2"/>
        <v>35484.539113585881</v>
      </c>
      <c r="I13" s="25">
        <f t="shared" si="2"/>
        <v>36420.384625791856</v>
      </c>
      <c r="J13" s="25">
        <f t="shared" si="2"/>
        <v>36031.881066467031</v>
      </c>
      <c r="K13" s="25">
        <f t="shared" si="2"/>
        <v>23869.341353555548</v>
      </c>
      <c r="L13" s="25">
        <f t="shared" si="2"/>
        <v>24968.292008811302</v>
      </c>
      <c r="M13" s="25">
        <f t="shared" si="2"/>
        <v>39779.371321867118</v>
      </c>
      <c r="N13" s="25" t="str">
        <f t="shared" si="2"/>
        <v/>
      </c>
      <c r="O13" s="25" t="str">
        <f t="shared" si="2"/>
        <v/>
      </c>
      <c r="P13" s="25" t="str">
        <f t="shared" si="2"/>
        <v/>
      </c>
      <c r="Q13" s="25" t="str">
        <f t="shared" si="2"/>
        <v/>
      </c>
    </row>
    <row r="14" spans="1:17" ht="11.45" customHeight="1" x14ac:dyDescent="0.25">
      <c r="A14" s="40" t="s">
        <v>40</v>
      </c>
      <c r="B14" s="30">
        <f t="shared" ref="B14:Q14" si="3">IF(B4=0,"",B4/B8)</f>
        <v>8604.4228676754192</v>
      </c>
      <c r="C14" s="30">
        <f t="shared" si="3"/>
        <v>8647.0190204856935</v>
      </c>
      <c r="D14" s="30">
        <f t="shared" si="3"/>
        <v>8689.8260453395815</v>
      </c>
      <c r="E14" s="30">
        <f t="shared" si="3"/>
        <v>8732.8449861580939</v>
      </c>
      <c r="F14" s="30">
        <f t="shared" si="3"/>
        <v>8776.0768920301634</v>
      </c>
      <c r="G14" s="30">
        <f t="shared" si="3"/>
        <v>8819.5228172382322</v>
      </c>
      <c r="H14" s="30">
        <f t="shared" si="3"/>
        <v>8863.1838212839648</v>
      </c>
      <c r="I14" s="30">
        <f t="shared" si="3"/>
        <v>8907.060968914082</v>
      </c>
      <c r="J14" s="30">
        <f t="shared" si="3"/>
        <v>8951.1553301463282</v>
      </c>
      <c r="K14" s="30">
        <f t="shared" si="3"/>
        <v>8995.4679802955689</v>
      </c>
      <c r="L14" s="30">
        <f t="shared" si="3"/>
        <v>9040</v>
      </c>
      <c r="M14" s="30">
        <f t="shared" si="3"/>
        <v>9084.7524752475238</v>
      </c>
      <c r="N14" s="30" t="str">
        <f t="shared" si="3"/>
        <v/>
      </c>
      <c r="O14" s="30" t="str">
        <f t="shared" si="3"/>
        <v/>
      </c>
      <c r="P14" s="30" t="str">
        <f t="shared" si="3"/>
        <v/>
      </c>
      <c r="Q14" s="30" t="str">
        <f t="shared" si="3"/>
        <v/>
      </c>
    </row>
    <row r="15" spans="1:17" ht="11.45" customHeight="1" x14ac:dyDescent="0.25">
      <c r="A15" s="39" t="s">
        <v>39</v>
      </c>
      <c r="B15" s="29">
        <f t="shared" ref="B15:Q15" si="4">IF(B5=0,"",B5/B9)</f>
        <v>43893.561787930586</v>
      </c>
      <c r="C15" s="29">
        <f t="shared" si="4"/>
        <v>44154.607394966377</v>
      </c>
      <c r="D15" s="29">
        <f t="shared" si="4"/>
        <v>44417.205503238736</v>
      </c>
      <c r="E15" s="29">
        <f t="shared" si="4"/>
        <v>44681.365345847262</v>
      </c>
      <c r="F15" s="29">
        <f t="shared" si="4"/>
        <v>44947.096210803</v>
      </c>
      <c r="G15" s="29">
        <f t="shared" si="4"/>
        <v>45214.407441355092</v>
      </c>
      <c r="H15" s="29">
        <f t="shared" si="4"/>
        <v>45483.308436319181</v>
      </c>
      <c r="I15" s="29">
        <f t="shared" si="4"/>
        <v>45753.808650407991</v>
      </c>
      <c r="J15" s="29">
        <f t="shared" si="4"/>
        <v>46025.917594563682</v>
      </c>
      <c r="K15" s="29">
        <f t="shared" si="4"/>
        <v>46299.644836292246</v>
      </c>
      <c r="L15" s="29">
        <f t="shared" si="4"/>
        <v>46575</v>
      </c>
      <c r="M15" s="29">
        <f t="shared" si="4"/>
        <v>46851.992767331903</v>
      </c>
      <c r="N15" s="29" t="str">
        <f t="shared" si="4"/>
        <v/>
      </c>
      <c r="O15" s="29" t="str">
        <f t="shared" si="4"/>
        <v/>
      </c>
      <c r="P15" s="29" t="str">
        <f t="shared" si="4"/>
        <v/>
      </c>
      <c r="Q15" s="29" t="str">
        <f t="shared" si="4"/>
        <v/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0</v>
      </c>
      <c r="O17" s="19">
        <f t="shared" si="5"/>
        <v>0</v>
      </c>
      <c r="P17" s="19">
        <f t="shared" si="5"/>
        <v>0</v>
      </c>
      <c r="Q17" s="19">
        <f t="shared" si="5"/>
        <v>0</v>
      </c>
    </row>
    <row r="18" spans="1:17" ht="11.45" customHeight="1" x14ac:dyDescent="0.25">
      <c r="A18" s="40" t="s">
        <v>40</v>
      </c>
      <c r="B18" s="36">
        <f t="shared" ref="B18:Q18" si="6">IF(B4=0,0,B4/B$3)</f>
        <v>9.399184571016915E-2</v>
      </c>
      <c r="C18" s="36">
        <f t="shared" si="6"/>
        <v>5.9395886120238994E-2</v>
      </c>
      <c r="D18" s="36">
        <f t="shared" si="6"/>
        <v>7.8926806449638939E-2</v>
      </c>
      <c r="E18" s="36">
        <f t="shared" si="6"/>
        <v>9.7876507513784725E-2</v>
      </c>
      <c r="F18" s="36">
        <f t="shared" si="6"/>
        <v>9.8099185084967025E-2</v>
      </c>
      <c r="G18" s="36">
        <f t="shared" si="6"/>
        <v>9.1025206681266971E-2</v>
      </c>
      <c r="H18" s="36">
        <f t="shared" si="6"/>
        <v>6.8198892019266863E-2</v>
      </c>
      <c r="I18" s="36">
        <f t="shared" si="6"/>
        <v>6.1948633847352635E-2</v>
      </c>
      <c r="J18" s="36">
        <f t="shared" si="6"/>
        <v>6.6966055090913301E-2</v>
      </c>
      <c r="K18" s="36">
        <f t="shared" si="6"/>
        <v>0.2266005788432317</v>
      </c>
      <c r="L18" s="36">
        <f t="shared" si="6"/>
        <v>0.20841634626266919</v>
      </c>
      <c r="M18" s="36">
        <f t="shared" si="6"/>
        <v>4.2768138304856769E-2</v>
      </c>
      <c r="N18" s="36">
        <f t="shared" si="6"/>
        <v>0</v>
      </c>
      <c r="O18" s="36">
        <f t="shared" si="6"/>
        <v>0</v>
      </c>
      <c r="P18" s="36">
        <f t="shared" si="6"/>
        <v>0</v>
      </c>
      <c r="Q18" s="36">
        <f t="shared" si="6"/>
        <v>0</v>
      </c>
    </row>
    <row r="19" spans="1:17" ht="11.45" customHeight="1" x14ac:dyDescent="0.25">
      <c r="A19" s="39" t="s">
        <v>39</v>
      </c>
      <c r="B19" s="18">
        <f t="shared" ref="B19:Q19" si="7">IF(B5=0,0,B5/B$3)</f>
        <v>0.90600815428983084</v>
      </c>
      <c r="C19" s="18">
        <f t="shared" si="7"/>
        <v>0.94060411387976095</v>
      </c>
      <c r="D19" s="18">
        <f t="shared" si="7"/>
        <v>0.9210731935503611</v>
      </c>
      <c r="E19" s="18">
        <f t="shared" si="7"/>
        <v>0.90212349248621526</v>
      </c>
      <c r="F19" s="18">
        <f t="shared" si="7"/>
        <v>0.90190081491503293</v>
      </c>
      <c r="G19" s="18">
        <f t="shared" si="7"/>
        <v>0.90897479331873299</v>
      </c>
      <c r="H19" s="18">
        <f t="shared" si="7"/>
        <v>0.93180110798073312</v>
      </c>
      <c r="I19" s="18">
        <f t="shared" si="7"/>
        <v>0.93805136615264728</v>
      </c>
      <c r="J19" s="18">
        <f t="shared" si="7"/>
        <v>0.93303394490908664</v>
      </c>
      <c r="K19" s="18">
        <f t="shared" si="7"/>
        <v>0.7733994211567683</v>
      </c>
      <c r="L19" s="18">
        <f t="shared" si="7"/>
        <v>0.79158365373733075</v>
      </c>
      <c r="M19" s="18">
        <f t="shared" si="7"/>
        <v>0.95723186169514318</v>
      </c>
      <c r="N19" s="18">
        <f t="shared" si="7"/>
        <v>0</v>
      </c>
      <c r="O19" s="18">
        <f t="shared" si="7"/>
        <v>0</v>
      </c>
      <c r="P19" s="18">
        <f t="shared" si="7"/>
        <v>0</v>
      </c>
      <c r="Q19" s="18">
        <f t="shared" si="7"/>
        <v>0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0</v>
      </c>
      <c r="O21" s="19">
        <f t="shared" si="8"/>
        <v>0</v>
      </c>
      <c r="P21" s="19">
        <f t="shared" si="8"/>
        <v>0</v>
      </c>
      <c r="Q21" s="19">
        <f t="shared" si="8"/>
        <v>0</v>
      </c>
    </row>
    <row r="22" spans="1:17" ht="11.45" customHeight="1" x14ac:dyDescent="0.25">
      <c r="A22" s="40" t="s">
        <v>40</v>
      </c>
      <c r="B22" s="36">
        <f t="shared" ref="B22:Q22" si="9">IF(B8=0,0,B8/B$7)</f>
        <v>0.34607232298323465</v>
      </c>
      <c r="C22" s="36">
        <f t="shared" si="9"/>
        <v>0.24382635318061863</v>
      </c>
      <c r="D22" s="36">
        <f t="shared" si="9"/>
        <v>0.30458796479534916</v>
      </c>
      <c r="E22" s="36">
        <f t="shared" si="9"/>
        <v>0.35696084136941864</v>
      </c>
      <c r="F22" s="36">
        <f t="shared" si="9"/>
        <v>0.35776709428456016</v>
      </c>
      <c r="G22" s="36">
        <f t="shared" si="9"/>
        <v>0.33922878908046472</v>
      </c>
      <c r="H22" s="36">
        <f t="shared" si="9"/>
        <v>0.27304028666871555</v>
      </c>
      <c r="I22" s="36">
        <f t="shared" si="9"/>
        <v>0.25330387651292768</v>
      </c>
      <c r="J22" s="36">
        <f t="shared" si="9"/>
        <v>0.26956441303167755</v>
      </c>
      <c r="K22" s="36">
        <f t="shared" si="9"/>
        <v>0.60128128732938413</v>
      </c>
      <c r="L22" s="36">
        <f t="shared" si="9"/>
        <v>0.57564161425839078</v>
      </c>
      <c r="M22" s="36">
        <f t="shared" si="9"/>
        <v>0.18726868552657097</v>
      </c>
      <c r="N22" s="36">
        <f t="shared" si="9"/>
        <v>0</v>
      </c>
      <c r="O22" s="36">
        <f t="shared" si="9"/>
        <v>0</v>
      </c>
      <c r="P22" s="36">
        <f t="shared" si="9"/>
        <v>0</v>
      </c>
      <c r="Q22" s="36">
        <f t="shared" si="9"/>
        <v>0</v>
      </c>
    </row>
    <row r="23" spans="1:17" ht="11.45" customHeight="1" x14ac:dyDescent="0.25">
      <c r="A23" s="39" t="s">
        <v>39</v>
      </c>
      <c r="B23" s="18">
        <f t="shared" ref="B23:Q23" si="10">IF(B9=0,0,B9/B$7)</f>
        <v>0.65392767701676535</v>
      </c>
      <c r="C23" s="18">
        <f t="shared" si="10"/>
        <v>0.75617364681938148</v>
      </c>
      <c r="D23" s="18">
        <f t="shared" si="10"/>
        <v>0.69541203520465089</v>
      </c>
      <c r="E23" s="18">
        <f t="shared" si="10"/>
        <v>0.64303915863058148</v>
      </c>
      <c r="F23" s="18">
        <f t="shared" si="10"/>
        <v>0.64223290571543978</v>
      </c>
      <c r="G23" s="18">
        <f t="shared" si="10"/>
        <v>0.66077121091953528</v>
      </c>
      <c r="H23" s="18">
        <f t="shared" si="10"/>
        <v>0.72695971333128451</v>
      </c>
      <c r="I23" s="18">
        <f t="shared" si="10"/>
        <v>0.74669612348707226</v>
      </c>
      <c r="J23" s="18">
        <f t="shared" si="10"/>
        <v>0.73043558696832245</v>
      </c>
      <c r="K23" s="18">
        <f t="shared" si="10"/>
        <v>0.39871871267061593</v>
      </c>
      <c r="L23" s="18">
        <f t="shared" si="10"/>
        <v>0.42435838574160922</v>
      </c>
      <c r="M23" s="18">
        <f t="shared" si="10"/>
        <v>0.81273131447342906</v>
      </c>
      <c r="N23" s="18">
        <f t="shared" si="10"/>
        <v>0</v>
      </c>
      <c r="O23" s="18">
        <f t="shared" si="10"/>
        <v>0</v>
      </c>
      <c r="P23" s="18">
        <f t="shared" si="10"/>
        <v>0</v>
      </c>
      <c r="Q23" s="1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17.65071176077193</v>
      </c>
      <c r="C4" s="33">
        <v>28.5</v>
      </c>
      <c r="D4" s="33">
        <v>23.6</v>
      </c>
      <c r="E4" s="33">
        <v>21.4</v>
      </c>
      <c r="F4" s="33">
        <v>23.4</v>
      </c>
      <c r="G4" s="33">
        <v>24.45781981465554</v>
      </c>
      <c r="H4" s="33">
        <v>19.600000000000001</v>
      </c>
      <c r="I4" s="33">
        <v>23.200000000000003</v>
      </c>
      <c r="J4" s="33">
        <v>21</v>
      </c>
      <c r="K4" s="33">
        <v>6.8</v>
      </c>
      <c r="L4" s="33">
        <v>6.7593388745581295</v>
      </c>
      <c r="M4" s="33">
        <v>23.000859845227829</v>
      </c>
      <c r="N4" s="33">
        <v>0</v>
      </c>
      <c r="O4" s="33">
        <v>0</v>
      </c>
      <c r="P4" s="33">
        <v>0</v>
      </c>
      <c r="Q4" s="33">
        <v>0</v>
      </c>
    </row>
    <row r="5" spans="1:17" ht="11.45" customHeight="1" x14ac:dyDescent="0.25">
      <c r="A5" s="31" t="s">
        <v>29</v>
      </c>
      <c r="B5" s="15">
        <v>17.65071176077193</v>
      </c>
      <c r="C5" s="15">
        <v>28.5</v>
      </c>
      <c r="D5" s="15">
        <v>23.6</v>
      </c>
      <c r="E5" s="15">
        <v>21.4</v>
      </c>
      <c r="F5" s="15">
        <v>23.4</v>
      </c>
      <c r="G5" s="15">
        <v>24.45781981465554</v>
      </c>
      <c r="H5" s="15">
        <v>19.600000000000001</v>
      </c>
      <c r="I5" s="15">
        <v>23.200000000000003</v>
      </c>
      <c r="J5" s="15">
        <v>21</v>
      </c>
      <c r="K5" s="15">
        <v>6.8</v>
      </c>
      <c r="L5" s="15">
        <v>6.7593388745581295</v>
      </c>
      <c r="M5" s="15">
        <v>23.000859845227829</v>
      </c>
      <c r="N5" s="15">
        <v>0</v>
      </c>
      <c r="O5" s="15">
        <v>0</v>
      </c>
      <c r="P5" s="15">
        <v>0</v>
      </c>
      <c r="Q5" s="15">
        <v>0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7.1414923091621301</v>
      </c>
      <c r="C9" s="15">
        <v>13.253500000000001</v>
      </c>
      <c r="D9" s="15">
        <v>11.2</v>
      </c>
      <c r="E9" s="15">
        <v>6.1</v>
      </c>
      <c r="F9" s="15">
        <v>8.1651099999999985</v>
      </c>
      <c r="G9" s="15">
        <v>9.1716824304958404</v>
      </c>
      <c r="H9" s="15">
        <v>7.1364100000000015</v>
      </c>
      <c r="I9" s="15">
        <v>4.0999999999999996</v>
      </c>
      <c r="J9" s="15">
        <v>0</v>
      </c>
      <c r="K9" s="15">
        <v>1.0149299999999997</v>
      </c>
      <c r="L9" s="15">
        <v>1.0270373554982299</v>
      </c>
      <c r="M9" s="15">
        <v>1.0270373554982299</v>
      </c>
      <c r="N9" s="15">
        <v>0</v>
      </c>
      <c r="O9" s="15">
        <v>0</v>
      </c>
      <c r="P9" s="15">
        <v>0</v>
      </c>
      <c r="Q9" s="15">
        <v>0</v>
      </c>
    </row>
    <row r="10" spans="1:17" ht="11.45" customHeight="1" x14ac:dyDescent="0.25">
      <c r="A10" s="14" t="s">
        <v>36</v>
      </c>
      <c r="B10" s="15">
        <v>10.5092194516098</v>
      </c>
      <c r="C10" s="15">
        <v>15.246499999999999</v>
      </c>
      <c r="D10" s="15">
        <v>12.4</v>
      </c>
      <c r="E10" s="15">
        <v>15.3</v>
      </c>
      <c r="F10" s="15">
        <v>15.23489</v>
      </c>
      <c r="G10" s="15">
        <v>15.2861373841597</v>
      </c>
      <c r="H10" s="15">
        <v>12.46359</v>
      </c>
      <c r="I10" s="15">
        <v>19.100000000000001</v>
      </c>
      <c r="J10" s="15">
        <v>21</v>
      </c>
      <c r="K10" s="15">
        <v>5.7850700000000002</v>
      </c>
      <c r="L10" s="15">
        <v>5.7323015190598996</v>
      </c>
      <c r="M10" s="15">
        <v>21.973822489729599</v>
      </c>
      <c r="N10" s="15">
        <v>0</v>
      </c>
      <c r="O10" s="15">
        <v>0</v>
      </c>
      <c r="P10" s="15">
        <v>0</v>
      </c>
      <c r="Q10" s="15">
        <v>0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17.65071176077193</v>
      </c>
      <c r="C19" s="28">
        <f t="shared" si="0"/>
        <v>28.5</v>
      </c>
      <c r="D19" s="28">
        <f t="shared" si="0"/>
        <v>23.6</v>
      </c>
      <c r="E19" s="28">
        <f t="shared" si="0"/>
        <v>21.4</v>
      </c>
      <c r="F19" s="28">
        <f t="shared" si="0"/>
        <v>23.4</v>
      </c>
      <c r="G19" s="28">
        <f t="shared" si="0"/>
        <v>24.45781981465554</v>
      </c>
      <c r="H19" s="28">
        <f t="shared" si="0"/>
        <v>19.600000000000001</v>
      </c>
      <c r="I19" s="28">
        <f t="shared" si="0"/>
        <v>23.200000000000003</v>
      </c>
      <c r="J19" s="28">
        <f t="shared" si="0"/>
        <v>21</v>
      </c>
      <c r="K19" s="28">
        <f t="shared" si="0"/>
        <v>6.8</v>
      </c>
      <c r="L19" s="28">
        <f t="shared" si="0"/>
        <v>6.7593388745581304</v>
      </c>
      <c r="M19" s="28">
        <f t="shared" si="0"/>
        <v>23.000859845227829</v>
      </c>
      <c r="N19" s="28">
        <f t="shared" si="0"/>
        <v>0</v>
      </c>
      <c r="O19" s="28">
        <f t="shared" si="0"/>
        <v>0</v>
      </c>
      <c r="P19" s="28">
        <f t="shared" si="0"/>
        <v>0</v>
      </c>
      <c r="Q19" s="28">
        <f t="shared" si="0"/>
        <v>0</v>
      </c>
    </row>
    <row r="20" spans="1:17" ht="11.45" customHeight="1" x14ac:dyDescent="0.25">
      <c r="A20" s="40" t="s">
        <v>40</v>
      </c>
      <c r="B20" s="27">
        <v>3.6787740038366161</v>
      </c>
      <c r="C20" s="27">
        <v>3.941693934273403</v>
      </c>
      <c r="D20" s="27">
        <v>4.2260143307646398</v>
      </c>
      <c r="E20" s="27">
        <v>4.6366263994181338</v>
      </c>
      <c r="F20" s="27">
        <v>5.0858926394264383</v>
      </c>
      <c r="G20" s="27">
        <v>4.9858676319752719</v>
      </c>
      <c r="H20" s="27">
        <v>3.093661928642355</v>
      </c>
      <c r="I20" s="27">
        <v>3.3601464074199505</v>
      </c>
      <c r="J20" s="27">
        <v>3.2685984196389839</v>
      </c>
      <c r="K20" s="27">
        <v>2.922355308499311</v>
      </c>
      <c r="L20" s="27">
        <v>2.7317259335994035</v>
      </c>
      <c r="M20" s="27">
        <v>2.3772208943600184</v>
      </c>
      <c r="N20" s="27">
        <v>0</v>
      </c>
      <c r="O20" s="27">
        <v>0</v>
      </c>
      <c r="P20" s="27">
        <v>0</v>
      </c>
      <c r="Q20" s="27">
        <v>0</v>
      </c>
    </row>
    <row r="21" spans="1:17" ht="11.45" customHeight="1" x14ac:dyDescent="0.25">
      <c r="A21" s="39" t="s">
        <v>39</v>
      </c>
      <c r="B21" s="26">
        <v>13.971937756935315</v>
      </c>
      <c r="C21" s="26">
        <v>24.558306065726597</v>
      </c>
      <c r="D21" s="26">
        <v>19.37398566923536</v>
      </c>
      <c r="E21" s="26">
        <v>16.763373600581865</v>
      </c>
      <c r="F21" s="26">
        <v>18.314107360573558</v>
      </c>
      <c r="G21" s="26">
        <v>19.471952182680269</v>
      </c>
      <c r="H21" s="26">
        <v>16.506338071357646</v>
      </c>
      <c r="I21" s="26">
        <v>19.839853592580052</v>
      </c>
      <c r="J21" s="26">
        <v>17.731401580361016</v>
      </c>
      <c r="K21" s="26">
        <v>3.8776446915006888</v>
      </c>
      <c r="L21" s="26">
        <v>4.0276129409587273</v>
      </c>
      <c r="M21" s="26">
        <v>20.623638950867811</v>
      </c>
      <c r="N21" s="26">
        <v>0</v>
      </c>
      <c r="O21" s="26">
        <v>0</v>
      </c>
      <c r="P21" s="26">
        <v>0</v>
      </c>
      <c r="Q21" s="26">
        <v>0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11985.924279605541</v>
      </c>
      <c r="C25" s="25">
        <f>IF(C19=0,"",C19/MBunk_act!C7*100)</f>
        <v>12599.890703776551</v>
      </c>
      <c r="D25" s="25">
        <f>IF(D19=0,"",D19/MBunk_act!D7*100)</f>
        <v>12036.399017723368</v>
      </c>
      <c r="E25" s="25">
        <f>IF(E19=0,"",E19/MBunk_act!E7*100)</f>
        <v>11542.866492996896</v>
      </c>
      <c r="F25" s="25">
        <f>IF(F19=0,"",F19/MBunk_act!F7*100)</f>
        <v>11418.501555271971</v>
      </c>
      <c r="G25" s="25">
        <f>IF(G19=0,"",G19/MBunk_act!G7*100)</f>
        <v>11429.003810680055</v>
      </c>
      <c r="H25" s="25">
        <f>IF(H19=0,"",H19/MBunk_act!H7*100)</f>
        <v>11763.248040213119</v>
      </c>
      <c r="I25" s="25">
        <f>IF(I19=0,"",I19/MBunk_act!I7*100)</f>
        <v>11775.179912606276</v>
      </c>
      <c r="J25" s="25">
        <f>IF(J19=0,"",J19/MBunk_act!J7*100)</f>
        <v>11545.024084271938</v>
      </c>
      <c r="K25" s="25">
        <f>IF(K19=0,"",K19/MBunk_act!K7*100)</f>
        <v>9234.3592650098853</v>
      </c>
      <c r="L25" s="25">
        <f>IF(L19=0,"",L19/MBunk_act!L7*100)</f>
        <v>9307.8866640365486</v>
      </c>
      <c r="M25" s="25">
        <f>IF(M19=0,"",M19/MBunk_act!M7*100)</f>
        <v>11723.306806766479</v>
      </c>
      <c r="N25" s="25" t="str">
        <f>IF(N19=0,"",N19/MBunk_act!N7*100)</f>
        <v/>
      </c>
      <c r="O25" s="25" t="str">
        <f>IF(O19=0,"",O19/MBunk_act!O7*100)</f>
        <v/>
      </c>
      <c r="P25" s="25" t="str">
        <f>IF(P19=0,"",P19/MBunk_act!P7*100)</f>
        <v/>
      </c>
      <c r="Q25" s="25" t="str">
        <f>IF(Q19=0,"",Q19/MBunk_act!Q7*100)</f>
        <v/>
      </c>
    </row>
    <row r="26" spans="1:17" ht="11.45" customHeight="1" x14ac:dyDescent="0.25">
      <c r="A26" s="40" t="s">
        <v>40</v>
      </c>
      <c r="B26" s="30">
        <f>IF(B20=0,"",B20/MBunk_act!B8*100)</f>
        <v>7218.4765104334128</v>
      </c>
      <c r="C26" s="30">
        <f>IF(C20=0,"",C20/MBunk_act!C8*100)</f>
        <v>7147.0064459736759</v>
      </c>
      <c r="D26" s="30">
        <f>IF(D20=0,"",D20/MBunk_act!D8*100)</f>
        <v>7076.244005914532</v>
      </c>
      <c r="E26" s="30">
        <f>IF(E20=0,"",E20/MBunk_act!E8*100)</f>
        <v>7006.1821840737939</v>
      </c>
      <c r="F26" s="30">
        <f>IF(F20=0,"",F20/MBunk_act!F8*100)</f>
        <v>6936.8140436374188</v>
      </c>
      <c r="G26" s="30">
        <f>IF(G20=0,"",G20/MBunk_act!G8*100)</f>
        <v>6868.1327164726927</v>
      </c>
      <c r="H26" s="30">
        <f>IF(H20=0,"",H20/MBunk_act!H8*100)</f>
        <v>6800.1314024482099</v>
      </c>
      <c r="I26" s="30">
        <f>IF(I20=0,"",I20/MBunk_act!I8*100)</f>
        <v>6732.8033687606039</v>
      </c>
      <c r="J26" s="30">
        <f>IF(J20=0,"",J20/MBunk_act!J8*100)</f>
        <v>6666.1419492679242</v>
      </c>
      <c r="K26" s="30">
        <f>IF(K20=0,"",K20/MBunk_act!K8*100)</f>
        <v>6600.1405438296288</v>
      </c>
      <c r="L26" s="30">
        <f>IF(L20=0,"",L20/MBunk_act!L8*100)</f>
        <v>6534.7926176530964</v>
      </c>
      <c r="M26" s="30">
        <f>IF(M20=0,"",M20/MBunk_act!M8*100)</f>
        <v>6470.0917006466298</v>
      </c>
      <c r="N26" s="30" t="str">
        <f>IF(N20=0,"",N20/MBunk_act!N8*100)</f>
        <v/>
      </c>
      <c r="O26" s="30" t="str">
        <f>IF(O20=0,"",O20/MBunk_act!O8*100)</f>
        <v/>
      </c>
      <c r="P26" s="30" t="str">
        <f>IF(P20=0,"",P20/MBunk_act!P8*100)</f>
        <v/>
      </c>
      <c r="Q26" s="30" t="str">
        <f>IF(Q20=0,"",Q20/MBunk_act!Q8*100)</f>
        <v/>
      </c>
    </row>
    <row r="27" spans="1:17" ht="11.45" customHeight="1" x14ac:dyDescent="0.25">
      <c r="A27" s="39" t="s">
        <v>39</v>
      </c>
      <c r="B27" s="29">
        <f>IF(B21=0,"",B21/MBunk_act!B9*100)</f>
        <v>14508.958220767718</v>
      </c>
      <c r="C27" s="29">
        <f>IF(C21=0,"",C21/MBunk_act!C9*100)</f>
        <v>14358.159969689825</v>
      </c>
      <c r="D27" s="29">
        <f>IF(D21=0,"",D21/MBunk_act!D9*100)</f>
        <v>14208.929033934106</v>
      </c>
      <c r="E27" s="29">
        <f>IF(E21=0,"",E21/MBunk_act!E9*100)</f>
        <v>14061.249123674239</v>
      </c>
      <c r="F27" s="29">
        <f>IF(F21=0,"",F21/MBunk_act!F9*100)</f>
        <v>13915.104118391537</v>
      </c>
      <c r="G27" s="29">
        <f>IF(G21=0,"",G21/MBunk_act!G9*100)</f>
        <v>13770.478065115247</v>
      </c>
      <c r="H27" s="29">
        <f>IF(H21=0,"",H21/MBunk_act!H9*100)</f>
        <v>13627.355176681152</v>
      </c>
      <c r="I27" s="29">
        <f>IF(I21=0,"",I21/MBunk_act!I9*100)</f>
        <v>13485.719830008273</v>
      </c>
      <c r="J27" s="29">
        <f>IF(J21=0,"",J21/MBunk_act!J9*100)</f>
        <v>13345.556564393462</v>
      </c>
      <c r="K27" s="29">
        <f>IF(K21=0,"",K21/MBunk_act!K9*100)</f>
        <v>13206.850079823744</v>
      </c>
      <c r="L27" s="29">
        <f>IF(L21=0,"",L21/MBunk_act!L9*100)</f>
        <v>13069.585235306193</v>
      </c>
      <c r="M27" s="29">
        <f>IF(M21=0,"",M21/MBunk_act!M9*100)</f>
        <v>12933.747047215162</v>
      </c>
      <c r="N27" s="29" t="str">
        <f>IF(N21=0,"",N21/MBunk_act!N9*100)</f>
        <v/>
      </c>
      <c r="O27" s="29" t="str">
        <f>IF(O21=0,"",O21/MBunk_act!O9*100)</f>
        <v/>
      </c>
      <c r="P27" s="29" t="str">
        <f>IF(P21=0,"",P21/MBunk_act!P9*100)</f>
        <v/>
      </c>
      <c r="Q27" s="29" t="str">
        <f>IF(Q21=0,"",Q21/MBunk_act!Q9*100)</f>
        <v/>
      </c>
    </row>
    <row r="29" spans="1:17" ht="11.45" customHeight="1" x14ac:dyDescent="0.25">
      <c r="A29" s="17" t="s">
        <v>34</v>
      </c>
      <c r="B29" s="25">
        <f>IF(B19=0,"",B19/MBunk_act!B3*1000)</f>
        <v>3.783320151899261</v>
      </c>
      <c r="C29" s="25">
        <f>IF(C19=0,"",C19/MBunk_act!C3*1000)</f>
        <v>3.549572788795794</v>
      </c>
      <c r="D29" s="25">
        <f>IF(D19=0,"",D19/MBunk_act!D3*1000)</f>
        <v>3.5891969122120111</v>
      </c>
      <c r="E29" s="25">
        <f>IF(E19=0,"",E19/MBunk_act!E3*1000)</f>
        <v>3.6242304839840407</v>
      </c>
      <c r="F29" s="25">
        <f>IF(F19=0,"",F19/MBunk_act!F3*1000)</f>
        <v>3.56757984458718</v>
      </c>
      <c r="G29" s="25">
        <f>IF(G19=0,"",G19/MBunk_act!G3*1000)</f>
        <v>3.4772207373204327</v>
      </c>
      <c r="H29" s="25">
        <f>IF(H19=0,"",H19/MBunk_act!H3*1000)</f>
        <v>3.3150347543077863</v>
      </c>
      <c r="I29" s="25">
        <f>IF(I19=0,"",I19/MBunk_act!I3*1000)</f>
        <v>3.2331289286460301</v>
      </c>
      <c r="J29" s="25">
        <f>IF(J19=0,"",J19/MBunk_act!J3*1000)</f>
        <v>3.204113618985128</v>
      </c>
      <c r="K29" s="25">
        <f>IF(K19=0,"",K19/MBunk_act!K3*1000)</f>
        <v>3.8687113851318506</v>
      </c>
      <c r="L29" s="25">
        <f>IF(L19=0,"",L19/MBunk_act!L3*1000)</f>
        <v>3.7278828126296339</v>
      </c>
      <c r="M29" s="25">
        <f>IF(M19=0,"",M19/MBunk_act!M3*1000)</f>
        <v>2.9470819716856766</v>
      </c>
      <c r="N29" s="25" t="str">
        <f>IF(N19=0,"",N19/MBunk_act!N3*1000)</f>
        <v/>
      </c>
      <c r="O29" s="25" t="str">
        <f>IF(O19=0,"",O19/MBunk_act!O3*1000)</f>
        <v/>
      </c>
      <c r="P29" s="25" t="str">
        <f>IF(P19=0,"",P19/MBunk_act!P3*1000)</f>
        <v/>
      </c>
      <c r="Q29" s="25" t="str">
        <f>IF(Q19=0,"",Q19/MBunk_act!Q3*1000)</f>
        <v/>
      </c>
    </row>
    <row r="30" spans="1:17" ht="11.45" customHeight="1" x14ac:dyDescent="0.25">
      <c r="A30" s="40" t="s">
        <v>40</v>
      </c>
      <c r="B30" s="30">
        <f>IF(B20=0,"",B20/MBunk_act!B4*1000)</f>
        <v>8.3892628494019661</v>
      </c>
      <c r="C30" s="30">
        <f>IF(C20=0,"",C20/MBunk_act!C4*1000)</f>
        <v>8.2652835954699189</v>
      </c>
      <c r="D30" s="30">
        <f>IF(D20=0,"",D20/MBunk_act!D4*1000)</f>
        <v>8.1431365472610047</v>
      </c>
      <c r="E30" s="30">
        <f>IF(E20=0,"",E20/MBunk_act!E4*1000)</f>
        <v>8.0227946278433553</v>
      </c>
      <c r="F30" s="30">
        <f>IF(F20=0,"",F20/MBunk_act!F4*1000)</f>
        <v>7.9042311604368036</v>
      </c>
      <c r="G30" s="30">
        <f>IF(G20=0,"",G20/MBunk_act!G4*1000)</f>
        <v>7.7874198624993154</v>
      </c>
      <c r="H30" s="30">
        <f>IF(H20=0,"",H20/MBunk_act!H4*1000)</f>
        <v>7.6723348399008033</v>
      </c>
      <c r="I30" s="30">
        <f>IF(I20=0,"",I20/MBunk_act!I4*1000)</f>
        <v>7.5589505811830584</v>
      </c>
      <c r="J30" s="30">
        <f>IF(J20=0,"",J20/MBunk_act!J4*1000)</f>
        <v>7.4472419519044912</v>
      </c>
      <c r="K30" s="30">
        <f>IF(K20=0,"",K20/MBunk_act!K4*1000)</f>
        <v>7.3371841890684646</v>
      </c>
      <c r="L30" s="30">
        <f>IF(L20=0,"",L20/MBunk_act!L4*1000)</f>
        <v>7.2287528956339564</v>
      </c>
      <c r="M30" s="30">
        <f>IF(M20=0,"",M20/MBunk_act!M4*1000)</f>
        <v>7.1219240351073463</v>
      </c>
      <c r="N30" s="30" t="str">
        <f>IF(N20=0,"",N20/MBunk_act!N4*1000)</f>
        <v/>
      </c>
      <c r="O30" s="30" t="str">
        <f>IF(O20=0,"",O20/MBunk_act!O4*1000)</f>
        <v/>
      </c>
      <c r="P30" s="30" t="str">
        <f>IF(P20=0,"",P20/MBunk_act!P4*1000)</f>
        <v/>
      </c>
      <c r="Q30" s="30" t="str">
        <f>IF(Q20=0,"",Q20/MBunk_act!Q4*1000)</f>
        <v/>
      </c>
    </row>
    <row r="31" spans="1:17" ht="11.45" customHeight="1" x14ac:dyDescent="0.25">
      <c r="A31" s="39" t="s">
        <v>39</v>
      </c>
      <c r="B31" s="29">
        <f>IF(B21=0,"",B21/MBunk_act!B5*1000)</f>
        <v>3.3054866430906156</v>
      </c>
      <c r="C31" s="29">
        <f>IF(C21=0,"",C21/MBunk_act!C5*1000)</f>
        <v>3.2517920137427505</v>
      </c>
      <c r="D31" s="29">
        <f>IF(D21=0,"",D21/MBunk_act!D5*1000)</f>
        <v>3.198969604897373</v>
      </c>
      <c r="E31" s="29">
        <f>IF(E21=0,"",E21/MBunk_act!E5*1000)</f>
        <v>3.1470052481243411</v>
      </c>
      <c r="F31" s="29">
        <f>IF(F21=0,"",F21/MBunk_act!F5*1000)</f>
        <v>3.0958850051467954</v>
      </c>
      <c r="G31" s="29">
        <f>IF(G21=0,"",G21/MBunk_act!G5*1000)</f>
        <v>3.0455951641025294</v>
      </c>
      <c r="H31" s="29">
        <f>IF(H21=0,"",H21/MBunk_act!H5*1000)</f>
        <v>2.9961222358660877</v>
      </c>
      <c r="I31" s="29">
        <f>IF(I21=0,"",I21/MBunk_act!I5*1000)</f>
        <v>2.9474529504306126</v>
      </c>
      <c r="J31" s="29">
        <f>IF(J21=0,"",J21/MBunk_act!J5*1000)</f>
        <v>2.8995742533484581</v>
      </c>
      <c r="K31" s="29">
        <f>IF(K21=0,"",K21/MBunk_act!K5*1000)</f>
        <v>2.8524733022296269</v>
      </c>
      <c r="L31" s="29">
        <f>IF(L21=0,"",L21/MBunk_act!L5*1000)</f>
        <v>2.8061374632970892</v>
      </c>
      <c r="M31" s="29">
        <f>IF(M21=0,"",M21/MBunk_act!M5*1000)</f>
        <v>2.760554307998051</v>
      </c>
      <c r="N31" s="29" t="str">
        <f>IF(N21=0,"",N21/MBunk_act!N5*1000)</f>
        <v/>
      </c>
      <c r="O31" s="29" t="str">
        <f>IF(O21=0,"",O21/MBunk_act!O5*1000)</f>
        <v/>
      </c>
      <c r="P31" s="29" t="str">
        <f>IF(P21=0,"",P21/MBunk_act!P5*1000)</f>
        <v/>
      </c>
      <c r="Q31" s="29" t="str">
        <f>IF(Q21=0,"",Q21/MBunk_act!Q5*1000)</f>
        <v/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0</v>
      </c>
      <c r="O33" s="24">
        <f t="shared" si="1"/>
        <v>0</v>
      </c>
      <c r="P33" s="24">
        <f t="shared" si="1"/>
        <v>0</v>
      </c>
      <c r="Q33" s="24">
        <f t="shared" si="1"/>
        <v>0</v>
      </c>
    </row>
    <row r="34" spans="1:17" ht="11.45" customHeight="1" x14ac:dyDescent="0.25">
      <c r="A34" s="40" t="s">
        <v>40</v>
      </c>
      <c r="B34" s="23">
        <f t="shared" ref="B34:Q34" si="2">IF(B20=0,0,B20/B$19)</f>
        <v>0.20842071717541491</v>
      </c>
      <c r="C34" s="23">
        <f t="shared" si="2"/>
        <v>0.13830505032538257</v>
      </c>
      <c r="D34" s="23">
        <f t="shared" si="2"/>
        <v>0.17906840384595932</v>
      </c>
      <c r="E34" s="23">
        <f t="shared" si="2"/>
        <v>0.21666478501953898</v>
      </c>
      <c r="F34" s="23">
        <f t="shared" si="2"/>
        <v>0.21734583929172815</v>
      </c>
      <c r="G34" s="23">
        <f t="shared" si="2"/>
        <v>0.20385576759330182</v>
      </c>
      <c r="H34" s="23">
        <f t="shared" si="2"/>
        <v>0.15783989431848749</v>
      </c>
      <c r="I34" s="23">
        <f t="shared" si="2"/>
        <v>0.14483389687154957</v>
      </c>
      <c r="J34" s="23">
        <f t="shared" si="2"/>
        <v>0.15564754379233256</v>
      </c>
      <c r="K34" s="23">
        <f t="shared" si="2"/>
        <v>0.42975813360283988</v>
      </c>
      <c r="L34" s="23">
        <f t="shared" si="2"/>
        <v>0.40414099430367456</v>
      </c>
      <c r="M34" s="23">
        <f t="shared" si="2"/>
        <v>0.10335356636040019</v>
      </c>
      <c r="N34" s="23">
        <f t="shared" si="2"/>
        <v>0</v>
      </c>
      <c r="O34" s="23">
        <f t="shared" si="2"/>
        <v>0</v>
      </c>
      <c r="P34" s="23">
        <f t="shared" si="2"/>
        <v>0</v>
      </c>
      <c r="Q34" s="23">
        <f t="shared" si="2"/>
        <v>0</v>
      </c>
    </row>
    <row r="35" spans="1:17" ht="11.45" customHeight="1" x14ac:dyDescent="0.25">
      <c r="A35" s="39" t="s">
        <v>39</v>
      </c>
      <c r="B35" s="22">
        <f t="shared" ref="B35:Q35" si="3">IF(B21=0,0,B21/B$19)</f>
        <v>0.79157928282458512</v>
      </c>
      <c r="C35" s="22">
        <f t="shared" si="3"/>
        <v>0.86169494967461746</v>
      </c>
      <c r="D35" s="22">
        <f t="shared" si="3"/>
        <v>0.82093159615404065</v>
      </c>
      <c r="E35" s="22">
        <f t="shared" si="3"/>
        <v>0.78333521498046099</v>
      </c>
      <c r="F35" s="22">
        <f t="shared" si="3"/>
        <v>0.78265416070827176</v>
      </c>
      <c r="G35" s="22">
        <f t="shared" si="3"/>
        <v>0.79614423240669818</v>
      </c>
      <c r="H35" s="22">
        <f t="shared" si="3"/>
        <v>0.84216010568151256</v>
      </c>
      <c r="I35" s="22">
        <f t="shared" si="3"/>
        <v>0.85516610312845043</v>
      </c>
      <c r="J35" s="22">
        <f t="shared" si="3"/>
        <v>0.84435245620766741</v>
      </c>
      <c r="K35" s="22">
        <f t="shared" si="3"/>
        <v>0.57024186639716012</v>
      </c>
      <c r="L35" s="22">
        <f t="shared" si="3"/>
        <v>0.59585900569632544</v>
      </c>
      <c r="M35" s="22">
        <f t="shared" si="3"/>
        <v>0.89664643363959984</v>
      </c>
      <c r="N35" s="22">
        <f t="shared" si="3"/>
        <v>0</v>
      </c>
      <c r="O35" s="22">
        <f t="shared" si="3"/>
        <v>0</v>
      </c>
      <c r="P35" s="22">
        <f t="shared" si="3"/>
        <v>0</v>
      </c>
      <c r="Q35" s="22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56.211899999999943</v>
      </c>
      <c r="C4" s="33">
        <v>90.525459324600007</v>
      </c>
      <c r="D4" s="33">
        <v>74.93032224000001</v>
      </c>
      <c r="E4" s="33">
        <v>68.505677640000016</v>
      </c>
      <c r="F4" s="33">
        <v>74.701519355916005</v>
      </c>
      <c r="G4" s="33">
        <v>77.990399999999866</v>
      </c>
      <c r="H4" s="33">
        <v>62.529432914196015</v>
      </c>
      <c r="I4" s="33">
        <v>74.615056200000012</v>
      </c>
      <c r="J4" s="33">
        <v>68.052247200000011</v>
      </c>
      <c r="K4" s="33">
        <v>21.895738565508001</v>
      </c>
      <c r="L4" s="33">
        <v>21.762299999999986</v>
      </c>
      <c r="M4" s="33">
        <v>74.394299999999916</v>
      </c>
      <c r="N4" s="33">
        <v>0</v>
      </c>
      <c r="O4" s="33">
        <v>0</v>
      </c>
      <c r="P4" s="33">
        <v>0</v>
      </c>
      <c r="Q4" s="33">
        <v>0</v>
      </c>
    </row>
    <row r="5" spans="1:17" ht="11.45" customHeight="1" x14ac:dyDescent="0.25">
      <c r="A5" s="38" t="s">
        <v>21</v>
      </c>
      <c r="B5" s="37">
        <f t="shared" ref="B5:Q5" si="0">B4</f>
        <v>56.211899999999943</v>
      </c>
      <c r="C5" s="37">
        <f t="shared" si="0"/>
        <v>90.525459324600007</v>
      </c>
      <c r="D5" s="37">
        <f t="shared" si="0"/>
        <v>74.93032224000001</v>
      </c>
      <c r="E5" s="37">
        <f t="shared" si="0"/>
        <v>68.505677640000016</v>
      </c>
      <c r="F5" s="37">
        <f t="shared" si="0"/>
        <v>74.701519355916005</v>
      </c>
      <c r="G5" s="37">
        <f t="shared" si="0"/>
        <v>77.990399999999866</v>
      </c>
      <c r="H5" s="37">
        <f t="shared" si="0"/>
        <v>62.529432914196015</v>
      </c>
      <c r="I5" s="37">
        <f t="shared" si="0"/>
        <v>74.615056200000012</v>
      </c>
      <c r="J5" s="37">
        <f t="shared" si="0"/>
        <v>68.052247200000011</v>
      </c>
      <c r="K5" s="37">
        <f t="shared" si="0"/>
        <v>21.895738565508001</v>
      </c>
      <c r="L5" s="37">
        <f t="shared" si="0"/>
        <v>21.762299999999986</v>
      </c>
      <c r="M5" s="37">
        <f t="shared" si="0"/>
        <v>74.394299999999916</v>
      </c>
      <c r="N5" s="37">
        <f t="shared" si="0"/>
        <v>0</v>
      </c>
      <c r="O5" s="37">
        <f t="shared" si="0"/>
        <v>0</v>
      </c>
      <c r="P5" s="37">
        <f t="shared" si="0"/>
        <v>0</v>
      </c>
      <c r="Q5" s="37">
        <f t="shared" si="0"/>
        <v>0</v>
      </c>
    </row>
    <row r="7" spans="1:17" ht="11.45" customHeight="1" x14ac:dyDescent="0.25">
      <c r="A7" s="17" t="s">
        <v>25</v>
      </c>
      <c r="B7" s="28">
        <f t="shared" ref="B7:Q7" si="1">SUM(B8:B9)</f>
        <v>56.211899999999943</v>
      </c>
      <c r="C7" s="28">
        <f t="shared" si="1"/>
        <v>90.525459324600007</v>
      </c>
      <c r="D7" s="28">
        <f t="shared" si="1"/>
        <v>74.93032224000001</v>
      </c>
      <c r="E7" s="28">
        <f t="shared" si="1"/>
        <v>68.505677640000016</v>
      </c>
      <c r="F7" s="28">
        <f t="shared" si="1"/>
        <v>74.701519355915991</v>
      </c>
      <c r="G7" s="28">
        <f t="shared" si="1"/>
        <v>77.990399999999866</v>
      </c>
      <c r="H7" s="28">
        <f t="shared" si="1"/>
        <v>62.529432914196015</v>
      </c>
      <c r="I7" s="28">
        <f t="shared" si="1"/>
        <v>74.615056200000026</v>
      </c>
      <c r="J7" s="28">
        <f t="shared" si="1"/>
        <v>68.052247200000011</v>
      </c>
      <c r="K7" s="28">
        <f t="shared" si="1"/>
        <v>21.895738565508001</v>
      </c>
      <c r="L7" s="28">
        <f t="shared" si="1"/>
        <v>21.762299999999989</v>
      </c>
      <c r="M7" s="28">
        <f t="shared" si="1"/>
        <v>74.394299999999916</v>
      </c>
      <c r="N7" s="28">
        <f t="shared" si="1"/>
        <v>0</v>
      </c>
      <c r="O7" s="28">
        <f t="shared" si="1"/>
        <v>0</v>
      </c>
      <c r="P7" s="28">
        <f t="shared" si="1"/>
        <v>0</v>
      </c>
      <c r="Q7" s="28">
        <f t="shared" si="1"/>
        <v>0</v>
      </c>
    </row>
    <row r="8" spans="1:17" ht="11.45" customHeight="1" x14ac:dyDescent="0.25">
      <c r="A8" s="40" t="s">
        <v>40</v>
      </c>
      <c r="B8" s="27">
        <v>11.715724511792693</v>
      </c>
      <c r="C8" s="27">
        <v>12.520128207617176</v>
      </c>
      <c r="D8" s="27">
        <v>13.417653203180187</v>
      </c>
      <c r="E8" s="27">
        <v>14.842767918488443</v>
      </c>
      <c r="F8" s="27">
        <v>16.236064420778838</v>
      </c>
      <c r="G8" s="27">
        <v>15.898792856908619</v>
      </c>
      <c r="H8" s="27">
        <v>9.869639082971652</v>
      </c>
      <c r="I8" s="27">
        <v>10.806789354735677</v>
      </c>
      <c r="J8" s="27">
        <v>10.592165126228643</v>
      </c>
      <c r="K8" s="27">
        <v>9.409871739768441</v>
      </c>
      <c r="L8" s="27">
        <v>8.7950375603348512</v>
      </c>
      <c r="M8" s="27">
        <v>7.6889162218855107</v>
      </c>
      <c r="N8" s="27">
        <v>0</v>
      </c>
      <c r="O8" s="27">
        <v>0</v>
      </c>
      <c r="P8" s="27">
        <v>0</v>
      </c>
      <c r="Q8" s="27">
        <v>0</v>
      </c>
    </row>
    <row r="9" spans="1:17" ht="11.45" customHeight="1" x14ac:dyDescent="0.25">
      <c r="A9" s="39" t="s">
        <v>39</v>
      </c>
      <c r="B9" s="26">
        <v>44.49617548820725</v>
      </c>
      <c r="C9" s="26">
        <v>78.005331116982831</v>
      </c>
      <c r="D9" s="26">
        <v>61.512669036819815</v>
      </c>
      <c r="E9" s="26">
        <v>53.662909721511575</v>
      </c>
      <c r="F9" s="26">
        <v>58.46545493513716</v>
      </c>
      <c r="G9" s="26">
        <v>62.091607143091252</v>
      </c>
      <c r="H9" s="26">
        <v>52.659793831224363</v>
      </c>
      <c r="I9" s="26">
        <v>63.808266845264342</v>
      </c>
      <c r="J9" s="26">
        <v>57.460082073771368</v>
      </c>
      <c r="K9" s="26">
        <v>12.48586682573956</v>
      </c>
      <c r="L9" s="26">
        <v>12.967262439665136</v>
      </c>
      <c r="M9" s="26">
        <v>66.70538377811441</v>
      </c>
      <c r="N9" s="26">
        <v>0</v>
      </c>
      <c r="O9" s="26">
        <v>0</v>
      </c>
      <c r="P9" s="26">
        <v>0</v>
      </c>
      <c r="Q9" s="26">
        <v>0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3.1846817715832207</v>
      </c>
      <c r="C14" s="33">
        <f>IF(C4=0,0,C4/MBunk_ene!C4)</f>
        <v>3.176331906126316</v>
      </c>
      <c r="D14" s="33">
        <f>IF(D4=0,0,D4/MBunk_ene!D4)</f>
        <v>3.1750136542372882</v>
      </c>
      <c r="E14" s="33">
        <f>IF(E4=0,0,E4/MBunk_ene!E4)</f>
        <v>3.2011998897196272</v>
      </c>
      <c r="F14" s="33">
        <f>IF(F4=0,0,F4/MBunk_ene!F4)</f>
        <v>3.1923726220476927</v>
      </c>
      <c r="G14" s="33">
        <f>IF(G4=0,0,G4/MBunk_ene!G4)</f>
        <v>3.1887715500000002</v>
      </c>
      <c r="H14" s="33">
        <f>IF(H4=0,0,H4/MBunk_ene!H4)</f>
        <v>3.1902771894997963</v>
      </c>
      <c r="I14" s="33">
        <f>IF(I4=0,0,I4/MBunk_ene!I4)</f>
        <v>3.2161662155172417</v>
      </c>
      <c r="J14" s="33">
        <f>IF(J4=0,0,J4/MBunk_ene!J4)</f>
        <v>3.2405832000000006</v>
      </c>
      <c r="K14" s="33">
        <f>IF(K4=0,0,K4/MBunk_ene!K4)</f>
        <v>3.2199615537511765</v>
      </c>
      <c r="L14" s="33">
        <f>IF(L4=0,0,L4/MBunk_ene!L4)</f>
        <v>3.2195900226148413</v>
      </c>
      <c r="M14" s="33">
        <f>IF(M4=0,0,M4/MBunk_ene!M4)</f>
        <v>3.2344138654205614</v>
      </c>
      <c r="N14" s="33">
        <f>IF(N4=0,0,N4/MBunk_ene!N4)</f>
        <v>0</v>
      </c>
      <c r="O14" s="33">
        <f>IF(O4=0,0,O4/MBunk_ene!O4)</f>
        <v>0</v>
      </c>
      <c r="P14" s="33">
        <f>IF(P4=0,0,P4/MBunk_ene!P4)</f>
        <v>0</v>
      </c>
      <c r="Q14" s="33">
        <f>IF(Q4=0,0,Q4/MBunk_ene!Q4)</f>
        <v>0</v>
      </c>
    </row>
    <row r="15" spans="1:17" ht="11.45" customHeight="1" x14ac:dyDescent="0.25">
      <c r="A15" s="38" t="s">
        <v>21</v>
      </c>
      <c r="B15" s="37">
        <f t="shared" ref="B15:Q15" si="2">B14</f>
        <v>3.1846817715832207</v>
      </c>
      <c r="C15" s="37">
        <f t="shared" si="2"/>
        <v>3.176331906126316</v>
      </c>
      <c r="D15" s="37">
        <f t="shared" si="2"/>
        <v>3.1750136542372882</v>
      </c>
      <c r="E15" s="37">
        <f t="shared" si="2"/>
        <v>3.2011998897196272</v>
      </c>
      <c r="F15" s="37">
        <f t="shared" si="2"/>
        <v>3.1923726220476927</v>
      </c>
      <c r="G15" s="37">
        <f t="shared" si="2"/>
        <v>3.1887715500000002</v>
      </c>
      <c r="H15" s="37">
        <f t="shared" si="2"/>
        <v>3.1902771894997963</v>
      </c>
      <c r="I15" s="37">
        <f t="shared" si="2"/>
        <v>3.2161662155172417</v>
      </c>
      <c r="J15" s="37">
        <f t="shared" si="2"/>
        <v>3.2405832000000006</v>
      </c>
      <c r="K15" s="37">
        <f t="shared" si="2"/>
        <v>3.2199615537511765</v>
      </c>
      <c r="L15" s="37">
        <f t="shared" si="2"/>
        <v>3.2195900226148413</v>
      </c>
      <c r="M15" s="37">
        <f t="shared" si="2"/>
        <v>3.2344138654205614</v>
      </c>
      <c r="N15" s="37">
        <f t="shared" si="2"/>
        <v>0</v>
      </c>
      <c r="O15" s="37">
        <f t="shared" si="2"/>
        <v>0</v>
      </c>
      <c r="P15" s="37">
        <f t="shared" si="2"/>
        <v>0</v>
      </c>
      <c r="Q15" s="37">
        <f t="shared" si="2"/>
        <v>0</v>
      </c>
    </row>
    <row r="17" spans="1:17" ht="11.45" customHeight="1" x14ac:dyDescent="0.25">
      <c r="A17" s="17" t="s">
        <v>30</v>
      </c>
      <c r="B17" s="25">
        <f>IF(B7=0,"",B7/MBunk_act!B7*100)</f>
        <v>38171.354568836512</v>
      </c>
      <c r="C17" s="25">
        <f>IF(C7=0,"",C7/MBunk_act!C7*100)</f>
        <v>40021.434856109816</v>
      </c>
      <c r="D17" s="25">
        <f>IF(D7=0,"",D7/MBunk_act!D7*100)</f>
        <v>38215.731229119971</v>
      </c>
      <c r="E17" s="25">
        <f>IF(E7=0,"",E7/MBunk_act!E7*100)</f>
        <v>36951.022944430042</v>
      </c>
      <c r="F17" s="25">
        <f>IF(F7=0,"",F7/MBunk_act!F7*100)</f>
        <v>36452.111749859228</v>
      </c>
      <c r="G17" s="25">
        <f>IF(G7=0,"",G7/MBunk_act!G7*100)</f>
        <v>36444.482196338155</v>
      </c>
      <c r="H17" s="25">
        <f>IF(H7=0,"",H7/MBunk_act!H7*100)</f>
        <v>37528.021897120103</v>
      </c>
      <c r="I17" s="25">
        <f>IF(I7=0,"",I7/MBunk_act!I7*100)</f>
        <v>37870.935816561578</v>
      </c>
      <c r="J17" s="25">
        <f>IF(J7=0,"",J7/MBunk_act!J7*100)</f>
        <v>37412.611091087034</v>
      </c>
      <c r="K17" s="25">
        <f>IF(K7=0,"",K7/MBunk_act!K7*100)</f>
        <v>29734.281806857802</v>
      </c>
      <c r="L17" s="25">
        <f>IF(L7=0,"",L7/MBunk_act!L7*100)</f>
        <v>29967.579035161816</v>
      </c>
      <c r="M17" s="25">
        <f>IF(M7=0,"",M7/MBunk_act!M7*100)</f>
        <v>37918.02608438475</v>
      </c>
      <c r="N17" s="25" t="str">
        <f>IF(N7=0,"",N7/MBunk_act!N7*100)</f>
        <v/>
      </c>
      <c r="O17" s="25" t="str">
        <f>IF(O7=0,"",O7/MBunk_act!O7*100)</f>
        <v/>
      </c>
      <c r="P17" s="25" t="str">
        <f>IF(P7=0,"",P7/MBunk_act!P7*100)</f>
        <v/>
      </c>
      <c r="Q17" s="25" t="str">
        <f>IF(Q7=0,"",Q7/MBunk_act!Q7*100)</f>
        <v/>
      </c>
    </row>
    <row r="18" spans="1:17" ht="11.45" customHeight="1" x14ac:dyDescent="0.25">
      <c r="A18" s="40" t="s">
        <v>40</v>
      </c>
      <c r="B18" s="30">
        <f>IF(B8=0,"",B8/MBunk_act!B8*100)</f>
        <v>22988.55056137895</v>
      </c>
      <c r="C18" s="30">
        <f>IF(C8=0,"",C8/MBunk_act!C8*100)</f>
        <v>22701.264607636636</v>
      </c>
      <c r="D18" s="30">
        <f>IF(D8=0,"",D8/MBunk_act!D8*100)</f>
        <v>22467.171339493405</v>
      </c>
      <c r="E18" s="30">
        <f>IF(E8=0,"",E8/MBunk_act!E8*100)</f>
        <v>22428.189635012644</v>
      </c>
      <c r="F18" s="30">
        <f>IF(F8=0,"",F8/MBunk_act!F8*100)</f>
        <v>22144.895237144043</v>
      </c>
      <c r="G18" s="30">
        <f>IF(G8=0,"",G8/MBunk_act!G8*100)</f>
        <v>21900.90620791234</v>
      </c>
      <c r="H18" s="30">
        <f>IF(H8=0,"",H8/MBunk_act!H8*100)</f>
        <v>21694.304098831784</v>
      </c>
      <c r="I18" s="30">
        <f>IF(I8=0,"",I8/MBunk_act!I8*100)</f>
        <v>21653.814730328526</v>
      </c>
      <c r="J18" s="30">
        <f>IF(J8=0,"",J8/MBunk_act!J8*100)</f>
        <v>21602.187609612891</v>
      </c>
      <c r="K18" s="30">
        <f>IF(K8=0,"",K8/MBunk_act!K8*100)</f>
        <v>21252.198800485789</v>
      </c>
      <c r="L18" s="30">
        <f>IF(L8=0,"",L8/MBunk_act!L8*100)</f>
        <v>21039.353111653028</v>
      </c>
      <c r="M18" s="30">
        <f>IF(M8=0,"",M8/MBunk_act!M8*100)</f>
        <v>20926.95430711396</v>
      </c>
      <c r="N18" s="30" t="str">
        <f>IF(N8=0,"",N8/MBunk_act!N8*100)</f>
        <v/>
      </c>
      <c r="O18" s="30" t="str">
        <f>IF(O8=0,"",O8/MBunk_act!O8*100)</f>
        <v/>
      </c>
      <c r="P18" s="30" t="str">
        <f>IF(P8=0,"",P8/MBunk_act!P8*100)</f>
        <v/>
      </c>
      <c r="Q18" s="30" t="str">
        <f>IF(Q8=0,"",Q8/MBunk_act!Q8*100)</f>
        <v/>
      </c>
    </row>
    <row r="19" spans="1:17" ht="11.45" customHeight="1" x14ac:dyDescent="0.25">
      <c r="A19" s="39" t="s">
        <v>39</v>
      </c>
      <c r="B19" s="29">
        <f>IF(B9=0,"",B9/MBunk_act!B9*100)</f>
        <v>46206.414770341471</v>
      </c>
      <c r="C19" s="29">
        <f>IF(C9=0,"",C9/MBunk_act!C9*100)</f>
        <v>45606.281624991454</v>
      </c>
      <c r="D19" s="29">
        <f>IF(D9=0,"",D9/MBunk_act!D9*100)</f>
        <v>45113.543694829423</v>
      </c>
      <c r="E19" s="29">
        <f>IF(E9=0,"",E9/MBunk_act!E9*100)</f>
        <v>45012.869144026175</v>
      </c>
      <c r="F19" s="29">
        <f>IF(F9=0,"",F9/MBunk_act!F9*100)</f>
        <v>44422.197420496232</v>
      </c>
      <c r="G19" s="29">
        <f>IF(G9=0,"",G9/MBunk_act!G9*100)</f>
        <v>43910.908683938556</v>
      </c>
      <c r="H19" s="29">
        <f>IF(H9=0,"",H9/MBunk_act!H9*100)</f>
        <v>43475.040373377851</v>
      </c>
      <c r="I19" s="29">
        <f>IF(I9=0,"",I9/MBunk_act!I9*100)</f>
        <v>43372.316509203527</v>
      </c>
      <c r="J19" s="29">
        <f>IF(J9=0,"",J9/MBunk_act!J9*100)</f>
        <v>43247.386397223177</v>
      </c>
      <c r="K19" s="29">
        <f>IF(K9=0,"",K9/MBunk_act!K9*100)</f>
        <v>42525.549503188115</v>
      </c>
      <c r="L19" s="29">
        <f>IF(L9=0,"",L9/MBunk_act!L9*100)</f>
        <v>42078.706223306064</v>
      </c>
      <c r="M19" s="29">
        <f>IF(M9=0,"",M9/MBunk_act!M9*100)</f>
        <v>41833.090781354964</v>
      </c>
      <c r="N19" s="29" t="str">
        <f>IF(N9=0,"",N9/MBunk_act!N9*100)</f>
        <v/>
      </c>
      <c r="O19" s="29" t="str">
        <f>IF(O9=0,"",O9/MBunk_act!O9*100)</f>
        <v/>
      </c>
      <c r="P19" s="29" t="str">
        <f>IF(P9=0,"",P9/MBunk_act!P9*100)</f>
        <v/>
      </c>
      <c r="Q19" s="29" t="str">
        <f>IF(Q9=0,"",Q9/MBunk_act!Q9*100)</f>
        <v/>
      </c>
    </row>
    <row r="21" spans="1:17" ht="11.45" customHeight="1" x14ac:dyDescent="0.25">
      <c r="A21" s="17" t="s">
        <v>38</v>
      </c>
      <c r="B21" s="25">
        <f>IF(B7=0,"",B7/MBunk_act!B3*1000)</f>
        <v>12.048670723817038</v>
      </c>
      <c r="C21" s="25">
        <f>IF(C7=0,"",C7/MBunk_act!C3*1000)</f>
        <v>11.274621302169848</v>
      </c>
      <c r="D21" s="25">
        <f>IF(D7=0,"",D7/MBunk_act!D3*1000)</f>
        <v>11.395749204019449</v>
      </c>
      <c r="E21" s="25">
        <f>IF(E7=0,"",E7/MBunk_act!E3*1000)</f>
        <v>11.601886225648222</v>
      </c>
      <c r="F21" s="25">
        <f>IF(F7=0,"",F7/MBunk_act!F3*1000)</f>
        <v>11.389044222829273</v>
      </c>
      <c r="G21" s="25">
        <f>IF(G7=0,"",G7/MBunk_act!G3*1000)</f>
        <v>11.08806256023742</v>
      </c>
      <c r="H21" s="25">
        <f>IF(H7=0,"",H7/MBunk_act!H3*1000)</f>
        <v>10.57587975906719</v>
      </c>
      <c r="I21" s="25">
        <f>IF(I7=0,"",I7/MBunk_act!I3*1000)</f>
        <v>10.398280030722818</v>
      </c>
      <c r="J21" s="25">
        <f>IF(J7=0,"",J7/MBunk_act!J3*1000)</f>
        <v>10.383196764574407</v>
      </c>
      <c r="K21" s="25">
        <f>IF(K7=0,"",K7/MBunk_act!K3*1000)</f>
        <v>12.457101922684021</v>
      </c>
      <c r="L21" s="25">
        <f>IF(L7=0,"",L7/MBunk_act!L3*1000)</f>
        <v>12.002254309019722</v>
      </c>
      <c r="M21" s="25">
        <f>IF(M7=0,"",M7/MBunk_act!M3*1000)</f>
        <v>9.5320827917511188</v>
      </c>
      <c r="N21" s="25" t="str">
        <f>IF(N7=0,"",N7/MBunk_act!N3*1000)</f>
        <v/>
      </c>
      <c r="O21" s="25" t="str">
        <f>IF(O7=0,"",O7/MBunk_act!O3*1000)</f>
        <v/>
      </c>
      <c r="P21" s="25" t="str">
        <f>IF(P7=0,"",P7/MBunk_act!P3*1000)</f>
        <v/>
      </c>
      <c r="Q21" s="25" t="str">
        <f>IF(Q7=0,"",Q7/MBunk_act!Q3*1000)</f>
        <v/>
      </c>
    </row>
    <row r="22" spans="1:17" ht="11.45" customHeight="1" x14ac:dyDescent="0.25">
      <c r="A22" s="40" t="s">
        <v>40</v>
      </c>
      <c r="B22" s="30">
        <f>IF(B8=0,"",B8/MBunk_act!B4*1000)</f>
        <v>26.717132473510755</v>
      </c>
      <c r="C22" s="30">
        <f>IF(C8=0,"",C8/MBunk_act!C4*1000)</f>
        <v>26.253283997473542</v>
      </c>
      <c r="D22" s="30">
        <f>IF(D8=0,"",D8/MBunk_act!D4*1000)</f>
        <v>25.854569725872377</v>
      </c>
      <c r="E22" s="30">
        <f>IF(E8=0,"",E8/MBunk_act!E4*1000)</f>
        <v>25.682569277895368</v>
      </c>
      <c r="F22" s="30">
        <f>IF(F8=0,"",F8/MBunk_act!F4*1000)</f>
        <v>25.233251154914711</v>
      </c>
      <c r="G22" s="30">
        <f>IF(G8=0,"",G8/MBunk_act!G4*1000)</f>
        <v>24.832302905442727</v>
      </c>
      <c r="H22" s="30">
        <f>IF(H8=0,"",H8/MBunk_act!H4*1000)</f>
        <v>24.476874829940105</v>
      </c>
      <c r="I22" s="30">
        <f>IF(I8=0,"",I8/MBunk_act!I4*1000)</f>
        <v>24.310841483965369</v>
      </c>
      <c r="J22" s="30">
        <f>IF(J8=0,"",J8/MBunk_act!J4*1000)</f>
        <v>24.13340715567691</v>
      </c>
      <c r="K22" s="30">
        <f>IF(K8=0,"",K8/MBunk_act!K4*1000)</f>
        <v>23.625451001591461</v>
      </c>
      <c r="L22" s="30">
        <f>IF(L8=0,"",L8/MBunk_act!L4*1000)</f>
        <v>23.273620698731229</v>
      </c>
      <c r="M22" s="30">
        <f>IF(M8=0,"",M8/MBunk_act!M4*1000)</f>
        <v>23.035249847623152</v>
      </c>
      <c r="N22" s="30" t="str">
        <f>IF(N8=0,"",N8/MBunk_act!N4*1000)</f>
        <v/>
      </c>
      <c r="O22" s="30" t="str">
        <f>IF(O8=0,"",O8/MBunk_act!O4*1000)</f>
        <v/>
      </c>
      <c r="P22" s="30" t="str">
        <f>IF(P8=0,"",P8/MBunk_act!P4*1000)</f>
        <v/>
      </c>
      <c r="Q22" s="30" t="str">
        <f>IF(Q8=0,"",Q8/MBunk_act!Q4*1000)</f>
        <v/>
      </c>
    </row>
    <row r="23" spans="1:17" ht="11.45" customHeight="1" x14ac:dyDescent="0.25">
      <c r="A23" s="39" t="s">
        <v>39</v>
      </c>
      <c r="B23" s="29">
        <f>IF(B9=0,"",B9/MBunk_act!B5*1000)</f>
        <v>10.526923058462494</v>
      </c>
      <c r="C23" s="29">
        <f>IF(C9=0,"",C9/MBunk_act!C5*1000)</f>
        <v>10.328770725337842</v>
      </c>
      <c r="D23" s="29">
        <f>IF(D9=0,"",D9/MBunk_act!D5*1000)</f>
        <v>10.156772175039222</v>
      </c>
      <c r="E23" s="29">
        <f>IF(E9=0,"",E9/MBunk_act!E5*1000)</f>
        <v>10.074192853242728</v>
      </c>
      <c r="F23" s="29">
        <f>IF(F9=0,"",F9/MBunk_act!F5*1000)</f>
        <v>9.8832185314386116</v>
      </c>
      <c r="G23" s="29">
        <f>IF(G9=0,"",G9/MBunk_act!G5*1000)</f>
        <v>9.7117072121077275</v>
      </c>
      <c r="H23" s="29">
        <f>IF(H9=0,"",H9/MBunk_act!H5*1000)</f>
        <v>9.5584604260367083</v>
      </c>
      <c r="I23" s="29">
        <f>IF(I9=0,"",I9/MBunk_act!I5*1000)</f>
        <v>9.4794986010015521</v>
      </c>
      <c r="J23" s="29">
        <f>IF(J9=0,"",J9/MBunk_act!J5*1000)</f>
        <v>9.3963116125535571</v>
      </c>
      <c r="K23" s="29">
        <f>IF(K9=0,"",K9/MBunk_act!K5*1000)</f>
        <v>9.1848543662810602</v>
      </c>
      <c r="L23" s="29">
        <f>IF(L9=0,"",L9/MBunk_act!L5*1000)</f>
        <v>9.0346121789170297</v>
      </c>
      <c r="M23" s="29">
        <f>IF(M9=0,"",M9/MBunk_act!M5*1000)</f>
        <v>8.9287751300353584</v>
      </c>
      <c r="N23" s="29" t="str">
        <f>IF(N9=0,"",N9/MBunk_act!N5*1000)</f>
        <v/>
      </c>
      <c r="O23" s="29" t="str">
        <f>IF(O9=0,"",O9/MBunk_act!O5*1000)</f>
        <v/>
      </c>
      <c r="P23" s="29" t="str">
        <f>IF(P9=0,"",P9/MBunk_act!P5*1000)</f>
        <v/>
      </c>
      <c r="Q23" s="29" t="str">
        <f>IF(Q9=0,"",Q9/MBunk_act!Q5*1000)</f>
        <v/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0</v>
      </c>
      <c r="O25" s="24">
        <f t="shared" si="3"/>
        <v>0</v>
      </c>
      <c r="P25" s="24">
        <f t="shared" si="3"/>
        <v>0</v>
      </c>
      <c r="Q25" s="24">
        <f t="shared" si="3"/>
        <v>0</v>
      </c>
    </row>
    <row r="26" spans="1:17" ht="11.45" customHeight="1" x14ac:dyDescent="0.25">
      <c r="A26" s="40" t="s">
        <v>40</v>
      </c>
      <c r="B26" s="23">
        <f t="shared" ref="B26:Q26" si="4">IF(B8=0,0,B8/B$7)</f>
        <v>0.20842071717541491</v>
      </c>
      <c r="C26" s="23">
        <f t="shared" si="4"/>
        <v>0.13830505032538257</v>
      </c>
      <c r="D26" s="23">
        <f t="shared" si="4"/>
        <v>0.17906840384595929</v>
      </c>
      <c r="E26" s="23">
        <f t="shared" si="4"/>
        <v>0.21666478501953901</v>
      </c>
      <c r="F26" s="23">
        <f t="shared" si="4"/>
        <v>0.21734583929172818</v>
      </c>
      <c r="G26" s="23">
        <f t="shared" si="4"/>
        <v>0.20385576759330182</v>
      </c>
      <c r="H26" s="23">
        <f t="shared" si="4"/>
        <v>0.15783989431848749</v>
      </c>
      <c r="I26" s="23">
        <f t="shared" si="4"/>
        <v>0.14483389687154954</v>
      </c>
      <c r="J26" s="23">
        <f t="shared" si="4"/>
        <v>0.15564754379233256</v>
      </c>
      <c r="K26" s="23">
        <f t="shared" si="4"/>
        <v>0.42975813360283988</v>
      </c>
      <c r="L26" s="23">
        <f t="shared" si="4"/>
        <v>0.40414099430367451</v>
      </c>
      <c r="M26" s="23">
        <f t="shared" si="4"/>
        <v>0.10335356636040019</v>
      </c>
      <c r="N26" s="23">
        <f t="shared" si="4"/>
        <v>0</v>
      </c>
      <c r="O26" s="23">
        <f t="shared" si="4"/>
        <v>0</v>
      </c>
      <c r="P26" s="23">
        <f t="shared" si="4"/>
        <v>0</v>
      </c>
      <c r="Q26" s="23">
        <f t="shared" si="4"/>
        <v>0</v>
      </c>
    </row>
    <row r="27" spans="1:17" ht="11.45" customHeight="1" x14ac:dyDescent="0.25">
      <c r="A27" s="39" t="s">
        <v>39</v>
      </c>
      <c r="B27" s="22">
        <f t="shared" ref="B27:Q27" si="5">IF(B9=0,0,B9/B$7)</f>
        <v>0.79157928282458512</v>
      </c>
      <c r="C27" s="22">
        <f t="shared" si="5"/>
        <v>0.86169494967461746</v>
      </c>
      <c r="D27" s="22">
        <f t="shared" si="5"/>
        <v>0.82093159615404065</v>
      </c>
      <c r="E27" s="22">
        <f t="shared" si="5"/>
        <v>0.78333521498046099</v>
      </c>
      <c r="F27" s="22">
        <f t="shared" si="5"/>
        <v>0.78265416070827187</v>
      </c>
      <c r="G27" s="22">
        <f t="shared" si="5"/>
        <v>0.79614423240669829</v>
      </c>
      <c r="H27" s="22">
        <f t="shared" si="5"/>
        <v>0.84216010568151256</v>
      </c>
      <c r="I27" s="22">
        <f t="shared" si="5"/>
        <v>0.85516610312845032</v>
      </c>
      <c r="J27" s="22">
        <f t="shared" si="5"/>
        <v>0.84435245620766741</v>
      </c>
      <c r="K27" s="22">
        <f t="shared" si="5"/>
        <v>0.57024186639716012</v>
      </c>
      <c r="L27" s="22">
        <f t="shared" si="5"/>
        <v>0.59585900569632544</v>
      </c>
      <c r="M27" s="22">
        <f t="shared" si="5"/>
        <v>0.89664643363959984</v>
      </c>
      <c r="N27" s="22">
        <f t="shared" si="5"/>
        <v>0</v>
      </c>
      <c r="O27" s="22">
        <f t="shared" si="5"/>
        <v>0</v>
      </c>
      <c r="P27" s="22">
        <f t="shared" si="5"/>
        <v>0</v>
      </c>
      <c r="Q27" s="22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2018-07-16T15:40:41Z</dcterms:created>
  <dcterms:modified xsi:type="dcterms:W3CDTF">2018-07-16T15:40:41Z</dcterms:modified>
</cp:coreProperties>
</file>