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4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K25" i="24" l="1"/>
  <c r="I26" i="24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<sst xmlns="http://schemas.openxmlformats.org/spreadsheetml/2006/main" count="86" uniqueCount="58">
  <si>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</si>
  <si>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</si>
  <si>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</si>
  <si>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</si>
  <si>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</si>
  <si>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</si>
  <si>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</si>
  <si>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</si>
  <si>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</si>
  <si>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</si>
  <si>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</si>
  <si>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</si>
  <si>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</si>
  <si>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</si>
  <si>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</si>
  <si>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</si>
  <si>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</si>
  <si>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</si>
  <si>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</si>
  <si>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</si>
  <si>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</si>
  <si>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</si>
  <si>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</si>
  <si>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</si>
  <si>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</si>
  <si>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</si>
  <si>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</si>
  <si>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</si>
  <si>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</si>
  <si>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</si>
  <si>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</si>
  <si>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</si>
  <si>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</si>
  <si>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</si>
  <si>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</si>
  <si>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</si>
  <si>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</si>
  <si>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</si>
  <si>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</si>
  <si>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</si>
  <si>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</si>
  <si>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</si>
  <si>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</si>
  <si>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</si>
  <si>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</si>
  <si>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</si>
  <si>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</si>
  <si>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</si>
  <si>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</si>
  <si>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</si>
  <si>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</si>
  <si>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</si>
  <si>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</si>
  <si>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LT</t>
  </si>
  <si>
    <t>Lithuania</t>
  </si>
  <si>
    <t>LT - Maritime bunkers</t>
  </si>
  <si>
    <t>LT - Maritime bunkers / energy consumption</t>
  </si>
  <si>
    <t>LT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</si>
</sst>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43297.737928240742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16740.054017496557</v>
      </c>
      <c r="C3" s="25">
        <f t="shared" si="0"/>
        <v>18604.897083792079</v>
      </c>
      <c r="D3" s="25">
        <f t="shared" si="0"/>
        <v>21071.995437030248</v>
      </c>
      <c r="E3" s="25">
        <f t="shared" si="0"/>
        <v>21332.466207281828</v>
      </c>
      <c r="F3" s="25">
        <f t="shared" si="0"/>
        <v>23861.499382328355</v>
      </c>
      <c r="G3" s="25">
        <f t="shared" si="0"/>
        <v>30722.843498459566</v>
      </c>
      <c r="H3" s="25">
        <f t="shared" si="0"/>
        <v>39085.910681219815</v>
      </c>
      <c r="I3" s="25">
        <f t="shared" si="0"/>
        <v>35935.866343565998</v>
      </c>
      <c r="J3" s="25">
        <f t="shared" si="0"/>
        <v>21281.028295415181</v>
      </c>
      <c r="K3" s="25">
        <f t="shared" si="0"/>
        <v>36469.690886954544</v>
      </c>
      <c r="L3" s="25">
        <f t="shared" si="0"/>
        <v>40958.988954923669</v>
      </c>
      <c r="M3" s="25">
        <f t="shared" si="0"/>
        <v>39927.577861484577</v>
      </c>
      <c r="N3" s="25">
        <f t="shared" si="0"/>
        <v>33097.269249004617</v>
      </c>
      <c r="O3" s="25">
        <f t="shared" si="0"/>
        <v>18773.373885153622</v>
      </c>
      <c r="P3" s="25">
        <f t="shared" si="0"/>
        <v>2415.88459158965</v>
      </c>
      <c r="Q3" s="25">
        <f t="shared" si="0"/>
        <v>14446.316776281414</v>
      </c>
    </row>
    <row r="4" spans="1:17" ht="11.45" customHeight="1" x14ac:dyDescent="0.25">
      <c r="A4" s="40" t="s">
        <v>40</v>
      </c>
      <c r="B4" s="30">
        <v>12241.493363887112</v>
      </c>
      <c r="C4" s="30">
        <v>13317.830616668023</v>
      </c>
      <c r="D4" s="30">
        <v>14631.65892848823</v>
      </c>
      <c r="E4" s="30">
        <v>14814.112292607037</v>
      </c>
      <c r="F4" s="30">
        <v>14680.627845859071</v>
      </c>
      <c r="G4" s="30">
        <v>18724.266204735639</v>
      </c>
      <c r="H4" s="30">
        <v>12523.24413690694</v>
      </c>
      <c r="I4" s="30">
        <v>9788.2962105718052</v>
      </c>
      <c r="J4" s="30">
        <v>11591.507994046957</v>
      </c>
      <c r="K4" s="30">
        <v>10313.098990004797</v>
      </c>
      <c r="L4" s="30">
        <v>11910.989533326672</v>
      </c>
      <c r="M4" s="30">
        <v>13491.058253728497</v>
      </c>
      <c r="N4" s="30">
        <v>12839.271787547759</v>
      </c>
      <c r="O4" s="30">
        <v>12860.406007054009</v>
      </c>
      <c r="P4" s="30">
        <v>1680.0505420516313</v>
      </c>
      <c r="Q4" s="30">
        <v>13255.527853921945</v>
      </c>
    </row>
    <row r="5" spans="1:17" ht="11.45" customHeight="1" x14ac:dyDescent="0.25">
      <c r="A5" s="39" t="s">
        <v>39</v>
      </c>
      <c r="B5" s="29">
        <v>4498.5606536094465</v>
      </c>
      <c r="C5" s="29">
        <v>5287.0664671240575</v>
      </c>
      <c r="D5" s="29">
        <v>6440.3365085420173</v>
      </c>
      <c r="E5" s="29">
        <v>6518.3539146747917</v>
      </c>
      <c r="F5" s="29">
        <v>9180.8715364692835</v>
      </c>
      <c r="G5" s="29">
        <v>11998.577293723925</v>
      </c>
      <c r="H5" s="29">
        <v>26562.666544312877</v>
      </c>
      <c r="I5" s="29">
        <v>26147.570132994191</v>
      </c>
      <c r="J5" s="29">
        <v>9689.520301368224</v>
      </c>
      <c r="K5" s="29">
        <v>26156.591896949743</v>
      </c>
      <c r="L5" s="29">
        <v>29047.999421596996</v>
      </c>
      <c r="M5" s="29">
        <v>26436.519607756079</v>
      </c>
      <c r="N5" s="29">
        <v>20257.997461456856</v>
      </c>
      <c r="O5" s="29">
        <v>5912.9678780996137</v>
      </c>
      <c r="P5" s="29">
        <v>735.83404953801892</v>
      </c>
      <c r="Q5" s="29">
        <v>1190.7889223594689</v>
      </c>
    </row>
    <row r="7" spans="1:17" ht="11.45" customHeight="1" x14ac:dyDescent="0.25">
      <c r="A7" s="17" t="s">
        <v>27</v>
      </c>
      <c r="B7" s="16">
        <f t="shared" ref="B7:Q7" si="1">SUM(B8:B9)</f>
        <v>0.91569271531659291</v>
      </c>
      <c r="C7" s="16">
        <f t="shared" si="1"/>
        <v>0.99661228840899507</v>
      </c>
      <c r="D7" s="16">
        <f t="shared" si="1"/>
        <v>1.0980562953415978</v>
      </c>
      <c r="E7" s="16">
        <f t="shared" si="1"/>
        <v>1.1061536765022182</v>
      </c>
      <c r="F7" s="16">
        <f t="shared" si="1"/>
        <v>1.1273052763884797</v>
      </c>
      <c r="G7" s="16">
        <f t="shared" si="1"/>
        <v>1.4344360640036866</v>
      </c>
      <c r="H7" s="16">
        <f t="shared" si="1"/>
        <v>1.2009738576456317</v>
      </c>
      <c r="I7" s="16">
        <f t="shared" si="1"/>
        <v>1.0049684299262187</v>
      </c>
      <c r="J7" s="16">
        <f t="shared" si="1"/>
        <v>0.90436685267959382</v>
      </c>
      <c r="K7" s="16">
        <f t="shared" si="1"/>
        <v>1.1024062592094377</v>
      </c>
      <c r="L7" s="16">
        <f t="shared" si="1"/>
        <v>1.2503077416796411</v>
      </c>
      <c r="M7" s="16">
        <f t="shared" si="1"/>
        <v>1.3190134122191195</v>
      </c>
      <c r="N7" s="16">
        <f t="shared" si="1"/>
        <v>1.1811372306958121</v>
      </c>
      <c r="O7" s="16">
        <f t="shared" si="1"/>
        <v>0.97977168406172088</v>
      </c>
      <c r="P7" s="16">
        <f t="shared" si="1"/>
        <v>0.1268546009378595</v>
      </c>
      <c r="Q7" s="16">
        <f t="shared" si="1"/>
        <v>0.93331964159915382</v>
      </c>
    </row>
    <row r="8" spans="1:17" ht="11.45" customHeight="1" x14ac:dyDescent="0.25">
      <c r="A8" s="40" t="s">
        <v>40</v>
      </c>
      <c r="B8" s="35">
        <v>0.85372802196870134</v>
      </c>
      <c r="C8" s="35">
        <v>0.92421700199587631</v>
      </c>
      <c r="D8" s="35">
        <v>1.0103907626116591</v>
      </c>
      <c r="E8" s="35">
        <v>1.0179507389712543</v>
      </c>
      <c r="F8" s="35">
        <v>1.0038090125610648</v>
      </c>
      <c r="G8" s="35">
        <v>1.2739917030062557</v>
      </c>
      <c r="H8" s="35">
        <v>0.84787918044635491</v>
      </c>
      <c r="I8" s="35">
        <v>0.6594464871943273</v>
      </c>
      <c r="J8" s="35">
        <v>0.7770835694219782</v>
      </c>
      <c r="K8" s="35">
        <v>0.73504637840424603</v>
      </c>
      <c r="L8" s="35">
        <v>0.84475103073238811</v>
      </c>
      <c r="M8" s="35">
        <v>0.95209927933939742</v>
      </c>
      <c r="N8" s="35">
        <v>0.90163745132983053</v>
      </c>
      <c r="O8" s="35">
        <v>0.8986727263369968</v>
      </c>
      <c r="P8" s="35">
        <v>0.11682197940792202</v>
      </c>
      <c r="Q8" s="35">
        <v>0.91717999091666302</v>
      </c>
    </row>
    <row r="9" spans="1:17" ht="11.45" customHeight="1" x14ac:dyDescent="0.25">
      <c r="A9" s="39" t="s">
        <v>39</v>
      </c>
      <c r="B9" s="34">
        <v>6.1964693347891585E-2</v>
      </c>
      <c r="C9" s="34">
        <v>7.2395286413118778E-2</v>
      </c>
      <c r="D9" s="34">
        <v>8.7665532729938628E-2</v>
      </c>
      <c r="E9" s="34">
        <v>8.8202937530963907E-2</v>
      </c>
      <c r="F9" s="34">
        <v>0.12349626382741491</v>
      </c>
      <c r="G9" s="34">
        <v>0.16044436099743084</v>
      </c>
      <c r="H9" s="34">
        <v>0.35309467719927673</v>
      </c>
      <c r="I9" s="34">
        <v>0.34552194273189135</v>
      </c>
      <c r="J9" s="34">
        <v>0.12728328325761568</v>
      </c>
      <c r="K9" s="34">
        <v>0.36735988080519166</v>
      </c>
      <c r="L9" s="34">
        <v>0.40555671094725299</v>
      </c>
      <c r="M9" s="34">
        <v>0.36691413287972202</v>
      </c>
      <c r="N9" s="34">
        <v>0.27949977936598153</v>
      </c>
      <c r="O9" s="34">
        <v>8.1098957724724058E-2</v>
      </c>
      <c r="P9" s="34">
        <v>1.0032621529937469E-2</v>
      </c>
      <c r="Q9" s="34">
        <v>1.6139650682490774E-2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18281.300852883629</v>
      </c>
      <c r="C13" s="25">
        <f t="shared" si="2"/>
        <v>18668.139355870455</v>
      </c>
      <c r="D13" s="25">
        <f t="shared" si="2"/>
        <v>19190.268774402768</v>
      </c>
      <c r="E13" s="25">
        <f t="shared" si="2"/>
        <v>19285.264480372633</v>
      </c>
      <c r="F13" s="25">
        <f t="shared" si="2"/>
        <v>21166.847953353732</v>
      </c>
      <c r="G13" s="25">
        <f t="shared" si="2"/>
        <v>21418.064052787649</v>
      </c>
      <c r="H13" s="25">
        <f t="shared" si="2"/>
        <v>32545.180257164928</v>
      </c>
      <c r="I13" s="25">
        <f t="shared" si="2"/>
        <v>35758.204211652985</v>
      </c>
      <c r="J13" s="25">
        <f t="shared" si="2"/>
        <v>23531.411210351813</v>
      </c>
      <c r="K13" s="25">
        <f t="shared" si="2"/>
        <v>33081.897514903307</v>
      </c>
      <c r="L13" s="25">
        <f t="shared" si="2"/>
        <v>32759.126085150921</v>
      </c>
      <c r="M13" s="25">
        <f t="shared" si="2"/>
        <v>30270.78988856533</v>
      </c>
      <c r="N13" s="25">
        <f t="shared" si="2"/>
        <v>28021.527379597457</v>
      </c>
      <c r="O13" s="25">
        <f t="shared" si="2"/>
        <v>19160.9679995314</v>
      </c>
      <c r="P13" s="25">
        <f t="shared" si="2"/>
        <v>19044.516901464896</v>
      </c>
      <c r="Q13" s="25">
        <f t="shared" si="2"/>
        <v>15478.423610081787</v>
      </c>
    </row>
    <row r="14" spans="1:17" ht="11.45" customHeight="1" x14ac:dyDescent="0.25">
      <c r="A14" s="40" t="s">
        <v>40</v>
      </c>
      <c r="B14" s="30">
        <f t="shared" ref="B14:Q14" si="3">IF(B4=0,"",B4/B8)</f>
        <v>14338.867940234833</v>
      </c>
      <c r="C14" s="30">
        <f t="shared" si="3"/>
        <v>14409.852434988472</v>
      </c>
      <c r="D14" s="30">
        <f t="shared" si="3"/>
        <v>14481.188338131975</v>
      </c>
      <c r="E14" s="30">
        <f t="shared" si="3"/>
        <v>14552.877389310848</v>
      </c>
      <c r="F14" s="30">
        <f t="shared" si="3"/>
        <v>14624.921336782681</v>
      </c>
      <c r="G14" s="30">
        <f t="shared" si="3"/>
        <v>14697.321937459821</v>
      </c>
      <c r="H14" s="30">
        <f t="shared" si="3"/>
        <v>14770.080956952195</v>
      </c>
      <c r="I14" s="30">
        <f t="shared" si="3"/>
        <v>14843.200169610376</v>
      </c>
      <c r="J14" s="30">
        <f t="shared" si="3"/>
        <v>14916.68135856884</v>
      </c>
      <c r="K14" s="30">
        <f t="shared" si="3"/>
        <v>14030.541871921185</v>
      </c>
      <c r="L14" s="30">
        <f t="shared" si="3"/>
        <v>14100</v>
      </c>
      <c r="M14" s="30">
        <f t="shared" si="3"/>
        <v>14169.801980198015</v>
      </c>
      <c r="N14" s="30">
        <f t="shared" si="3"/>
        <v>14239.949514753453</v>
      </c>
      <c r="O14" s="30">
        <f t="shared" si="3"/>
        <v>14310.444314331438</v>
      </c>
      <c r="P14" s="30">
        <f t="shared" si="3"/>
        <v>14381.288098065752</v>
      </c>
      <c r="Q14" s="30">
        <f t="shared" si="3"/>
        <v>14452.482593600727</v>
      </c>
    </row>
    <row r="15" spans="1:17" ht="11.45" customHeight="1" x14ac:dyDescent="0.25">
      <c r="A15" s="39" t="s">
        <v>39</v>
      </c>
      <c r="B15" s="29">
        <f t="shared" ref="B15:Q15" si="4">IF(B5=0,"",B5/B9)</f>
        <v>72598.772148406264</v>
      </c>
      <c r="C15" s="29">
        <f t="shared" si="4"/>
        <v>73030.534570355478</v>
      </c>
      <c r="D15" s="29">
        <f t="shared" si="4"/>
        <v>73464.864787647384</v>
      </c>
      <c r="E15" s="29">
        <f t="shared" si="4"/>
        <v>73901.778071580717</v>
      </c>
      <c r="F15" s="29">
        <f t="shared" si="4"/>
        <v>74341.289784276247</v>
      </c>
      <c r="G15" s="29">
        <f t="shared" si="4"/>
        <v>74783.415379217069</v>
      </c>
      <c r="H15" s="29">
        <f t="shared" si="4"/>
        <v>75228.170401791853</v>
      </c>
      <c r="I15" s="29">
        <f t="shared" si="4"/>
        <v>75675.570489841411</v>
      </c>
      <c r="J15" s="29">
        <f t="shared" si="4"/>
        <v>76125.631374208562</v>
      </c>
      <c r="K15" s="29">
        <f t="shared" si="4"/>
        <v>71201.547212011428</v>
      </c>
      <c r="L15" s="29">
        <f t="shared" si="4"/>
        <v>71625</v>
      </c>
      <c r="M15" s="29">
        <f t="shared" si="4"/>
        <v>72050.971163932307</v>
      </c>
      <c r="N15" s="29">
        <f t="shared" si="4"/>
        <v>72479.475681197975</v>
      </c>
      <c r="O15" s="29">
        <f t="shared" si="4"/>
        <v>72910.528618260767</v>
      </c>
      <c r="P15" s="29">
        <f t="shared" si="4"/>
        <v>73344.145131188372</v>
      </c>
      <c r="Q15" s="29">
        <f t="shared" si="4"/>
        <v>73780.340466185269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0.7312696453125187</v>
      </c>
      <c r="C18" s="36">
        <f t="shared" si="6"/>
        <v>0.71582393370345709</v>
      </c>
      <c r="D18" s="36">
        <f t="shared" si="6"/>
        <v>0.69436513367764485</v>
      </c>
      <c r="E18" s="36">
        <f t="shared" si="6"/>
        <v>0.69443974028423616</v>
      </c>
      <c r="F18" s="36">
        <f t="shared" si="6"/>
        <v>0.61524330934255678</v>
      </c>
      <c r="G18" s="36">
        <f t="shared" si="6"/>
        <v>0.60945746137314627</v>
      </c>
      <c r="H18" s="36">
        <f t="shared" si="6"/>
        <v>0.32040302806412974</v>
      </c>
      <c r="I18" s="36">
        <f t="shared" si="6"/>
        <v>0.27238236354149603</v>
      </c>
      <c r="J18" s="36">
        <f t="shared" si="6"/>
        <v>0.54468740105684887</v>
      </c>
      <c r="K18" s="36">
        <f t="shared" si="6"/>
        <v>0.2827854785490892</v>
      </c>
      <c r="L18" s="36">
        <f t="shared" si="6"/>
        <v>0.29080282099821841</v>
      </c>
      <c r="M18" s="36">
        <f t="shared" si="6"/>
        <v>0.33788822103186994</v>
      </c>
      <c r="N18" s="36">
        <f t="shared" si="6"/>
        <v>0.38792541133688524</v>
      </c>
      <c r="O18" s="36">
        <f t="shared" si="6"/>
        <v>0.68503435161562987</v>
      </c>
      <c r="P18" s="36">
        <f t="shared" si="6"/>
        <v>0.69541837714448085</v>
      </c>
      <c r="Q18" s="36">
        <f t="shared" si="6"/>
        <v>0.91757145154711284</v>
      </c>
    </row>
    <row r="19" spans="1:17" ht="11.45" customHeight="1" x14ac:dyDescent="0.25">
      <c r="A19" s="39" t="s">
        <v>39</v>
      </c>
      <c r="B19" s="18">
        <f t="shared" ref="B19:Q19" si="7">IF(B5=0,0,B5/B$3)</f>
        <v>0.2687303546874813</v>
      </c>
      <c r="C19" s="18">
        <f t="shared" si="7"/>
        <v>0.28417606629654302</v>
      </c>
      <c r="D19" s="18">
        <f t="shared" si="7"/>
        <v>0.30563486632235515</v>
      </c>
      <c r="E19" s="18">
        <f t="shared" si="7"/>
        <v>0.30556025971576389</v>
      </c>
      <c r="F19" s="18">
        <f t="shared" si="7"/>
        <v>0.38475669065744322</v>
      </c>
      <c r="G19" s="18">
        <f t="shared" si="7"/>
        <v>0.39054253862685367</v>
      </c>
      <c r="H19" s="18">
        <f t="shared" si="7"/>
        <v>0.67959697193587032</v>
      </c>
      <c r="I19" s="18">
        <f t="shared" si="7"/>
        <v>0.72761763645850397</v>
      </c>
      <c r="J19" s="18">
        <f t="shared" si="7"/>
        <v>0.45531259894315118</v>
      </c>
      <c r="K19" s="18">
        <f t="shared" si="7"/>
        <v>0.71721452145091069</v>
      </c>
      <c r="L19" s="18">
        <f t="shared" si="7"/>
        <v>0.70919717900178159</v>
      </c>
      <c r="M19" s="18">
        <f t="shared" si="7"/>
        <v>0.66211177896813012</v>
      </c>
      <c r="N19" s="18">
        <f t="shared" si="7"/>
        <v>0.6120745886631147</v>
      </c>
      <c r="O19" s="18">
        <f t="shared" si="7"/>
        <v>0.31496564838437019</v>
      </c>
      <c r="P19" s="18">
        <f t="shared" si="7"/>
        <v>0.30458162285551926</v>
      </c>
      <c r="Q19" s="18">
        <f t="shared" si="7"/>
        <v>8.2428548452887135E-2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0.93233025412191051</v>
      </c>
      <c r="C22" s="36">
        <f t="shared" si="9"/>
        <v>0.9273586255607067</v>
      </c>
      <c r="D22" s="36">
        <f t="shared" si="9"/>
        <v>0.9201629888177395</v>
      </c>
      <c r="E22" s="36">
        <f t="shared" si="9"/>
        <v>0.92026158805540348</v>
      </c>
      <c r="F22" s="36">
        <f t="shared" si="9"/>
        <v>0.89045002590331446</v>
      </c>
      <c r="G22" s="36">
        <f t="shared" si="9"/>
        <v>0.88814812662363563</v>
      </c>
      <c r="H22" s="36">
        <f t="shared" si="9"/>
        <v>0.70599303644171119</v>
      </c>
      <c r="I22" s="36">
        <f t="shared" si="9"/>
        <v>0.65618627168491406</v>
      </c>
      <c r="J22" s="36">
        <f t="shared" si="9"/>
        <v>0.85925702287685402</v>
      </c>
      <c r="K22" s="36">
        <f t="shared" si="9"/>
        <v>0.66676542541709227</v>
      </c>
      <c r="L22" s="36">
        <f t="shared" si="9"/>
        <v>0.67563448787221347</v>
      </c>
      <c r="M22" s="36">
        <f t="shared" si="9"/>
        <v>0.72182683702781869</v>
      </c>
      <c r="N22" s="36">
        <f t="shared" si="9"/>
        <v>0.76336383944029329</v>
      </c>
      <c r="O22" s="36">
        <f t="shared" si="9"/>
        <v>0.91722667735352181</v>
      </c>
      <c r="P22" s="36">
        <f t="shared" si="9"/>
        <v>0.92091243474210271</v>
      </c>
      <c r="Q22" s="36">
        <f t="shared" si="9"/>
        <v>0.9827072634463826</v>
      </c>
    </row>
    <row r="23" spans="1:17" ht="11.45" customHeight="1" x14ac:dyDescent="0.25">
      <c r="A23" s="39" t="s">
        <v>39</v>
      </c>
      <c r="B23" s="18">
        <f t="shared" ref="B23:Q23" si="10">IF(B9=0,0,B9/B$7)</f>
        <v>6.7669745878089493E-2</v>
      </c>
      <c r="C23" s="18">
        <f t="shared" si="10"/>
        <v>7.2641374439293305E-2</v>
      </c>
      <c r="D23" s="18">
        <f t="shared" si="10"/>
        <v>7.9837011182260456E-2</v>
      </c>
      <c r="E23" s="18">
        <f t="shared" si="10"/>
        <v>7.9738411944596591E-2</v>
      </c>
      <c r="F23" s="18">
        <f t="shared" si="10"/>
        <v>0.10954997409668557</v>
      </c>
      <c r="G23" s="18">
        <f t="shared" si="10"/>
        <v>0.11185187337636436</v>
      </c>
      <c r="H23" s="18">
        <f t="shared" si="10"/>
        <v>0.29400696355828876</v>
      </c>
      <c r="I23" s="18">
        <f t="shared" si="10"/>
        <v>0.34381372831508583</v>
      </c>
      <c r="J23" s="18">
        <f t="shared" si="10"/>
        <v>0.14074297712314607</v>
      </c>
      <c r="K23" s="18">
        <f t="shared" si="10"/>
        <v>0.33323457458290773</v>
      </c>
      <c r="L23" s="18">
        <f t="shared" si="10"/>
        <v>0.32436551212778653</v>
      </c>
      <c r="M23" s="18">
        <f t="shared" si="10"/>
        <v>0.27817316297218125</v>
      </c>
      <c r="N23" s="18">
        <f t="shared" si="10"/>
        <v>0.23663616055970671</v>
      </c>
      <c r="O23" s="18">
        <f t="shared" si="10"/>
        <v>8.2773322646478131E-2</v>
      </c>
      <c r="P23" s="18">
        <f t="shared" si="10"/>
        <v>7.9087565257897188E-2</v>
      </c>
      <c r="Q23" s="18">
        <f t="shared" si="10"/>
        <v>1.7292736553617395E-2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91.263017101366202</v>
      </c>
      <c r="C4" s="33">
        <v>98.8</v>
      </c>
      <c r="D4" s="33">
        <v>108.5</v>
      </c>
      <c r="E4" s="33">
        <v>108.19999999999999</v>
      </c>
      <c r="F4" s="33">
        <v>112.2</v>
      </c>
      <c r="G4" s="33">
        <v>141.6356167001052</v>
      </c>
      <c r="H4" s="33">
        <v>136.69999999999999</v>
      </c>
      <c r="I4" s="33">
        <v>117.60000000000001</v>
      </c>
      <c r="J4" s="33">
        <v>88.9</v>
      </c>
      <c r="K4" s="33">
        <v>125.4</v>
      </c>
      <c r="L4" s="33">
        <v>139.8442724753989</v>
      </c>
      <c r="M4" s="33">
        <v>140.94296359988542</v>
      </c>
      <c r="N4" s="33">
        <v>120.8799082831754</v>
      </c>
      <c r="O4" s="33">
        <v>86.939906372408501</v>
      </c>
      <c r="P4" s="33">
        <v>11.10633419317856</v>
      </c>
      <c r="Q4" s="33">
        <v>76.287379382822195</v>
      </c>
    </row>
    <row r="5" spans="1:17" ht="11.45" customHeight="1" x14ac:dyDescent="0.25">
      <c r="A5" s="31" t="s">
        <v>29</v>
      </c>
      <c r="B5" s="15">
        <v>91.263017101366202</v>
      </c>
      <c r="C5" s="15">
        <v>98.8</v>
      </c>
      <c r="D5" s="15">
        <v>108.5</v>
      </c>
      <c r="E5" s="15">
        <v>108.19999999999999</v>
      </c>
      <c r="F5" s="15">
        <v>112.2</v>
      </c>
      <c r="G5" s="15">
        <v>141.6356167001052</v>
      </c>
      <c r="H5" s="15">
        <v>136.69999999999999</v>
      </c>
      <c r="I5" s="15">
        <v>117.60000000000001</v>
      </c>
      <c r="J5" s="15">
        <v>88.9</v>
      </c>
      <c r="K5" s="15">
        <v>125.4</v>
      </c>
      <c r="L5" s="15">
        <v>139.8442724753989</v>
      </c>
      <c r="M5" s="15">
        <v>140.94296359988542</v>
      </c>
      <c r="N5" s="15">
        <v>120.8799082831754</v>
      </c>
      <c r="O5" s="15">
        <v>86.939906372408501</v>
      </c>
      <c r="P5" s="15">
        <v>11.10633419317856</v>
      </c>
      <c r="Q5" s="15">
        <v>76.287379382822195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22.4753988726474</v>
      </c>
      <c r="C9" s="15">
        <v>21.478259999999992</v>
      </c>
      <c r="D9" s="15">
        <v>22.5</v>
      </c>
      <c r="E9" s="15">
        <v>18.399999999999999</v>
      </c>
      <c r="F9" s="15">
        <v>20.418199999999999</v>
      </c>
      <c r="G9" s="15">
        <v>18.391134040317201</v>
      </c>
      <c r="H9" s="15">
        <v>15.311199999999985</v>
      </c>
      <c r="I9" s="15">
        <v>14.4</v>
      </c>
      <c r="J9" s="15">
        <v>14.4</v>
      </c>
      <c r="K9" s="15">
        <v>16.5</v>
      </c>
      <c r="L9" s="15">
        <v>18.510556988630899</v>
      </c>
      <c r="M9" s="15">
        <v>20.564631699627402</v>
      </c>
      <c r="N9" s="15">
        <v>20.564631699627402</v>
      </c>
      <c r="O9" s="15">
        <v>13.375370211139799</v>
      </c>
      <c r="P9" s="15">
        <v>8.2401834336486104</v>
      </c>
      <c r="Q9" s="15">
        <v>40.9381866819528</v>
      </c>
    </row>
    <row r="10" spans="1:17" ht="11.45" customHeight="1" x14ac:dyDescent="0.25">
      <c r="A10" s="14" t="s">
        <v>36</v>
      </c>
      <c r="B10" s="15">
        <v>68.787618228718799</v>
      </c>
      <c r="C10" s="15">
        <v>77.321740000000005</v>
      </c>
      <c r="D10" s="15">
        <v>86</v>
      </c>
      <c r="E10" s="15">
        <v>89.8</v>
      </c>
      <c r="F10" s="15">
        <v>91.781800000000004</v>
      </c>
      <c r="G10" s="15">
        <v>123.24448265978801</v>
      </c>
      <c r="H10" s="15">
        <v>121.3888</v>
      </c>
      <c r="I10" s="15">
        <v>103.2</v>
      </c>
      <c r="J10" s="15">
        <v>74.5</v>
      </c>
      <c r="K10" s="15">
        <v>108.9</v>
      </c>
      <c r="L10" s="15">
        <v>121.333715486768</v>
      </c>
      <c r="M10" s="15">
        <v>120.378331900258</v>
      </c>
      <c r="N10" s="15">
        <v>100.315276583548</v>
      </c>
      <c r="O10" s="15">
        <v>73.564536161268705</v>
      </c>
      <c r="P10" s="15">
        <v>2.8661507595299498</v>
      </c>
      <c r="Q10" s="15">
        <v>35.349192700869402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91.263017101366216</v>
      </c>
      <c r="C19" s="28">
        <f t="shared" si="0"/>
        <v>98.8</v>
      </c>
      <c r="D19" s="28">
        <f t="shared" si="0"/>
        <v>108.5</v>
      </c>
      <c r="E19" s="28">
        <f t="shared" si="0"/>
        <v>108.2</v>
      </c>
      <c r="F19" s="28">
        <f t="shared" si="0"/>
        <v>112.2</v>
      </c>
      <c r="G19" s="28">
        <f t="shared" si="0"/>
        <v>141.63561670010517</v>
      </c>
      <c r="H19" s="28">
        <f t="shared" si="0"/>
        <v>136.69999999999999</v>
      </c>
      <c r="I19" s="28">
        <f t="shared" si="0"/>
        <v>117.60000000000002</v>
      </c>
      <c r="J19" s="28">
        <f t="shared" si="0"/>
        <v>88.899999999999991</v>
      </c>
      <c r="K19" s="28">
        <f t="shared" si="0"/>
        <v>125.4</v>
      </c>
      <c r="L19" s="28">
        <f t="shared" si="0"/>
        <v>139.8442724753989</v>
      </c>
      <c r="M19" s="28">
        <f t="shared" si="0"/>
        <v>140.94296359988542</v>
      </c>
      <c r="N19" s="28">
        <f t="shared" si="0"/>
        <v>120.8799082831754</v>
      </c>
      <c r="O19" s="28">
        <f t="shared" si="0"/>
        <v>86.939906372408487</v>
      </c>
      <c r="P19" s="28">
        <f t="shared" si="0"/>
        <v>11.106334193178558</v>
      </c>
      <c r="Q19" s="28">
        <f t="shared" si="0"/>
        <v>76.287379382822195</v>
      </c>
    </row>
    <row r="20" spans="1:17" ht="11.45" customHeight="1" x14ac:dyDescent="0.25">
      <c r="A20" s="40" t="s">
        <v>40</v>
      </c>
      <c r="B20" s="27">
        <v>79.644020462171284</v>
      </c>
      <c r="C20" s="27">
        <v>85.366252859336512</v>
      </c>
      <c r="D20" s="27">
        <v>92.401763155401866</v>
      </c>
      <c r="E20" s="27">
        <v>92.171420223460899</v>
      </c>
      <c r="F20" s="27">
        <v>89.991032408922493</v>
      </c>
      <c r="G20" s="27">
        <v>113.08197096990241</v>
      </c>
      <c r="H20" s="27">
        <v>74.514255635151898</v>
      </c>
      <c r="I20" s="27">
        <v>57.380401323698976</v>
      </c>
      <c r="J20" s="27">
        <v>66.946885078395283</v>
      </c>
      <c r="K20" s="27">
        <v>62.698336279369279</v>
      </c>
      <c r="L20" s="27">
        <v>71.342550489688236</v>
      </c>
      <c r="M20" s="27">
        <v>79.612408648393554</v>
      </c>
      <c r="N20" s="27">
        <v>74.646439252742923</v>
      </c>
      <c r="O20" s="27">
        <v>73.664346616567457</v>
      </c>
      <c r="P20" s="27">
        <v>9.4811052200285211</v>
      </c>
      <c r="Q20" s="27">
        <v>73.700019649074321</v>
      </c>
    </row>
    <row r="21" spans="1:17" ht="11.45" customHeight="1" x14ac:dyDescent="0.25">
      <c r="A21" s="39" t="s">
        <v>39</v>
      </c>
      <c r="B21" s="26">
        <v>11.618996639194933</v>
      </c>
      <c r="C21" s="26">
        <v>13.433747140663485</v>
      </c>
      <c r="D21" s="26">
        <v>16.098236844598134</v>
      </c>
      <c r="E21" s="26">
        <v>16.028579776539104</v>
      </c>
      <c r="F21" s="26">
        <v>22.20896759107751</v>
      </c>
      <c r="G21" s="26">
        <v>28.553645730202774</v>
      </c>
      <c r="H21" s="26">
        <v>62.185744364848105</v>
      </c>
      <c r="I21" s="26">
        <v>60.21959867630104</v>
      </c>
      <c r="J21" s="26">
        <v>21.953114921604708</v>
      </c>
      <c r="K21" s="26">
        <v>62.701663720630734</v>
      </c>
      <c r="L21" s="26">
        <v>68.501721985710674</v>
      </c>
      <c r="M21" s="26">
        <v>61.330554951491862</v>
      </c>
      <c r="N21" s="26">
        <v>46.233469030432474</v>
      </c>
      <c r="O21" s="26">
        <v>13.27555975584103</v>
      </c>
      <c r="P21" s="26">
        <v>1.6252289731500371</v>
      </c>
      <c r="Q21" s="26">
        <v>2.5873597337478742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9966.5548906122731</v>
      </c>
      <c r="C25" s="25">
        <f>IF(C19=0,"",C19/MBunk_act!C7*100)</f>
        <v>9913.5843646605645</v>
      </c>
      <c r="D25" s="25">
        <f>IF(D19=0,"",D19/MBunk_act!D7*100)</f>
        <v>9881.0963026487079</v>
      </c>
      <c r="E25" s="25">
        <f>IF(E19=0,"",E19/MBunk_act!E7*100)</f>
        <v>9781.6426685070128</v>
      </c>
      <c r="F25" s="25">
        <f>IF(F19=0,"",F19/MBunk_act!F7*100)</f>
        <v>9952.9384231618606</v>
      </c>
      <c r="G25" s="25">
        <f>IF(G19=0,"",G19/MBunk_act!G7*100)</f>
        <v>9873.9581536163296</v>
      </c>
      <c r="H25" s="25">
        <f>IF(H19=0,"",H19/MBunk_act!H7*100)</f>
        <v>11382.429278517711</v>
      </c>
      <c r="I25" s="25">
        <f>IF(I19=0,"",I19/MBunk_act!I7*100)</f>
        <v>11701.860127947881</v>
      </c>
      <c r="J25" s="25">
        <f>IF(J19=0,"",J19/MBunk_act!J7*100)</f>
        <v>9830.0816462471757</v>
      </c>
      <c r="K25" s="25">
        <f>IF(K19=0,"",K19/MBunk_act!K7*100)</f>
        <v>11375.116836684816</v>
      </c>
      <c r="L25" s="25">
        <f>IF(L19=0,"",L19/MBunk_act!L7*100)</f>
        <v>11184.788177631741</v>
      </c>
      <c r="M25" s="25">
        <f>IF(M19=0,"",M19/MBunk_act!M7*100)</f>
        <v>10685.483733085151</v>
      </c>
      <c r="N25" s="25">
        <f>IF(N19=0,"",N19/MBunk_act!N7*100)</f>
        <v>10234.19676746322</v>
      </c>
      <c r="O25" s="25">
        <f>IF(O19=0,"",O19/MBunk_act!O7*100)</f>
        <v>8873.4863220370116</v>
      </c>
      <c r="P25" s="25">
        <f>IF(P19=0,"",P19/MBunk_act!P7*100)</f>
        <v>8755.1686033201622</v>
      </c>
      <c r="Q25" s="25">
        <f>IF(Q19=0,"",Q19/MBunk_act!Q7*100)</f>
        <v>8173.7676978608388</v>
      </c>
    </row>
    <row r="26" spans="1:17" ht="11.45" customHeight="1" x14ac:dyDescent="0.25">
      <c r="A26" s="40" t="s">
        <v>40</v>
      </c>
      <c r="B26" s="30">
        <f>IF(B20=0,"",B20/MBunk_act!B8*100)</f>
        <v>9328.9687596890344</v>
      </c>
      <c r="C26" s="30">
        <f>IF(C20=0,"",C20/MBunk_act!C8*100)</f>
        <v>9236.6027323653798</v>
      </c>
      <c r="D26" s="30">
        <f>IF(D20=0,"",D20/MBunk_act!D8*100)</f>
        <v>9145.1512201637415</v>
      </c>
      <c r="E26" s="30">
        <f>IF(E20=0,"",E20/MBunk_act!E8*100)</f>
        <v>9054.6051684789545</v>
      </c>
      <c r="F26" s="30">
        <f>IF(F20=0,"",F20/MBunk_act!F8*100)</f>
        <v>8964.9556123553994</v>
      </c>
      <c r="G26" s="30">
        <f>IF(G20=0,"",G20/MBunk_act!G8*100)</f>
        <v>8876.1936755994047</v>
      </c>
      <c r="H26" s="30">
        <f>IF(H20=0,"",H20/MBunk_act!H8*100)</f>
        <v>8788.3105699004009</v>
      </c>
      <c r="I26" s="30">
        <f>IF(I20=0,"",I20/MBunk_act!I8*100)</f>
        <v>8701.2975939607932</v>
      </c>
      <c r="J26" s="30">
        <f>IF(J20=0,"",J20/MBunk_act!J8*100)</f>
        <v>8615.1461326344488</v>
      </c>
      <c r="K26" s="30">
        <f>IF(K20=0,"",K20/MBunk_act!K8*100)</f>
        <v>8529.8476560737108</v>
      </c>
      <c r="L26" s="30">
        <f>IF(L20=0,"",L20/MBunk_act!L8*100)</f>
        <v>8445.3937188848631</v>
      </c>
      <c r="M26" s="30">
        <f>IF(M20=0,"",M20/MBunk_act!M8*100)</f>
        <v>8361.775959291941</v>
      </c>
      <c r="N26" s="30">
        <f>IF(N20=0,"",N20/MBunk_act!N8*100)</f>
        <v>8278.9860983088529</v>
      </c>
      <c r="O26" s="30">
        <f>IF(O20=0,"",O20/MBunk_act!O8*100)</f>
        <v>8197.015938919656</v>
      </c>
      <c r="P26" s="30">
        <f>IF(P20=0,"",P20/MBunk_act!P8*100)</f>
        <v>8115.8573652669857</v>
      </c>
      <c r="Q26" s="30">
        <f>IF(Q20=0,"",Q20/MBunk_act!Q8*100)</f>
        <v>8035.5023418485007</v>
      </c>
    </row>
    <row r="27" spans="1:17" ht="11.45" customHeight="1" x14ac:dyDescent="0.25">
      <c r="A27" s="39" t="s">
        <v>39</v>
      </c>
      <c r="B27" s="29">
        <f>IF(B21=0,"",B21/MBunk_act!B9*100)</f>
        <v>18750.995141639447</v>
      </c>
      <c r="C27" s="29">
        <f>IF(C21=0,"",C21/MBunk_act!C9*100)</f>
        <v>18556.107457058351</v>
      </c>
      <c r="D27" s="29">
        <f>IF(D21=0,"",D21/MBunk_act!D9*100)</f>
        <v>18363.245329484467</v>
      </c>
      <c r="E27" s="29">
        <f>IF(E21=0,"",E21/MBunk_act!E9*100)</f>
        <v>18172.387706375677</v>
      </c>
      <c r="F27" s="29">
        <f>IF(F21=0,"",F21/MBunk_act!F9*100)</f>
        <v>17983.513753998563</v>
      </c>
      <c r="G27" s="29">
        <f>IF(G21=0,"",G21/MBunk_act!G9*100)</f>
        <v>17796.602855154255</v>
      </c>
      <c r="H27" s="29">
        <f>IF(H21=0,"",H21/MBunk_act!H9*100)</f>
        <v>17611.634606927881</v>
      </c>
      <c r="I27" s="29">
        <f>IF(I21=0,"",I21/MBunk_act!I9*100)</f>
        <v>17428.588818461405</v>
      </c>
      <c r="J27" s="29">
        <f>IF(J21=0,"",J21/MBunk_act!J9*100)</f>
        <v>17247.445508749632</v>
      </c>
      <c r="K27" s="29">
        <f>IF(K21=0,"",K21/MBunk_act!K9*100)</f>
        <v>17068.184904459118</v>
      </c>
      <c r="L27" s="29">
        <f>IF(L21=0,"",L21/MBunk_act!L9*100)</f>
        <v>16890.787437769723</v>
      </c>
      <c r="M27" s="29">
        <f>IF(M21=0,"",M21/MBunk_act!M9*100)</f>
        <v>16715.233744238631</v>
      </c>
      <c r="N27" s="29">
        <f>IF(N21=0,"",N21/MBunk_act!N9*100)</f>
        <v>16541.504660686554</v>
      </c>
      <c r="O27" s="29">
        <f>IF(O21=0,"",O21/MBunk_act!O9*100)</f>
        <v>16369.58122310591</v>
      </c>
      <c r="P27" s="29">
        <f>IF(P21=0,"",P21/MBunk_act!P9*100)</f>
        <v>16199.444664590741</v>
      </c>
      <c r="Q27" s="29">
        <f>IF(Q21=0,"",Q21/MBunk_act!Q9*100)</f>
        <v>16031.076413288125</v>
      </c>
    </row>
    <row r="29" spans="1:17" ht="11.45" customHeight="1" x14ac:dyDescent="0.25">
      <c r="A29" s="17" t="s">
        <v>34</v>
      </c>
      <c r="B29" s="25">
        <f>IF(B19=0,"",B19/MBunk_act!B3*1000)</f>
        <v>5.4517755442114417</v>
      </c>
      <c r="C29" s="25">
        <f>IF(C19=0,"",C19/MBunk_act!C3*1000)</f>
        <v>5.3104298053909167</v>
      </c>
      <c r="D29" s="25">
        <f>IF(D19=0,"",D19/MBunk_act!D3*1000)</f>
        <v>5.14901402310152</v>
      </c>
      <c r="E29" s="25">
        <f>IF(E19=0,"",E19/MBunk_act!E3*1000)</f>
        <v>5.0720811625177209</v>
      </c>
      <c r="F29" s="25">
        <f>IF(F19=0,"",F19/MBunk_act!F3*1000)</f>
        <v>4.702135360491825</v>
      </c>
      <c r="G29" s="25">
        <f>IF(G19=0,"",G19/MBunk_act!G3*1000)</f>
        <v>4.6101076779304861</v>
      </c>
      <c r="H29" s="25">
        <f>IF(H19=0,"",H19/MBunk_act!H3*1000)</f>
        <v>3.4974239468259918</v>
      </c>
      <c r="I29" s="25">
        <f>IF(I19=0,"",I19/MBunk_act!I3*1000)</f>
        <v>3.2724965881073094</v>
      </c>
      <c r="J29" s="25">
        <f>IF(J19=0,"",J19/MBunk_act!J3*1000)</f>
        <v>4.1774297165495877</v>
      </c>
      <c r="K29" s="25">
        <f>IF(K19=0,"",K19/MBunk_act!K3*1000)</f>
        <v>3.4384716993819224</v>
      </c>
      <c r="L29" s="25">
        <f>IF(L19=0,"",L19/MBunk_act!L3*1000)</f>
        <v>3.4142510848912999</v>
      </c>
      <c r="M29" s="25">
        <f>IF(M19=0,"",M19/MBunk_act!M3*1000)</f>
        <v>3.5299652808602628</v>
      </c>
      <c r="N29" s="25">
        <f>IF(N19=0,"",N19/MBunk_act!N3*1000)</f>
        <v>3.6522622870710335</v>
      </c>
      <c r="O29" s="25">
        <f>IF(O19=0,"",O19/MBunk_act!O3*1000)</f>
        <v>4.6310219411952582</v>
      </c>
      <c r="P29" s="25">
        <f>IF(P19=0,"",P19/MBunk_act!P3*1000)</f>
        <v>4.5972122310158037</v>
      </c>
      <c r="Q29" s="25">
        <f>IF(Q19=0,"",Q19/MBunk_act!Q3*1000)</f>
        <v>5.280749450827086</v>
      </c>
    </row>
    <row r="30" spans="1:17" ht="11.45" customHeight="1" x14ac:dyDescent="0.25">
      <c r="A30" s="40" t="s">
        <v>40</v>
      </c>
      <c r="B30" s="30">
        <f>IF(B20=0,"",B20/MBunk_act!B4*1000)</f>
        <v>6.5060706316374999</v>
      </c>
      <c r="C30" s="30">
        <f>IF(C20=0,"",C20/MBunk_act!C4*1000)</f>
        <v>6.409921804568965</v>
      </c>
      <c r="D30" s="30">
        <f>IF(D20=0,"",D20/MBunk_act!D4*1000)</f>
        <v>6.3151938961270595</v>
      </c>
      <c r="E30" s="30">
        <f>IF(E20=0,"",E20/MBunk_act!E4*1000)</f>
        <v>6.2218659075143448</v>
      </c>
      <c r="F30" s="30">
        <f>IF(F20=0,"",F20/MBunk_act!F4*1000)</f>
        <v>6.1299171502604395</v>
      </c>
      <c r="G30" s="30">
        <f>IF(G20=0,"",G20/MBunk_act!G4*1000)</f>
        <v>6.0393272416359007</v>
      </c>
      <c r="H30" s="30">
        <f>IF(H20=0,"",H20/MBunk_act!H4*1000)</f>
        <v>5.9500761001338933</v>
      </c>
      <c r="I30" s="30">
        <f>IF(I20=0,"",I20/MBunk_act!I4*1000)</f>
        <v>5.8621439410186147</v>
      </c>
      <c r="J30" s="30">
        <f>IF(J20=0,"",J20/MBunk_act!J4*1000)</f>
        <v>5.7755112719395223</v>
      </c>
      <c r="K30" s="30">
        <f>IF(K20=0,"",K20/MBunk_act!K4*1000)</f>
        <v>6.0794855494100242</v>
      </c>
      <c r="L30" s="30">
        <f>IF(L20=0,"",L20/MBunk_act!L4*1000)</f>
        <v>5.9896409353793345</v>
      </c>
      <c r="M30" s="30">
        <f>IF(M20=0,"",M20/MBunk_act!M4*1000)</f>
        <v>5.901124074265355</v>
      </c>
      <c r="N30" s="30">
        <f>IF(N20=0,"",N20/MBunk_act!N4*1000)</f>
        <v>5.8139153441037985</v>
      </c>
      <c r="O30" s="30">
        <f>IF(O20=0,"",O20/MBunk_act!O4*1000)</f>
        <v>5.7279954129101469</v>
      </c>
      <c r="P30" s="30">
        <f>IF(P20=0,"",P20/MBunk_act!P4*1000)</f>
        <v>5.6433452343942321</v>
      </c>
      <c r="Q30" s="30">
        <f>IF(Q20=0,"",Q20/MBunk_act!Q4*1000)</f>
        <v>5.5599460437381616</v>
      </c>
    </row>
    <row r="31" spans="1:17" ht="11.45" customHeight="1" x14ac:dyDescent="0.25">
      <c r="A31" s="39" t="s">
        <v>39</v>
      </c>
      <c r="B31" s="29">
        <f>IF(B21=0,"",B21/MBunk_act!B5*1000)</f>
        <v>2.5828253821302516</v>
      </c>
      <c r="C31" s="29">
        <f>IF(C21=0,"",C21/MBunk_act!C5*1000)</f>
        <v>2.5408697288367703</v>
      </c>
      <c r="D31" s="29">
        <f>IF(D21=0,"",D21/MBunk_act!D5*1000)</f>
        <v>2.4995956070380085</v>
      </c>
      <c r="E31" s="29">
        <f>IF(E21=0,"",E21/MBunk_act!E5*1000)</f>
        <v>2.4589919458736214</v>
      </c>
      <c r="F31" s="29">
        <f>IF(F21=0,"",F21/MBunk_act!F5*1000)</f>
        <v>2.4190478543193383</v>
      </c>
      <c r="G31" s="29">
        <f>IF(G21=0,"",G21/MBunk_act!G5*1000)</f>
        <v>2.3797526182656905</v>
      </c>
      <c r="H31" s="29">
        <f>IF(H21=0,"",H21/MBunk_act!H5*1000)</f>
        <v>2.3410956976441888</v>
      </c>
      <c r="I31" s="29">
        <f>IF(I21=0,"",I21/MBunk_act!I5*1000)</f>
        <v>2.3030667236001872</v>
      </c>
      <c r="J31" s="29">
        <f>IF(J21=0,"",J21/MBunk_act!J5*1000)</f>
        <v>2.2656554957116692</v>
      </c>
      <c r="K31" s="29">
        <f>IF(K21=0,"",K21/MBunk_act!K5*1000)</f>
        <v>2.3971648893578794</v>
      </c>
      <c r="L31" s="29">
        <f>IF(L21=0,"",L21/MBunk_act!L5*1000)</f>
        <v>2.3582251222017065</v>
      </c>
      <c r="M31" s="29">
        <f>IF(M21=0,"",M21/MBunk_act!M5*1000)</f>
        <v>2.319917896208183</v>
      </c>
      <c r="N31" s="29">
        <f>IF(N21=0,"",N21/MBunk_act!N5*1000)</f>
        <v>2.2822329363204288</v>
      </c>
      <c r="O31" s="29">
        <f>IF(O21=0,"",O21/MBunk_act!O5*1000)</f>
        <v>2.2451601343905323</v>
      </c>
      <c r="P31" s="29">
        <f>IF(P21=0,"",P21/MBunk_act!P5*1000)</f>
        <v>2.2086895464682694</v>
      </c>
      <c r="Q31" s="29">
        <f>IF(Q21=0,"",Q21/MBunk_act!Q5*1000)</f>
        <v>2.1728113901338566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0.87268669162789492</v>
      </c>
      <c r="C34" s="23">
        <f t="shared" si="2"/>
        <v>0.86403089938599709</v>
      </c>
      <c r="D34" s="23">
        <f t="shared" si="2"/>
        <v>0.85162915350600799</v>
      </c>
      <c r="E34" s="23">
        <f t="shared" si="2"/>
        <v>0.85186155474547964</v>
      </c>
      <c r="F34" s="23">
        <f t="shared" si="2"/>
        <v>0.8020591123789883</v>
      </c>
      <c r="G34" s="23">
        <f t="shared" si="2"/>
        <v>0.7984006678866562</v>
      </c>
      <c r="H34" s="23">
        <f t="shared" si="2"/>
        <v>0.54509331115692683</v>
      </c>
      <c r="I34" s="23">
        <f t="shared" si="2"/>
        <v>0.487928582684515</v>
      </c>
      <c r="J34" s="23">
        <f t="shared" si="2"/>
        <v>0.75305832484134183</v>
      </c>
      <c r="K34" s="23">
        <f t="shared" si="2"/>
        <v>0.4999867326903451</v>
      </c>
      <c r="L34" s="23">
        <f t="shared" si="2"/>
        <v>0.51015711424462284</v>
      </c>
      <c r="M34" s="23">
        <f t="shared" si="2"/>
        <v>0.56485550335382817</v>
      </c>
      <c r="N34" s="23">
        <f t="shared" si="2"/>
        <v>0.6175256112692844</v>
      </c>
      <c r="O34" s="23">
        <f t="shared" si="2"/>
        <v>0.84730188575341969</v>
      </c>
      <c r="P34" s="23">
        <f t="shared" si="2"/>
        <v>0.85366648032721337</v>
      </c>
      <c r="Q34" s="23">
        <f t="shared" si="2"/>
        <v>0.96608403965793488</v>
      </c>
    </row>
    <row r="35" spans="1:17" ht="11.45" customHeight="1" x14ac:dyDescent="0.25">
      <c r="A35" s="39" t="s">
        <v>39</v>
      </c>
      <c r="B35" s="22">
        <f t="shared" ref="B35:Q35" si="3">IF(B21=0,0,B21/B$19)</f>
        <v>0.12731330837210503</v>
      </c>
      <c r="C35" s="22">
        <f t="shared" si="3"/>
        <v>0.13596910061400289</v>
      </c>
      <c r="D35" s="22">
        <f t="shared" si="3"/>
        <v>0.14837084649399201</v>
      </c>
      <c r="E35" s="22">
        <f t="shared" si="3"/>
        <v>0.14813844525452036</v>
      </c>
      <c r="F35" s="22">
        <f t="shared" si="3"/>
        <v>0.19794088762101167</v>
      </c>
      <c r="G35" s="22">
        <f t="shared" si="3"/>
        <v>0.20159933211334385</v>
      </c>
      <c r="H35" s="22">
        <f t="shared" si="3"/>
        <v>0.45490668884307323</v>
      </c>
      <c r="I35" s="22">
        <f t="shared" si="3"/>
        <v>0.51207141731548489</v>
      </c>
      <c r="J35" s="22">
        <f t="shared" si="3"/>
        <v>0.24694167515865817</v>
      </c>
      <c r="K35" s="22">
        <f t="shared" si="3"/>
        <v>0.5000132673096549</v>
      </c>
      <c r="L35" s="22">
        <f t="shared" si="3"/>
        <v>0.48984288575537727</v>
      </c>
      <c r="M35" s="22">
        <f t="shared" si="3"/>
        <v>0.43514449664617189</v>
      </c>
      <c r="N35" s="22">
        <f t="shared" si="3"/>
        <v>0.3824743887307156</v>
      </c>
      <c r="O35" s="22">
        <f t="shared" si="3"/>
        <v>0.15269811424658036</v>
      </c>
      <c r="P35" s="22">
        <f t="shared" si="3"/>
        <v>0.1463335196727866</v>
      </c>
      <c r="Q35" s="22">
        <f t="shared" si="3"/>
        <v>3.3915960342065128E-2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292.64010000000002</v>
      </c>
      <c r="C4" s="33">
        <v>317.20208925405603</v>
      </c>
      <c r="D4" s="33">
        <v>348.49457820000003</v>
      </c>
      <c r="E4" s="33">
        <v>348.08887728000002</v>
      </c>
      <c r="F4" s="33">
        <v>360.77236668792006</v>
      </c>
      <c r="G4" s="33">
        <v>456.44100000000049</v>
      </c>
      <c r="H4" s="33">
        <v>440.87226067872007</v>
      </c>
      <c r="I4" s="33">
        <v>379.10301696000005</v>
      </c>
      <c r="J4" s="33">
        <v>286.09827912000003</v>
      </c>
      <c r="K4" s="33">
        <v>404.08942068000005</v>
      </c>
      <c r="L4" s="33">
        <v>450.61950000000019</v>
      </c>
      <c r="M4" s="33">
        <v>453.89610000000022</v>
      </c>
      <c r="N4" s="33">
        <v>388.88009999999906</v>
      </c>
      <c r="O4" s="33">
        <v>279.88799999999998</v>
      </c>
      <c r="P4" s="33">
        <v>34.852499999999999</v>
      </c>
      <c r="Q4" s="33">
        <v>241.55940000000004</v>
      </c>
    </row>
    <row r="5" spans="1:17" ht="11.45" customHeight="1" x14ac:dyDescent="0.25">
      <c r="A5" s="38" t="s">
        <v>21</v>
      </c>
      <c r="B5" s="37">
        <f t="shared" ref="B5:Q5" si="0">B4</f>
        <v>292.64010000000002</v>
      </c>
      <c r="C5" s="37">
        <f t="shared" si="0"/>
        <v>317.20208925405603</v>
      </c>
      <c r="D5" s="37">
        <f t="shared" si="0"/>
        <v>348.49457820000003</v>
      </c>
      <c r="E5" s="37">
        <f t="shared" si="0"/>
        <v>348.08887728000002</v>
      </c>
      <c r="F5" s="37">
        <f t="shared" si="0"/>
        <v>360.77236668792006</v>
      </c>
      <c r="G5" s="37">
        <f t="shared" si="0"/>
        <v>456.44100000000049</v>
      </c>
      <c r="H5" s="37">
        <f t="shared" si="0"/>
        <v>440.87226067872007</v>
      </c>
      <c r="I5" s="37">
        <f t="shared" si="0"/>
        <v>379.10301696000005</v>
      </c>
      <c r="J5" s="37">
        <f t="shared" si="0"/>
        <v>286.09827912000003</v>
      </c>
      <c r="K5" s="37">
        <f t="shared" si="0"/>
        <v>404.08942068000005</v>
      </c>
      <c r="L5" s="37">
        <f t="shared" si="0"/>
        <v>450.61950000000019</v>
      </c>
      <c r="M5" s="37">
        <f t="shared" si="0"/>
        <v>453.89610000000022</v>
      </c>
      <c r="N5" s="37">
        <f t="shared" si="0"/>
        <v>388.88009999999906</v>
      </c>
      <c r="O5" s="37">
        <f t="shared" si="0"/>
        <v>279.88799999999998</v>
      </c>
      <c r="P5" s="37">
        <f t="shared" si="0"/>
        <v>34.852499999999999</v>
      </c>
      <c r="Q5" s="37">
        <f t="shared" si="0"/>
        <v>241.55940000000004</v>
      </c>
    </row>
    <row r="7" spans="1:17" ht="11.45" customHeight="1" x14ac:dyDescent="0.25">
      <c r="A7" s="17" t="s">
        <v>25</v>
      </c>
      <c r="B7" s="28">
        <f t="shared" ref="B7:Q7" si="1">SUM(B8:B9)</f>
        <v>292.64010000000007</v>
      </c>
      <c r="C7" s="28">
        <f t="shared" si="1"/>
        <v>317.20208925405603</v>
      </c>
      <c r="D7" s="28">
        <f t="shared" si="1"/>
        <v>348.49457820000003</v>
      </c>
      <c r="E7" s="28">
        <f t="shared" si="1"/>
        <v>348.08887728000008</v>
      </c>
      <c r="F7" s="28">
        <f t="shared" si="1"/>
        <v>360.77236668792011</v>
      </c>
      <c r="G7" s="28">
        <f t="shared" si="1"/>
        <v>456.44100000000049</v>
      </c>
      <c r="H7" s="28">
        <f t="shared" si="1"/>
        <v>440.87226067872012</v>
      </c>
      <c r="I7" s="28">
        <f t="shared" si="1"/>
        <v>379.1030169600001</v>
      </c>
      <c r="J7" s="28">
        <f t="shared" si="1"/>
        <v>286.09827911999997</v>
      </c>
      <c r="K7" s="28">
        <f t="shared" si="1"/>
        <v>404.08942068000005</v>
      </c>
      <c r="L7" s="28">
        <f t="shared" si="1"/>
        <v>450.61950000000024</v>
      </c>
      <c r="M7" s="28">
        <f t="shared" si="1"/>
        <v>453.89610000000027</v>
      </c>
      <c r="N7" s="28">
        <f t="shared" si="1"/>
        <v>388.88009999999906</v>
      </c>
      <c r="O7" s="28">
        <f t="shared" si="1"/>
        <v>279.88799999999992</v>
      </c>
      <c r="P7" s="28">
        <f t="shared" si="1"/>
        <v>34.852499999999992</v>
      </c>
      <c r="Q7" s="28">
        <f t="shared" si="1"/>
        <v>241.55940000000004</v>
      </c>
    </row>
    <row r="8" spans="1:17" ht="11.45" customHeight="1" x14ac:dyDescent="0.25">
      <c r="A8" s="40" t="s">
        <v>40</v>
      </c>
      <c r="B8" s="27">
        <v>255.3831207066564</v>
      </c>
      <c r="C8" s="27">
        <v>274.07240646529937</v>
      </c>
      <c r="D8" s="27">
        <v>296.78814263389933</v>
      </c>
      <c r="E8" s="27">
        <v>296.52353218934934</v>
      </c>
      <c r="F8" s="27">
        <v>289.36076419658008</v>
      </c>
      <c r="G8" s="27">
        <v>364.42279925085359</v>
      </c>
      <c r="H8" s="27">
        <v>240.31652037060334</v>
      </c>
      <c r="I8" s="27">
        <v>184.97519775671651</v>
      </c>
      <c r="J8" s="27">
        <v>215.44869081409783</v>
      </c>
      <c r="K8" s="27">
        <v>202.03934916052759</v>
      </c>
      <c r="L8" s="27">
        <v>229.88674374235489</v>
      </c>
      <c r="M8" s="27">
        <v>256.38571003583968</v>
      </c>
      <c r="N8" s="27">
        <v>240.14342146295988</v>
      </c>
      <c r="O8" s="27">
        <v>237.14963019975306</v>
      </c>
      <c r="P8" s="27">
        <v>29.752411005604198</v>
      </c>
      <c r="Q8" s="27">
        <v>233.36668096934699</v>
      </c>
    </row>
    <row r="9" spans="1:17" ht="11.45" customHeight="1" x14ac:dyDescent="0.25">
      <c r="A9" s="39" t="s">
        <v>39</v>
      </c>
      <c r="B9" s="26">
        <v>37.256979293343662</v>
      </c>
      <c r="C9" s="26">
        <v>43.129682788756668</v>
      </c>
      <c r="D9" s="26">
        <v>51.706435566100701</v>
      </c>
      <c r="E9" s="26">
        <v>51.565345090650744</v>
      </c>
      <c r="F9" s="26">
        <v>71.411602491340005</v>
      </c>
      <c r="G9" s="26">
        <v>92.018200749146871</v>
      </c>
      <c r="H9" s="26">
        <v>200.55574030811678</v>
      </c>
      <c r="I9" s="26">
        <v>194.12781920328356</v>
      </c>
      <c r="J9" s="26">
        <v>70.649588305902142</v>
      </c>
      <c r="K9" s="26">
        <v>202.05007151947245</v>
      </c>
      <c r="L9" s="26">
        <v>220.73275625764532</v>
      </c>
      <c r="M9" s="26">
        <v>197.51038996416059</v>
      </c>
      <c r="N9" s="26">
        <v>148.73667853703918</v>
      </c>
      <c r="O9" s="26">
        <v>42.738369800246872</v>
      </c>
      <c r="P9" s="26">
        <v>5.1000889943957946</v>
      </c>
      <c r="Q9" s="26">
        <v>8.1927190306530466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3.206557368961005</v>
      </c>
      <c r="C14" s="33">
        <f>IF(C4=0,0,C4/MBunk_ene!C4)</f>
        <v>3.2105474620855876</v>
      </c>
      <c r="D14" s="33">
        <f>IF(D4=0,0,D4/MBunk_ene!D4)</f>
        <v>3.2119315963133643</v>
      </c>
      <c r="E14" s="33">
        <f>IF(E4=0,0,E4/MBunk_ene!E4)</f>
        <v>3.2170875903881706</v>
      </c>
      <c r="F14" s="33">
        <f>IF(F4=0,0,F4/MBunk_ene!F4)</f>
        <v>3.2154399883058828</v>
      </c>
      <c r="G14" s="33">
        <f>IF(G4=0,0,G4/MBunk_ene!G4)</f>
        <v>3.2226427973018561</v>
      </c>
      <c r="H14" s="33">
        <f>IF(H4=0,0,H4/MBunk_ene!H4)</f>
        <v>3.2251079786299934</v>
      </c>
      <c r="I14" s="33">
        <f>IF(I4=0,0,I4/MBunk_ene!I4)</f>
        <v>3.2236651102040819</v>
      </c>
      <c r="J14" s="33">
        <f>IF(J4=0,0,J4/MBunk_ene!J4)</f>
        <v>3.218203364679415</v>
      </c>
      <c r="K14" s="33">
        <f>IF(K4=0,0,K4/MBunk_ene!K4)</f>
        <v>3.2224036736842105</v>
      </c>
      <c r="L14" s="33">
        <f>IF(L4=0,0,L4/MBunk_ene!L4)</f>
        <v>3.2222950001707948</v>
      </c>
      <c r="M14" s="33">
        <f>IF(M4=0,0,M4/MBunk_ene!M4)</f>
        <v>3.2204239814946622</v>
      </c>
      <c r="N14" s="33">
        <f>IF(N4=0,0,N4/MBunk_ene!N4)</f>
        <v>3.2170780531120333</v>
      </c>
      <c r="O14" s="33">
        <f>IF(O4=0,0,O4/MBunk_ene!O4)</f>
        <v>3.219327138461539</v>
      </c>
      <c r="P14" s="33">
        <f>IF(P4=0,0,P4/MBunk_ene!P4)</f>
        <v>3.1380741290322582</v>
      </c>
      <c r="Q14" s="33">
        <f>IF(Q4=0,0,Q4/MBunk_ene!Q4)</f>
        <v>3.1664398745147158</v>
      </c>
    </row>
    <row r="15" spans="1:17" ht="11.45" customHeight="1" x14ac:dyDescent="0.25">
      <c r="A15" s="38" t="s">
        <v>21</v>
      </c>
      <c r="B15" s="37">
        <f t="shared" ref="B15:Q15" si="2">B14</f>
        <v>3.206557368961005</v>
      </c>
      <c r="C15" s="37">
        <f t="shared" si="2"/>
        <v>3.2105474620855876</v>
      </c>
      <c r="D15" s="37">
        <f t="shared" si="2"/>
        <v>3.2119315963133643</v>
      </c>
      <c r="E15" s="37">
        <f t="shared" si="2"/>
        <v>3.2170875903881706</v>
      </c>
      <c r="F15" s="37">
        <f t="shared" si="2"/>
        <v>3.2154399883058828</v>
      </c>
      <c r="G15" s="37">
        <f t="shared" si="2"/>
        <v>3.2226427973018561</v>
      </c>
      <c r="H15" s="37">
        <f t="shared" si="2"/>
        <v>3.2251079786299934</v>
      </c>
      <c r="I15" s="37">
        <f t="shared" si="2"/>
        <v>3.2236651102040819</v>
      </c>
      <c r="J15" s="37">
        <f t="shared" si="2"/>
        <v>3.218203364679415</v>
      </c>
      <c r="K15" s="37">
        <f t="shared" si="2"/>
        <v>3.2224036736842105</v>
      </c>
      <c r="L15" s="37">
        <f t="shared" si="2"/>
        <v>3.2222950001707948</v>
      </c>
      <c r="M15" s="37">
        <f t="shared" si="2"/>
        <v>3.2204239814946622</v>
      </c>
      <c r="N15" s="37">
        <f t="shared" si="2"/>
        <v>3.2170780531120333</v>
      </c>
      <c r="O15" s="37">
        <f t="shared" si="2"/>
        <v>3.219327138461539</v>
      </c>
      <c r="P15" s="37">
        <f t="shared" si="2"/>
        <v>3.1380741290322582</v>
      </c>
      <c r="Q15" s="37">
        <f t="shared" si="2"/>
        <v>3.1664398745147158</v>
      </c>
    </row>
    <row r="17" spans="1:17" ht="11.45" customHeight="1" x14ac:dyDescent="0.25">
      <c r="A17" s="17" t="s">
        <v>30</v>
      </c>
      <c r="B17" s="25">
        <f>IF(B7=0,"",B7/MBunk_act!B7*100)</f>
        <v>31958.330027647135</v>
      </c>
      <c r="C17" s="25">
        <f>IF(C7=0,"",C7/MBunk_act!C7*100)</f>
        <v>31828.033122132343</v>
      </c>
      <c r="D17" s="25">
        <f>IF(D7=0,"",D7/MBunk_act!D7*100)</f>
        <v>31737.40542069255</v>
      </c>
      <c r="E17" s="25">
        <f>IF(E7=0,"",E7/MBunk_act!E7*100)</f>
        <v>31468.401242465341</v>
      </c>
      <c r="F17" s="25">
        <f>IF(F7=0,"",F7/MBunk_act!F7*100)</f>
        <v>32003.07620698075</v>
      </c>
      <c r="G17" s="25">
        <f>IF(G7=0,"",G7/MBunk_act!G7*100)</f>
        <v>31820.240124611602</v>
      </c>
      <c r="H17" s="25">
        <f>IF(H7=0,"",H7/MBunk_act!H7*100)</f>
        <v>36709.563482339108</v>
      </c>
      <c r="I17" s="25">
        <f>IF(I7=0,"",I7/MBunk_act!I7*100)</f>
        <v>37722.878218953854</v>
      </c>
      <c r="J17" s="25">
        <f>IF(J7=0,"",J7/MBunk_act!J7*100)</f>
        <v>31635.201829026028</v>
      </c>
      <c r="K17" s="25">
        <f>IF(K7=0,"",K7/MBunk_act!K7*100)</f>
        <v>36655.218283120266</v>
      </c>
      <c r="L17" s="25">
        <f>IF(L7=0,"",L7/MBunk_act!L7*100)</f>
        <v>36040.687022752179</v>
      </c>
      <c r="M17" s="25">
        <f>IF(M7=0,"",M7/MBunk_act!M7*100)</f>
        <v>34411.788067898531</v>
      </c>
      <c r="N17" s="25">
        <f>IF(N7=0,"",N7/MBunk_act!N7*100)</f>
        <v>32924.209811836037</v>
      </c>
      <c r="O17" s="25">
        <f>IF(O7=0,"",O7/MBunk_act!O7*100)</f>
        <v>28566.655329301018</v>
      </c>
      <c r="P17" s="25">
        <f>IF(P7=0,"",P7/MBunk_act!P7*100)</f>
        <v>27474.368089394487</v>
      </c>
      <c r="Q17" s="25">
        <f>IF(Q7=0,"",Q7/MBunk_act!Q7*100)</f>
        <v>25881.743963526918</v>
      </c>
    </row>
    <row r="18" spans="1:17" ht="11.45" customHeight="1" x14ac:dyDescent="0.25">
      <c r="A18" s="40" t="s">
        <v>40</v>
      </c>
      <c r="B18" s="30">
        <f>IF(B8=0,"",B8/MBunk_act!B8*100)</f>
        <v>29913.873521187877</v>
      </c>
      <c r="C18" s="30">
        <f>IF(C8=0,"",C8/MBunk_act!C8*100)</f>
        <v>29654.551460688475</v>
      </c>
      <c r="D18" s="30">
        <f>IF(D8=0,"",D8/MBunk_act!D8*100)</f>
        <v>29373.600157107638</v>
      </c>
      <c r="E18" s="30">
        <f>IF(E8=0,"",E8/MBunk_act!E8*100)</f>
        <v>29129.457923378239</v>
      </c>
      <c r="F18" s="30">
        <f>IF(F8=0,"",F8/MBunk_act!F8*100)</f>
        <v>28826.276769354801</v>
      </c>
      <c r="G18" s="30">
        <f>IF(G8=0,"",G8/MBunk_act!G8*100)</f>
        <v>28604.801616126708</v>
      </c>
      <c r="H18" s="30">
        <f>IF(H8=0,"",H8/MBunk_act!H8*100)</f>
        <v>28343.250537664084</v>
      </c>
      <c r="I18" s="30">
        <f>IF(I8=0,"",I8/MBunk_act!I8*100)</f>
        <v>28050.069467154135</v>
      </c>
      <c r="J18" s="30">
        <f>IF(J8=0,"",J8/MBunk_act!J8*100)</f>
        <v>27725.292271249033</v>
      </c>
      <c r="K18" s="30">
        <f>IF(K8=0,"",K8/MBunk_act!K8*100)</f>
        <v>27486.612422898583</v>
      </c>
      <c r="L18" s="30">
        <f>IF(L8=0,"",L8/MBunk_act!L8*100)</f>
        <v>27213.549954836526</v>
      </c>
      <c r="M18" s="30">
        <f>IF(M8=0,"",M8/MBunk_act!M8*100)</f>
        <v>26928.463827189302</v>
      </c>
      <c r="N18" s="30">
        <f>IF(N8=0,"",N8/MBunk_act!N8*100)</f>
        <v>26634.144478889037</v>
      </c>
      <c r="O18" s="30">
        <f>IF(O8=0,"",O8/MBunk_act!O8*100)</f>
        <v>26388.875866565842</v>
      </c>
      <c r="P18" s="30">
        <f>IF(P8=0,"",P8/MBunk_act!P8*100)</f>
        <v>25468.162032860237</v>
      </c>
      <c r="Q18" s="30">
        <f>IF(Q8=0,"",Q8/MBunk_act!Q8*100)</f>
        <v>25443.935026985473</v>
      </c>
    </row>
    <row r="19" spans="1:17" ht="11.45" customHeight="1" x14ac:dyDescent="0.25">
      <c r="A19" s="39" t="s">
        <v>39</v>
      </c>
      <c r="B19" s="29">
        <f>IF(B9=0,"",B9/MBunk_act!B9*100)</f>
        <v>60126.141646775963</v>
      </c>
      <c r="C19" s="29">
        <f>IF(C9=0,"",C9/MBunk_act!C9*100)</f>
        <v>59575.263702446136</v>
      </c>
      <c r="D19" s="29">
        <f>IF(D9=0,"",D9/MBunk_act!D9*100)</f>
        <v>58981.487884624985</v>
      </c>
      <c r="E19" s="29">
        <f>IF(E9=0,"",E9/MBunk_act!E9*100)</f>
        <v>58462.162977903747</v>
      </c>
      <c r="F19" s="29">
        <f>IF(F9=0,"",F9/MBunk_act!F9*100)</f>
        <v>57824.909254855826</v>
      </c>
      <c r="G19" s="29">
        <f>IF(G9=0,"",G9/MBunk_act!G9*100)</f>
        <v>57352.094007604501</v>
      </c>
      <c r="H19" s="29">
        <f>IF(H9=0,"",H9/MBunk_act!H9*100)</f>
        <v>56799.42328751921</v>
      </c>
      <c r="I19" s="29">
        <f>IF(I9=0,"",I9/MBunk_act!I9*100)</f>
        <v>56183.933694167012</v>
      </c>
      <c r="J19" s="29">
        <f>IF(J9=0,"",J9/MBunk_act!J9*100)</f>
        <v>55505.787168382929</v>
      </c>
      <c r="K19" s="29">
        <f>IF(K9=0,"",K9/MBunk_act!K9*100)</f>
        <v>55000.581739250447</v>
      </c>
      <c r="L19" s="29">
        <f>IF(L9=0,"",L9/MBunk_act!L9*100)</f>
        <v>54427.099909673052</v>
      </c>
      <c r="M19" s="29">
        <f>IF(M9=0,"",M9/MBunk_act!M9*100)</f>
        <v>53830.139606234901</v>
      </c>
      <c r="N19" s="29">
        <f>IF(N9=0,"",N9/MBunk_act!N9*100)</f>
        <v>53215.311609345124</v>
      </c>
      <c r="O19" s="29">
        <f>IF(O9=0,"",O9/MBunk_act!O9*100)</f>
        <v>52699.037076795299</v>
      </c>
      <c r="P19" s="29">
        <f>IF(P9=0,"",P9/MBunk_act!P9*100)</f>
        <v>50835.05820664185</v>
      </c>
      <c r="Q19" s="29">
        <f>IF(Q9=0,"",Q9/MBunk_act!Q9*100)</f>
        <v>50761.439586427863</v>
      </c>
    </row>
    <row r="21" spans="1:17" ht="11.45" customHeight="1" x14ac:dyDescent="0.25">
      <c r="A21" s="17" t="s">
        <v>38</v>
      </c>
      <c r="B21" s="25">
        <f>IF(B7=0,"",B7/MBunk_act!B3*1000)</f>
        <v>17.481431045212592</v>
      </c>
      <c r="C21" s="25">
        <f>IF(C7=0,"",C7/MBunk_act!C3*1000)</f>
        <v>17.049386934281468</v>
      </c>
      <c r="D21" s="25">
        <f>IF(D7=0,"",D7/MBunk_act!D3*1000)</f>
        <v>16.538280830660366</v>
      </c>
      <c r="E21" s="25">
        <f>IF(E7=0,"",E7/MBunk_act!E3*1000)</f>
        <v>16.317329365377365</v>
      </c>
      <c r="F21" s="25">
        <f>IF(F7=0,"",F7/MBunk_act!F3*1000)</f>
        <v>15.119434068552515</v>
      </c>
      <c r="G21" s="25">
        <f>IF(G7=0,"",G7/MBunk_act!G3*1000)</f>
        <v>14.856730303068669</v>
      </c>
      <c r="H21" s="25">
        <f>IF(H7=0,"",H7/MBunk_act!H3*1000)</f>
        <v>11.279569875560108</v>
      </c>
      <c r="I21" s="25">
        <f>IF(I7=0,"",I7/MBunk_act!I3*1000)</f>
        <v>10.549433074343431</v>
      </c>
      <c r="J21" s="25">
        <f>IF(J7=0,"",J7/MBunk_act!J3*1000)</f>
        <v>13.443818369511657</v>
      </c>
      <c r="K21" s="25">
        <f>IF(K7=0,"",K7/MBunk_act!K3*1000)</f>
        <v>11.080143835947498</v>
      </c>
      <c r="L21" s="25">
        <f>IF(L7=0,"",L7/MBunk_act!L3*1000)</f>
        <v>11.001724200172948</v>
      </c>
      <c r="M21" s="25">
        <f>IF(M7=0,"",M7/MBunk_act!M3*1000)</f>
        <v>11.367984844325932</v>
      </c>
      <c r="N21" s="25">
        <f>IF(N7=0,"",N7/MBunk_act!N3*1000)</f>
        <v>11.749612847944983</v>
      </c>
      <c r="O21" s="25">
        <f>IF(O7=0,"",O7/MBunk_act!O3*1000)</f>
        <v>14.90877461410073</v>
      </c>
      <c r="P21" s="25">
        <f>IF(P7=0,"",P7/MBunk_act!P3*1000)</f>
        <v>14.426392767821362</v>
      </c>
      <c r="Q21" s="25">
        <f>IF(Q7=0,"",Q7/MBunk_act!Q3*1000)</f>
        <v>16.721175628420575</v>
      </c>
    </row>
    <row r="22" spans="1:17" ht="11.45" customHeight="1" x14ac:dyDescent="0.25">
      <c r="A22" s="40" t="s">
        <v>40</v>
      </c>
      <c r="B22" s="30">
        <f>IF(B8=0,"",B8/MBunk_act!B4*1000)</f>
        <v>20.862088726858005</v>
      </c>
      <c r="C22" s="30">
        <f>IF(C8=0,"",C8/MBunk_act!C4*1000)</f>
        <v>20.57935818182596</v>
      </c>
      <c r="D22" s="30">
        <f>IF(D8=0,"",D8/MBunk_act!D4*1000)</f>
        <v>20.283970811815802</v>
      </c>
      <c r="E22" s="30">
        <f>IF(E8=0,"",E8/MBunk_act!E4*1000)</f>
        <v>20.016287600123636</v>
      </c>
      <c r="F22" s="30">
        <f>IF(F8=0,"",F8/MBunk_act!F4*1000)</f>
        <v>19.71038072994946</v>
      </c>
      <c r="G22" s="30">
        <f>IF(G8=0,"",G8/MBunk_act!G4*1000)</f>
        <v>19.462594435806825</v>
      </c>
      <c r="H22" s="30">
        <f>IF(H8=0,"",H8/MBunk_act!H4*1000)</f>
        <v>19.189637903997454</v>
      </c>
      <c r="I22" s="30">
        <f>IF(I8=0,"",I8/MBunk_act!I4*1000)</f>
        <v>18.897588893655964</v>
      </c>
      <c r="J22" s="30">
        <f>IF(J8=0,"",J8/MBunk_act!J4*1000)</f>
        <v>18.58676980809966</v>
      </c>
      <c r="K22" s="30">
        <f>IF(K8=0,"",K8/MBunk_act!K4*1000)</f>
        <v>19.590556568528935</v>
      </c>
      <c r="L22" s="30">
        <f>IF(L8=0,"",L8/MBunk_act!L4*1000)</f>
        <v>19.300390038891155</v>
      </c>
      <c r="M22" s="30">
        <f>IF(M8=0,"",M8/MBunk_act!M4*1000)</f>
        <v>19.004121486539642</v>
      </c>
      <c r="N22" s="30">
        <f>IF(N8=0,"",N8/MBunk_act!N4*1000)</f>
        <v>18.703819456167629</v>
      </c>
      <c r="O22" s="30">
        <f>IF(O8=0,"",O8/MBunk_act!O4*1000)</f>
        <v>18.440291081764844</v>
      </c>
      <c r="P22" s="30">
        <f>IF(P8=0,"",P8/MBunk_act!P4*1000)</f>
        <v>17.709235681250028</v>
      </c>
      <c r="Q22" s="30">
        <f>IF(Q8=0,"",Q8/MBunk_act!Q4*1000)</f>
        <v>17.605234853042855</v>
      </c>
    </row>
    <row r="23" spans="1:17" ht="11.45" customHeight="1" x14ac:dyDescent="0.25">
      <c r="A23" s="39" t="s">
        <v>39</v>
      </c>
      <c r="B23" s="29">
        <f>IF(B9=0,"",B9/MBunk_act!B5*1000)</f>
        <v>8.2819777618092818</v>
      </c>
      <c r="C23" s="29">
        <f>IF(C9=0,"",C9/MBunk_act!C5*1000)</f>
        <v>8.1575828594069879</v>
      </c>
      <c r="D23" s="29">
        <f>IF(D9=0,"",D9/MBunk_act!D5*1000)</f>
        <v>8.0285301082514646</v>
      </c>
      <c r="E23" s="29">
        <f>IF(E9=0,"",E9/MBunk_act!E5*1000)</f>
        <v>7.910792473934487</v>
      </c>
      <c r="F23" s="29">
        <f>IF(F9=0,"",F9/MBunk_act!F5*1000)</f>
        <v>7.7783032044039455</v>
      </c>
      <c r="G23" s="29">
        <f>IF(G9=0,"",G9/MBunk_act!G5*1000)</f>
        <v>7.6690926346141612</v>
      </c>
      <c r="H23" s="29">
        <f>IF(H9=0,"",H9/MBunk_act!H5*1000)</f>
        <v>7.5502864132086245</v>
      </c>
      <c r="I23" s="29">
        <f>IF(I9=0,"",I9/MBunk_act!I5*1000)</f>
        <v>7.4243158433419509</v>
      </c>
      <c r="J23" s="29">
        <f>IF(J9=0,"",J9/MBunk_act!J5*1000)</f>
        <v>7.2913401395037027</v>
      </c>
      <c r="K23" s="29">
        <f>IF(K9=0,"",K9/MBunk_act!K5*1000)</f>
        <v>7.7246329458936334</v>
      </c>
      <c r="L23" s="29">
        <f>IF(L9=0,"",L9/MBunk_act!L5*1000)</f>
        <v>7.59889702054772</v>
      </c>
      <c r="M23" s="29">
        <f>IF(M9=0,"",M9/MBunk_act!M5*1000)</f>
        <v>7.4711192280474767</v>
      </c>
      <c r="N23" s="29">
        <f>IF(N9=0,"",N9/MBunk_act!N5*1000)</f>
        <v>7.3421214915258837</v>
      </c>
      <c r="O23" s="29">
        <f>IF(O9=0,"",O9/MBunk_act!O5*1000)</f>
        <v>7.2279049508353976</v>
      </c>
      <c r="P23" s="29">
        <f>IF(P9=0,"",P9/MBunk_act!P5*1000)</f>
        <v>6.9310315248360688</v>
      </c>
      <c r="Q23" s="29">
        <f>IF(Q9=0,"",Q9/MBunk_act!Q5*1000)</f>
        <v>6.8800766255195924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0.87268669162789492</v>
      </c>
      <c r="C26" s="23">
        <f t="shared" si="4"/>
        <v>0.86403089938599709</v>
      </c>
      <c r="D26" s="23">
        <f t="shared" si="4"/>
        <v>0.85162915350600799</v>
      </c>
      <c r="E26" s="23">
        <f t="shared" si="4"/>
        <v>0.85186155474547964</v>
      </c>
      <c r="F26" s="23">
        <f t="shared" si="4"/>
        <v>0.8020591123789883</v>
      </c>
      <c r="G26" s="23">
        <f t="shared" si="4"/>
        <v>0.79840066788665609</v>
      </c>
      <c r="H26" s="23">
        <f t="shared" si="4"/>
        <v>0.54509331115692683</v>
      </c>
      <c r="I26" s="23">
        <f t="shared" si="4"/>
        <v>0.487928582684515</v>
      </c>
      <c r="J26" s="23">
        <f t="shared" si="4"/>
        <v>0.75305832484134183</v>
      </c>
      <c r="K26" s="23">
        <f t="shared" si="4"/>
        <v>0.4999867326903451</v>
      </c>
      <c r="L26" s="23">
        <f t="shared" si="4"/>
        <v>0.51015711424462273</v>
      </c>
      <c r="M26" s="23">
        <f t="shared" si="4"/>
        <v>0.56485550335382817</v>
      </c>
      <c r="N26" s="23">
        <f t="shared" si="4"/>
        <v>0.6175256112692844</v>
      </c>
      <c r="O26" s="23">
        <f t="shared" si="4"/>
        <v>0.84730188575341969</v>
      </c>
      <c r="P26" s="23">
        <f t="shared" si="4"/>
        <v>0.85366648032721337</v>
      </c>
      <c r="Q26" s="23">
        <f t="shared" si="4"/>
        <v>0.96608403965793488</v>
      </c>
    </row>
    <row r="27" spans="1:17" ht="11.45" customHeight="1" x14ac:dyDescent="0.25">
      <c r="A27" s="39" t="s">
        <v>39</v>
      </c>
      <c r="B27" s="22">
        <f t="shared" ref="B27:Q27" si="5">IF(B9=0,0,B9/B$7)</f>
        <v>0.12731330837210503</v>
      </c>
      <c r="C27" s="22">
        <f t="shared" si="5"/>
        <v>0.13596910061400289</v>
      </c>
      <c r="D27" s="22">
        <f t="shared" si="5"/>
        <v>0.14837084649399201</v>
      </c>
      <c r="E27" s="22">
        <f t="shared" si="5"/>
        <v>0.14813844525452036</v>
      </c>
      <c r="F27" s="22">
        <f t="shared" si="5"/>
        <v>0.19794088762101167</v>
      </c>
      <c r="G27" s="22">
        <f t="shared" si="5"/>
        <v>0.20159933211334383</v>
      </c>
      <c r="H27" s="22">
        <f t="shared" si="5"/>
        <v>0.45490668884307317</v>
      </c>
      <c r="I27" s="22">
        <f t="shared" si="5"/>
        <v>0.51207141731548489</v>
      </c>
      <c r="J27" s="22">
        <f t="shared" si="5"/>
        <v>0.24694167515865814</v>
      </c>
      <c r="K27" s="22">
        <f t="shared" si="5"/>
        <v>0.5000132673096549</v>
      </c>
      <c r="L27" s="22">
        <f t="shared" si="5"/>
        <v>0.48984288575537721</v>
      </c>
      <c r="M27" s="22">
        <f t="shared" si="5"/>
        <v>0.43514449664617183</v>
      </c>
      <c r="N27" s="22">
        <f t="shared" si="5"/>
        <v>0.38247438873071554</v>
      </c>
      <c r="O27" s="22">
        <f t="shared" si="5"/>
        <v>0.15269811424658036</v>
      </c>
      <c r="P27" s="22">
        <f t="shared" si="5"/>
        <v>0.14633351967278663</v>
      </c>
      <c r="Q27" s="22">
        <f t="shared" si="5"/>
        <v>3.3915960342065121E-2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2018-07-16T15:42:37Z</dcterms:created>
  <dcterms:modified xsi:type="dcterms:W3CDTF">2018-07-16T15:42:37Z</dcterms:modified>
</cp:coreProperties>
</file>