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4" i="4"/>
  <c r="B7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<sst xmlns="http://schemas.openxmlformats.org/spreadsheetml/2006/main" count="725" uniqueCount="283">
  <si>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</si>
  <si>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</si>
  <si>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</si>
  <si>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</si>
  <si>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</si>
  <si>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</si>
  <si>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</si>
  <si>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</si>
  <si>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</si>
  <si>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</si>
  <si>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</si>
  <si>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</si>
  <si>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</si>
  <si>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</si>
  <si>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</si>
  <si>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</si>
  <si>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</si>
  <si>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</si>
  <si>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</si>
  <si>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</si>
  <si>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</si>
  <si>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</si>
  <si>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</si>
  <si>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</si>
  <si>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</si>
  <si>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</si>
  <si>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</si>
  <si>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</si>
  <si>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</si>
  <si>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</si>
  <si>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</si>
  <si>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</si>
  <si>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</si>
  <si>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</si>
  <si>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</si>
  <si>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</si>
  <si>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</si>
  <si>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</si>
  <si>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</si>
  <si>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</si>
  <si>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</si>
  <si>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</si>
  <si>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</si>
  <si>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</si>
  <si>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</si>
  <si>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</si>
  <si>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</si>
  <si>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</si>
  <si>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</si>
  <si>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</si>
  <si>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</si>
  <si>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</si>
  <si>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</si>
  <si>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</si>
  <si>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</si>
  <si>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</si>
  <si>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</si>
  <si>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</si>
  <si>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</si>
  <si>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</si>
  <si>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</si>
  <si>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</si>
  <si>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</si>
  <si>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</si>
  <si>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</si>
  <si>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</si>
  <si>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</si>
  <si>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</si>
  <si>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</si>
  <si>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</si>
  <si>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</si>
  <si>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</si>
  <si>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</si>
  <si>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</si>
  <si>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</si>
  <si>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</si>
  <si>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</si>
  <si>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</si>
  <si>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</si>
  <si>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</si>
  <si>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</si>
  <si>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</si>
  <si>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</si>
  <si>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</si>
  <si>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</si>
  <si>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</si>
  <si>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</si>
  <si>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</si>
  <si>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</si>
  <si>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</si>
  <si>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</si>
  <si>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</si>
  <si>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</si>
  <si>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</si>
  <si>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</si>
  <si>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</si>
  <si>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</si>
  <si>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</si>
  <si>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</si>
  <si>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</si>
  <si>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</si>
  <si>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</si>
  <si>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</si>
  <si>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</si>
  <si>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</si>
  <si>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</si>
  <si>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</si>
  <si>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</si>
  <si>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</si>
  <si>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</si>
  <si>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</si>
  <si>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</si>
  <si>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</si>
  <si>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</si>
  <si>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</si>
  <si>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</si>
  <si>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</si>
  <si>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</si>
  <si>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</si>
  <si>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</si>
  <si>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</si>
  <si>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</si>
  <si>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</si>
  <si>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</si>
  <si>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</si>
  <si>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</si>
  <si>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</si>
  <si>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</si>
  <si>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</si>
  <si>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</si>
  <si>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</si>
  <si>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</si>
  <si>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</si>
  <si>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</si>
  <si>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</si>
  <si>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</si>
  <si>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</si>
  <si>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</si>
  <si>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</si>
  <si>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</si>
  <si>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</si>
  <si>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</si>
  <si>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</si>
  <si>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</si>
  <si>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</si>
  <si>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</si>
  <si>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</si>
  <si>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</si>
  <si>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</si>
  <si>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</si>
  <si>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</si>
  <si>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</si>
  <si>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</si>
  <si>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</si>
  <si>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</si>
  <si>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</si>
  <si>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</si>
  <si>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</si>
  <si>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</si>
  <si>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</si>
  <si>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</si>
  <si>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</si>
  <si>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</si>
  <si>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</si>
  <si>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</si>
  <si>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</si>
  <si>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</si>
  <si>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</si>
  <si>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</si>
  <si>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</si>
  <si>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</si>
  <si>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</si>
  <si>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</si>
  <si>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</si>
  <si>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</si>
  <si>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</si>
  <si>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</si>
  <si>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</si>
  <si>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</si>
  <si>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</si>
  <si>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</si>
  <si>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</si>
  <si>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</si>
  <si>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</si>
  <si>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</si>
  <si>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</si>
  <si>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</si>
  <si>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</si>
  <si>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</si>
  <si>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</si>
  <si>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</si>
  <si>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</si>
  <si>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</si>
  <si>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</si>
  <si>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</si>
  <si>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</si>
  <si>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</si>
  <si>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</si>
  <si>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</si>
  <si>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</si>
  <si>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</si>
  <si>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</si>
  <si>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</si>
  <si>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</si>
  <si>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</si>
  <si>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</si>
  <si>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</si>
  <si>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</si>
  <si>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</si>
  <si>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</si>
  <si>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</si>
  <si>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</si>
  <si>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</si>
  <si>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</si>
  <si>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</si>
  <si>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</si>
  <si>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</si>
  <si>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</si>
  <si>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</si>
  <si>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</si>
  <si>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</si>
  <si>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</si>
  <si>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</si>
  <si>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</si>
  <si>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</si>
  <si>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</si>
  <si>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</si>
  <si>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</si>
  <si>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</si>
  <si>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</si>
  <si>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</si>
  <si>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</si>
  <si>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</si>
  <si>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</si>
  <si>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</si>
  <si>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</si>
  <si>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</si>
  <si>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</si>
  <si>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</si>
  <si>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</si>
  <si>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</si>
  <si>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</si>
  <si>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</si>
  <si>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</si>
  <si>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</si>
  <si>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</si>
  <si>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</si>
  <si>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</si>
  <si>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</si>
  <si>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</si>
  <si>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</si>
  <si>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</si>
  <si>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</si>
  <si>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</si>
  <si>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</si>
  <si>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</si>
  <si>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</si>
  <si>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</si>
  <si>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</si>
  <si>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</si>
  <si>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</si>
  <si>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</si>
  <si>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</si>
  <si>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</si>
  <si>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</si>
  <si>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</si>
  <si>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</si>
  <si>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</si>
  <si>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</si>
  <si>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</si>
  <si>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</si>
  <si>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</si>
  <si>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</si>
  <si>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</si>
  <si>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</si>
  <si>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</si>
  <si>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</si>
  <si>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</si>
  <si>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</si>
  <si>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MT</t>
  </si>
  <si>
    <t>Malta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</si>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</sst>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43297.738796296297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4394.8999999999996</v>
      </c>
      <c r="E2" s="152">
        <v>4541.1000000000004</v>
      </c>
      <c r="F2" s="152">
        <v>4737.2</v>
      </c>
      <c r="G2" s="152">
        <v>4794.7000000000007</v>
      </c>
      <c r="H2" s="152">
        <v>4867.2</v>
      </c>
      <c r="I2" s="152">
        <v>5142.1000000000013</v>
      </c>
      <c r="J2" s="152">
        <v>5386.1</v>
      </c>
      <c r="K2" s="152">
        <v>5757.5</v>
      </c>
      <c r="L2" s="152">
        <v>6128.7</v>
      </c>
      <c r="M2" s="152">
        <v>6138.6</v>
      </c>
      <c r="N2" s="152">
        <v>6599.5</v>
      </c>
      <c r="O2" s="152">
        <v>6837.8</v>
      </c>
      <c r="P2" s="152">
        <v>7163.3</v>
      </c>
      <c r="Q2" s="152">
        <v>7641.9</v>
      </c>
      <c r="R2" s="152">
        <v>8454.7999999999993</v>
      </c>
      <c r="S2" s="152">
        <v>9274.5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2762.9</v>
      </c>
      <c r="E3" s="156">
        <v>2912.6</v>
      </c>
      <c r="F3" s="156">
        <v>2893.7</v>
      </c>
      <c r="G3" s="156">
        <v>2935.8</v>
      </c>
      <c r="H3" s="156">
        <v>3072.4</v>
      </c>
      <c r="I3" s="156">
        <v>3239.3</v>
      </c>
      <c r="J3" s="156">
        <v>3419.1</v>
      </c>
      <c r="K3" s="156">
        <v>3485</v>
      </c>
      <c r="L3" s="156">
        <v>3605.5</v>
      </c>
      <c r="M3" s="156">
        <v>3742.3</v>
      </c>
      <c r="N3" s="156">
        <v>3814.9</v>
      </c>
      <c r="O3" s="156">
        <v>4010.2</v>
      </c>
      <c r="P3" s="156">
        <v>4093</v>
      </c>
      <c r="Q3" s="156">
        <v>4229.3</v>
      </c>
      <c r="R3" s="156">
        <v>4344.7000000000007</v>
      </c>
      <c r="S3" s="156">
        <v>4633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3916.1</v>
      </c>
      <c r="E4" s="160">
        <v>4026.0000000000005</v>
      </c>
      <c r="F4" s="160">
        <v>4192.8999999999996</v>
      </c>
      <c r="G4" s="160">
        <v>4254.2999999999993</v>
      </c>
      <c r="H4" s="160">
        <v>4258.8999999999996</v>
      </c>
      <c r="I4" s="160">
        <v>4465.3999999999996</v>
      </c>
      <c r="J4" s="160">
        <v>4681.6000000000013</v>
      </c>
      <c r="K4" s="160">
        <v>5019.3</v>
      </c>
      <c r="L4" s="160">
        <v>5384.4</v>
      </c>
      <c r="M4" s="160">
        <v>5356.9</v>
      </c>
      <c r="N4" s="160">
        <v>5790.8</v>
      </c>
      <c r="O4" s="160">
        <v>5956.1</v>
      </c>
      <c r="P4" s="160">
        <v>6276.4</v>
      </c>
      <c r="Q4" s="160">
        <v>6716.8</v>
      </c>
      <c r="R4" s="160">
        <v>7419.9</v>
      </c>
      <c r="S4" s="160">
        <v>8154.8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87.5</v>
      </c>
      <c r="E6" s="152">
        <v>103.7</v>
      </c>
      <c r="F6" s="152">
        <v>105</v>
      </c>
      <c r="G6" s="152">
        <v>100.5</v>
      </c>
      <c r="H6" s="152">
        <v>98.7</v>
      </c>
      <c r="I6" s="152">
        <v>99.6</v>
      </c>
      <c r="J6" s="152">
        <v>104.5</v>
      </c>
      <c r="K6" s="152">
        <v>99.6</v>
      </c>
      <c r="L6" s="152">
        <v>75</v>
      </c>
      <c r="M6" s="152">
        <v>91</v>
      </c>
      <c r="N6" s="152">
        <v>96.1</v>
      </c>
      <c r="O6" s="152">
        <v>95.2</v>
      </c>
      <c r="P6" s="152">
        <v>93.8</v>
      </c>
      <c r="Q6" s="152">
        <v>91</v>
      </c>
      <c r="R6" s="152">
        <v>96.2</v>
      </c>
      <c r="S6" s="152">
        <v>104.9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940.80000000000018</v>
      </c>
      <c r="E7" s="156">
        <v>818.3</v>
      </c>
      <c r="F7" s="156">
        <v>837.39999999999918</v>
      </c>
      <c r="G7" s="156">
        <v>833.49999999999955</v>
      </c>
      <c r="H7" s="156">
        <v>731.79999999999961</v>
      </c>
      <c r="I7" s="156">
        <v>724.59999999999968</v>
      </c>
      <c r="J7" s="156">
        <v>758.50000000000045</v>
      </c>
      <c r="K7" s="156">
        <v>811.49999999999989</v>
      </c>
      <c r="L7" s="156">
        <v>920.5</v>
      </c>
      <c r="M7" s="156">
        <v>837.10000000000014</v>
      </c>
      <c r="N7" s="156">
        <v>893.69999999999982</v>
      </c>
      <c r="O7" s="156">
        <v>870.80000000000121</v>
      </c>
      <c r="P7" s="156">
        <v>817.80000000000041</v>
      </c>
      <c r="Q7" s="156">
        <v>842.40000000000043</v>
      </c>
      <c r="R7" s="156">
        <v>863.7</v>
      </c>
      <c r="S7" s="156">
        <v>891.29999999999916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229.69999999999996</v>
      </c>
      <c r="E8" s="156">
        <v>252.6</v>
      </c>
      <c r="F8" s="156">
        <v>315.39999999999998</v>
      </c>
      <c r="G8" s="156">
        <v>339.6</v>
      </c>
      <c r="H8" s="156">
        <v>330.6</v>
      </c>
      <c r="I8" s="156">
        <v>324.60000000000002</v>
      </c>
      <c r="J8" s="156">
        <v>289.10000000000008</v>
      </c>
      <c r="K8" s="156">
        <v>254</v>
      </c>
      <c r="L8" s="156">
        <v>266.29999999999995</v>
      </c>
      <c r="M8" s="156">
        <v>248.5</v>
      </c>
      <c r="N8" s="156">
        <v>270.3</v>
      </c>
      <c r="O8" s="156">
        <v>282</v>
      </c>
      <c r="P8" s="156">
        <v>274.99999999999994</v>
      </c>
      <c r="Q8" s="156">
        <v>294.5</v>
      </c>
      <c r="R8" s="156">
        <v>301.60000000000008</v>
      </c>
      <c r="S8" s="156">
        <v>351.6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1090.5999999999997</v>
      </c>
      <c r="E9" s="156">
        <v>1111.5999999999999</v>
      </c>
      <c r="F9" s="156">
        <v>1116</v>
      </c>
      <c r="G9" s="156">
        <v>1083.5</v>
      </c>
      <c r="H9" s="156">
        <v>1088</v>
      </c>
      <c r="I9" s="156">
        <v>1062.3</v>
      </c>
      <c r="J9" s="156">
        <v>1098</v>
      </c>
      <c r="K9" s="156">
        <v>1197.4999999999998</v>
      </c>
      <c r="L9" s="156">
        <v>1201.9999999999998</v>
      </c>
      <c r="M9" s="156">
        <v>1160.2</v>
      </c>
      <c r="N9" s="156">
        <v>1236.9000000000001</v>
      </c>
      <c r="O9" s="156">
        <v>1289.4000000000001</v>
      </c>
      <c r="P9" s="156">
        <v>1396.9</v>
      </c>
      <c r="Q9" s="156">
        <v>1528.2</v>
      </c>
      <c r="R9" s="156">
        <v>1620.9</v>
      </c>
      <c r="S9" s="156">
        <v>1768.5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173.7</v>
      </c>
      <c r="E10" s="156">
        <v>194.7</v>
      </c>
      <c r="F10" s="156">
        <v>197.5</v>
      </c>
      <c r="G10" s="156">
        <v>204.3</v>
      </c>
      <c r="H10" s="156">
        <v>217.1</v>
      </c>
      <c r="I10" s="156">
        <v>241.40000000000003</v>
      </c>
      <c r="J10" s="156">
        <v>266.2</v>
      </c>
      <c r="K10" s="156">
        <v>261.20000000000005</v>
      </c>
      <c r="L10" s="156">
        <v>282.60000000000002</v>
      </c>
      <c r="M10" s="156">
        <v>287.39999999999992</v>
      </c>
      <c r="N10" s="156">
        <v>319.7</v>
      </c>
      <c r="O10" s="156">
        <v>367.9</v>
      </c>
      <c r="P10" s="156">
        <v>373.7</v>
      </c>
      <c r="Q10" s="156">
        <v>370.3</v>
      </c>
      <c r="R10" s="156">
        <v>476.4</v>
      </c>
      <c r="S10" s="156">
        <v>531.79999999999995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178.4</v>
      </c>
      <c r="E11" s="156">
        <v>185.1</v>
      </c>
      <c r="F11" s="156">
        <v>176.7</v>
      </c>
      <c r="G11" s="156">
        <v>187.1</v>
      </c>
      <c r="H11" s="156">
        <v>227.2</v>
      </c>
      <c r="I11" s="156">
        <v>337.5</v>
      </c>
      <c r="J11" s="156">
        <v>386.6</v>
      </c>
      <c r="K11" s="156">
        <v>389.6</v>
      </c>
      <c r="L11" s="156">
        <v>358.3</v>
      </c>
      <c r="M11" s="156">
        <v>393.7</v>
      </c>
      <c r="N11" s="156">
        <v>452</v>
      </c>
      <c r="O11" s="156">
        <v>457.2</v>
      </c>
      <c r="P11" s="156">
        <v>532.79999999999995</v>
      </c>
      <c r="Q11" s="156">
        <v>535.29999999999995</v>
      </c>
      <c r="R11" s="156">
        <v>515.70000000000005</v>
      </c>
      <c r="S11" s="156">
        <v>555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212.89999999999998</v>
      </c>
      <c r="E12" s="156">
        <v>226.3</v>
      </c>
      <c r="F12" s="156">
        <v>244.1</v>
      </c>
      <c r="G12" s="156">
        <v>258.60000000000002</v>
      </c>
      <c r="H12" s="156">
        <v>282.89999999999992</v>
      </c>
      <c r="I12" s="156">
        <v>291.2</v>
      </c>
      <c r="J12" s="156">
        <v>303.2</v>
      </c>
      <c r="K12" s="156">
        <v>314.60000000000002</v>
      </c>
      <c r="L12" s="156">
        <v>330.1</v>
      </c>
      <c r="M12" s="156">
        <v>352.7</v>
      </c>
      <c r="N12" s="156">
        <v>347.1</v>
      </c>
      <c r="O12" s="156">
        <v>369.9</v>
      </c>
      <c r="P12" s="156">
        <v>373.2</v>
      </c>
      <c r="Q12" s="156">
        <v>382.1</v>
      </c>
      <c r="R12" s="156">
        <v>382.7</v>
      </c>
      <c r="S12" s="156">
        <v>440.3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267.3</v>
      </c>
      <c r="E13" s="156">
        <v>285.8</v>
      </c>
      <c r="F13" s="156">
        <v>296</v>
      </c>
      <c r="G13" s="156">
        <v>318.60000000000002</v>
      </c>
      <c r="H13" s="156">
        <v>325.7</v>
      </c>
      <c r="I13" s="156">
        <v>349.1</v>
      </c>
      <c r="J13" s="156">
        <v>391.9</v>
      </c>
      <c r="K13" s="156">
        <v>419.3</v>
      </c>
      <c r="L13" s="156">
        <v>447.7</v>
      </c>
      <c r="M13" s="156">
        <v>467.1</v>
      </c>
      <c r="N13" s="156">
        <v>536.5</v>
      </c>
      <c r="O13" s="156">
        <v>568.79999999999995</v>
      </c>
      <c r="P13" s="156">
        <v>650.9</v>
      </c>
      <c r="Q13" s="156">
        <v>730.2</v>
      </c>
      <c r="R13" s="156">
        <v>858.4</v>
      </c>
      <c r="S13" s="156">
        <v>983.8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623.9</v>
      </c>
      <c r="E14" s="156">
        <v>715.5</v>
      </c>
      <c r="F14" s="156">
        <v>750.3</v>
      </c>
      <c r="G14" s="156">
        <v>762.9</v>
      </c>
      <c r="H14" s="156">
        <v>799.4</v>
      </c>
      <c r="I14" s="156">
        <v>815.3</v>
      </c>
      <c r="J14" s="156">
        <v>844.4</v>
      </c>
      <c r="K14" s="156">
        <v>888.3</v>
      </c>
      <c r="L14" s="156">
        <v>953.5</v>
      </c>
      <c r="M14" s="156">
        <v>1002.7</v>
      </c>
      <c r="N14" s="156">
        <v>1061.7</v>
      </c>
      <c r="O14" s="156">
        <v>1110.3</v>
      </c>
      <c r="P14" s="156">
        <v>1175.9999999999998</v>
      </c>
      <c r="Q14" s="156">
        <v>1254.2</v>
      </c>
      <c r="R14" s="156">
        <v>1356.9</v>
      </c>
      <c r="S14" s="156">
        <v>1453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111.3</v>
      </c>
      <c r="E15" s="156">
        <v>132.4</v>
      </c>
      <c r="F15" s="156">
        <v>154.5</v>
      </c>
      <c r="G15" s="156">
        <v>165.7</v>
      </c>
      <c r="H15" s="156">
        <v>157.5</v>
      </c>
      <c r="I15" s="156">
        <v>219.8</v>
      </c>
      <c r="J15" s="156">
        <v>239.20000000000005</v>
      </c>
      <c r="K15" s="156">
        <v>383.7</v>
      </c>
      <c r="L15" s="156">
        <v>548.4</v>
      </c>
      <c r="M15" s="156">
        <v>516.50000000000011</v>
      </c>
      <c r="N15" s="156">
        <v>576.79999999999995</v>
      </c>
      <c r="O15" s="156">
        <v>544.6</v>
      </c>
      <c r="P15" s="156">
        <v>586.29999999999984</v>
      </c>
      <c r="Q15" s="156">
        <v>688.6</v>
      </c>
      <c r="R15" s="156">
        <v>947.4</v>
      </c>
      <c r="S15" s="156">
        <v>1074.5999999999999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3916.1000000000004</v>
      </c>
      <c r="E16" s="164">
        <f t="shared" ref="E16:S16" si="0">SUM(E6:E15)</f>
        <v>4026</v>
      </c>
      <c r="F16" s="164">
        <f t="shared" si="0"/>
        <v>4192.8999999999987</v>
      </c>
      <c r="G16" s="164">
        <f t="shared" si="0"/>
        <v>4254.2999999999993</v>
      </c>
      <c r="H16" s="164">
        <f t="shared" si="0"/>
        <v>4258.8999999999987</v>
      </c>
      <c r="I16" s="164">
        <f t="shared" si="0"/>
        <v>4465.3999999999996</v>
      </c>
      <c r="J16" s="164">
        <f t="shared" si="0"/>
        <v>4681.5999999999995</v>
      </c>
      <c r="K16" s="164">
        <f t="shared" si="0"/>
        <v>5019.2999999999993</v>
      </c>
      <c r="L16" s="164">
        <f t="shared" si="0"/>
        <v>5384.4</v>
      </c>
      <c r="M16" s="164">
        <f t="shared" si="0"/>
        <v>5356.9</v>
      </c>
      <c r="N16" s="164">
        <f t="shared" si="0"/>
        <v>5790.7999999999993</v>
      </c>
      <c r="O16" s="164">
        <f t="shared" si="0"/>
        <v>5956.1000000000022</v>
      </c>
      <c r="P16" s="164">
        <f t="shared" si="0"/>
        <v>6276.4</v>
      </c>
      <c r="Q16" s="164">
        <f t="shared" si="0"/>
        <v>6716.8000000000011</v>
      </c>
      <c r="R16" s="164">
        <f t="shared" si="0"/>
        <v>7419.9</v>
      </c>
      <c r="S16" s="164">
        <f t="shared" si="0"/>
        <v>8154.7999999999993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87.5</v>
      </c>
      <c r="E18" s="152">
        <v>103.7</v>
      </c>
      <c r="F18" s="152">
        <v>105</v>
      </c>
      <c r="G18" s="152">
        <v>100.5</v>
      </c>
      <c r="H18" s="152">
        <v>98.7</v>
      </c>
      <c r="I18" s="152">
        <v>99.6</v>
      </c>
      <c r="J18" s="152">
        <v>104.5</v>
      </c>
      <c r="K18" s="152">
        <v>99.6</v>
      </c>
      <c r="L18" s="152">
        <v>75</v>
      </c>
      <c r="M18" s="152">
        <v>91</v>
      </c>
      <c r="N18" s="152">
        <v>96.1</v>
      </c>
      <c r="O18" s="152">
        <v>95.2</v>
      </c>
      <c r="P18" s="152">
        <v>93.8</v>
      </c>
      <c r="Q18" s="152">
        <v>91</v>
      </c>
      <c r="R18" s="152">
        <v>96.2</v>
      </c>
      <c r="S18" s="152">
        <v>104.9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0</v>
      </c>
      <c r="E19" s="156">
        <v>0</v>
      </c>
      <c r="F19" s="156">
        <v>0</v>
      </c>
      <c r="G19" s="156">
        <v>0</v>
      </c>
      <c r="H19" s="156">
        <v>0</v>
      </c>
      <c r="I19" s="156">
        <v>0</v>
      </c>
      <c r="J19" s="156">
        <v>0</v>
      </c>
      <c r="K19" s="156">
        <v>0</v>
      </c>
      <c r="L19" s="156">
        <v>0</v>
      </c>
      <c r="M19" s="156">
        <v>0</v>
      </c>
      <c r="N19" s="156">
        <v>0</v>
      </c>
      <c r="O19" s="156">
        <v>0</v>
      </c>
      <c r="P19" s="156">
        <v>0</v>
      </c>
      <c r="Q19" s="156">
        <v>0</v>
      </c>
      <c r="R19" s="156">
        <v>0</v>
      </c>
      <c r="S19" s="156">
        <v>0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839.60000000000014</v>
      </c>
      <c r="E20" s="156">
        <v>711.6</v>
      </c>
      <c r="F20" s="156">
        <v>725.39999999999918</v>
      </c>
      <c r="G20" s="156">
        <v>741.49999999999955</v>
      </c>
      <c r="H20" s="156">
        <v>644.39999999999964</v>
      </c>
      <c r="I20" s="156">
        <v>650.6999999999997</v>
      </c>
      <c r="J20" s="156">
        <v>653.90000000000032</v>
      </c>
      <c r="K20" s="156">
        <v>707.99999999999966</v>
      </c>
      <c r="L20" s="156">
        <v>822.90000000000009</v>
      </c>
      <c r="M20" s="156">
        <v>688.30000000000018</v>
      </c>
      <c r="N20" s="156">
        <v>749.79999999999984</v>
      </c>
      <c r="O20" s="156">
        <v>786.10000000000105</v>
      </c>
      <c r="P20" s="156">
        <v>791.10000000000025</v>
      </c>
      <c r="Q20" s="156">
        <v>726.40000000000055</v>
      </c>
      <c r="R20" s="156">
        <v>745.6</v>
      </c>
      <c r="S20" s="156">
        <v>741.099999999999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34.199999999999932</v>
      </c>
      <c r="E21" s="156">
        <v>41.299999999999926</v>
      </c>
      <c r="F21" s="156">
        <v>45.599999999999994</v>
      </c>
      <c r="G21" s="156">
        <v>35.499999999999993</v>
      </c>
      <c r="H21" s="156">
        <v>42.999999999999979</v>
      </c>
      <c r="I21" s="156">
        <v>28.499999999999979</v>
      </c>
      <c r="J21" s="156">
        <v>58.600000000000016</v>
      </c>
      <c r="K21" s="156">
        <v>55.5</v>
      </c>
      <c r="L21" s="156">
        <v>41.200000000000024</v>
      </c>
      <c r="M21" s="156">
        <v>85.200000000000074</v>
      </c>
      <c r="N21" s="156">
        <v>81.299999999999983</v>
      </c>
      <c r="O21" s="156">
        <v>20.600000000000051</v>
      </c>
      <c r="P21" s="156">
        <v>-32.199999999999953</v>
      </c>
      <c r="Q21" s="156">
        <v>54.1</v>
      </c>
      <c r="R21" s="156">
        <v>55.400000000000034</v>
      </c>
      <c r="S21" s="156">
        <v>77.500000000000057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67.000000000000014</v>
      </c>
      <c r="E22" s="156">
        <v>65.400000000000006</v>
      </c>
      <c r="F22" s="156">
        <v>66.400000000000006</v>
      </c>
      <c r="G22" s="156">
        <v>56.5</v>
      </c>
      <c r="H22" s="156">
        <v>44.4</v>
      </c>
      <c r="I22" s="156">
        <v>45.4</v>
      </c>
      <c r="J22" s="156">
        <v>46</v>
      </c>
      <c r="K22" s="156">
        <v>48</v>
      </c>
      <c r="L22" s="156">
        <v>56.4</v>
      </c>
      <c r="M22" s="156">
        <v>63.6</v>
      </c>
      <c r="N22" s="156">
        <v>62.6</v>
      </c>
      <c r="O22" s="156">
        <v>64.099999999999994</v>
      </c>
      <c r="P22" s="156">
        <v>58.9</v>
      </c>
      <c r="Q22" s="156">
        <v>61.9</v>
      </c>
      <c r="R22" s="156">
        <v>62.7</v>
      </c>
      <c r="S22" s="156">
        <v>72.7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229.69999999999996</v>
      </c>
      <c r="E23" s="156">
        <v>252.6</v>
      </c>
      <c r="F23" s="156">
        <v>315.39999999999998</v>
      </c>
      <c r="G23" s="156">
        <v>339.6</v>
      </c>
      <c r="H23" s="156">
        <v>330.6</v>
      </c>
      <c r="I23" s="156">
        <v>324.60000000000002</v>
      </c>
      <c r="J23" s="156">
        <v>289.10000000000008</v>
      </c>
      <c r="K23" s="156">
        <v>254</v>
      </c>
      <c r="L23" s="156">
        <v>266.29999999999995</v>
      </c>
      <c r="M23" s="156">
        <v>248.5</v>
      </c>
      <c r="N23" s="156">
        <v>270.3</v>
      </c>
      <c r="O23" s="156">
        <v>282</v>
      </c>
      <c r="P23" s="156">
        <v>274.99999999999994</v>
      </c>
      <c r="Q23" s="156">
        <v>294.5</v>
      </c>
      <c r="R23" s="156">
        <v>301.60000000000008</v>
      </c>
      <c r="S23" s="156">
        <v>351.6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536.39999999999986</v>
      </c>
      <c r="E24" s="156">
        <v>533.69999999999982</v>
      </c>
      <c r="F24" s="156">
        <v>563.20000000000005</v>
      </c>
      <c r="G24" s="156">
        <v>557.70000000000005</v>
      </c>
      <c r="H24" s="156">
        <v>559.5</v>
      </c>
      <c r="I24" s="156">
        <v>565.00000000000011</v>
      </c>
      <c r="J24" s="156">
        <v>572.20000000000005</v>
      </c>
      <c r="K24" s="156">
        <v>590.6</v>
      </c>
      <c r="L24" s="156">
        <v>606.99999999999989</v>
      </c>
      <c r="M24" s="156">
        <v>570.09999999999991</v>
      </c>
      <c r="N24" s="156">
        <v>618.30000000000007</v>
      </c>
      <c r="O24" s="156">
        <v>679.50000000000011</v>
      </c>
      <c r="P24" s="156">
        <v>712.39999999999986</v>
      </c>
      <c r="Q24" s="156">
        <v>756.79999999999984</v>
      </c>
      <c r="R24" s="156">
        <v>806.19999999999982</v>
      </c>
      <c r="S24" s="156">
        <v>876.9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306.8</v>
      </c>
      <c r="E25" s="156">
        <v>329.7</v>
      </c>
      <c r="F25" s="156">
        <v>301.5</v>
      </c>
      <c r="G25" s="156">
        <v>281.10000000000002</v>
      </c>
      <c r="H25" s="156">
        <v>290.2</v>
      </c>
      <c r="I25" s="156">
        <v>270.10000000000002</v>
      </c>
      <c r="J25" s="156">
        <v>297.39999999999998</v>
      </c>
      <c r="K25" s="156">
        <v>366.2</v>
      </c>
      <c r="L25" s="156">
        <v>338.2</v>
      </c>
      <c r="M25" s="156">
        <v>348.7</v>
      </c>
      <c r="N25" s="156">
        <v>346.2</v>
      </c>
      <c r="O25" s="156">
        <v>324.10000000000002</v>
      </c>
      <c r="P25" s="156">
        <v>387.6</v>
      </c>
      <c r="Q25" s="156">
        <v>424.3</v>
      </c>
      <c r="R25" s="156">
        <v>444.7</v>
      </c>
      <c r="S25" s="156">
        <v>487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247.4</v>
      </c>
      <c r="E26" s="156">
        <v>248.20000000000005</v>
      </c>
      <c r="F26" s="156">
        <v>251.3</v>
      </c>
      <c r="G26" s="156">
        <v>244.70000000000005</v>
      </c>
      <c r="H26" s="156">
        <v>238.29999999999995</v>
      </c>
      <c r="I26" s="156">
        <v>227.19999999999996</v>
      </c>
      <c r="J26" s="156">
        <v>228.4</v>
      </c>
      <c r="K26" s="156">
        <v>240.69999999999996</v>
      </c>
      <c r="L26" s="156">
        <v>256.8</v>
      </c>
      <c r="M26" s="156">
        <v>241.4</v>
      </c>
      <c r="N26" s="156">
        <v>272.39999999999998</v>
      </c>
      <c r="O26" s="156">
        <v>285.8</v>
      </c>
      <c r="P26" s="156">
        <v>296.89999999999992</v>
      </c>
      <c r="Q26" s="156">
        <v>347.1</v>
      </c>
      <c r="R26" s="156">
        <v>370</v>
      </c>
      <c r="S26" s="156">
        <v>404.6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173.7</v>
      </c>
      <c r="E27" s="156">
        <v>194.7</v>
      </c>
      <c r="F27" s="156">
        <v>197.5</v>
      </c>
      <c r="G27" s="156">
        <v>204.3</v>
      </c>
      <c r="H27" s="156">
        <v>217.1</v>
      </c>
      <c r="I27" s="156">
        <v>241.40000000000003</v>
      </c>
      <c r="J27" s="156">
        <v>266.2</v>
      </c>
      <c r="K27" s="156">
        <v>261.20000000000005</v>
      </c>
      <c r="L27" s="156">
        <v>282.60000000000002</v>
      </c>
      <c r="M27" s="156">
        <v>287.39999999999992</v>
      </c>
      <c r="N27" s="156">
        <v>319.7</v>
      </c>
      <c r="O27" s="156">
        <v>367.9</v>
      </c>
      <c r="P27" s="156">
        <v>373.7</v>
      </c>
      <c r="Q27" s="156">
        <v>370.3</v>
      </c>
      <c r="R27" s="156">
        <v>476.4</v>
      </c>
      <c r="S27" s="156">
        <v>531.79999999999995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178.4</v>
      </c>
      <c r="E28" s="156">
        <v>185.1</v>
      </c>
      <c r="F28" s="156">
        <v>176.7</v>
      </c>
      <c r="G28" s="156">
        <v>187.1</v>
      </c>
      <c r="H28" s="156">
        <v>227.2</v>
      </c>
      <c r="I28" s="156">
        <v>337.5</v>
      </c>
      <c r="J28" s="156">
        <v>386.6</v>
      </c>
      <c r="K28" s="156">
        <v>389.6</v>
      </c>
      <c r="L28" s="156">
        <v>358.3</v>
      </c>
      <c r="M28" s="156">
        <v>393.7</v>
      </c>
      <c r="N28" s="156">
        <v>452</v>
      </c>
      <c r="O28" s="156">
        <v>457.2</v>
      </c>
      <c r="P28" s="156">
        <v>532.79999999999995</v>
      </c>
      <c r="Q28" s="156">
        <v>535.29999999999995</v>
      </c>
      <c r="R28" s="156">
        <v>515.70000000000005</v>
      </c>
      <c r="S28" s="156">
        <v>555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212.89999999999998</v>
      </c>
      <c r="E29" s="156">
        <v>226.3</v>
      </c>
      <c r="F29" s="156">
        <v>244.1</v>
      </c>
      <c r="G29" s="156">
        <v>258.60000000000002</v>
      </c>
      <c r="H29" s="156">
        <v>282.89999999999992</v>
      </c>
      <c r="I29" s="156">
        <v>291.2</v>
      </c>
      <c r="J29" s="156">
        <v>303.2</v>
      </c>
      <c r="K29" s="156">
        <v>314.60000000000002</v>
      </c>
      <c r="L29" s="156">
        <v>330.1</v>
      </c>
      <c r="M29" s="156">
        <v>352.7</v>
      </c>
      <c r="N29" s="156">
        <v>347.1</v>
      </c>
      <c r="O29" s="156">
        <v>369.9</v>
      </c>
      <c r="P29" s="156">
        <v>373.2</v>
      </c>
      <c r="Q29" s="156">
        <v>382.1</v>
      </c>
      <c r="R29" s="156">
        <v>382.7</v>
      </c>
      <c r="S29" s="156">
        <v>440.3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135</v>
      </c>
      <c r="E30" s="156">
        <v>147.19999999999999</v>
      </c>
      <c r="F30" s="156">
        <v>164.80000000000004</v>
      </c>
      <c r="G30" s="156">
        <v>169.60000000000002</v>
      </c>
      <c r="H30" s="156">
        <v>169</v>
      </c>
      <c r="I30" s="156">
        <v>196.8</v>
      </c>
      <c r="J30" s="156">
        <v>219.89999999999998</v>
      </c>
      <c r="K30" s="156">
        <v>240.90000000000003</v>
      </c>
      <c r="L30" s="156">
        <v>257.70000000000005</v>
      </c>
      <c r="M30" s="156">
        <v>271.8</v>
      </c>
      <c r="N30" s="156">
        <v>321.2</v>
      </c>
      <c r="O30" s="156">
        <v>348.19999999999987</v>
      </c>
      <c r="P30" s="156">
        <v>396.8</v>
      </c>
      <c r="Q30" s="156">
        <v>419.1</v>
      </c>
      <c r="R30" s="156">
        <v>501.99999999999994</v>
      </c>
      <c r="S30" s="156">
        <v>553.1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132.30000000000001</v>
      </c>
      <c r="E31" s="156">
        <v>138.6</v>
      </c>
      <c r="F31" s="156">
        <v>131.19999999999999</v>
      </c>
      <c r="G31" s="156">
        <v>149</v>
      </c>
      <c r="H31" s="156">
        <v>156.69999999999999</v>
      </c>
      <c r="I31" s="156">
        <v>152.30000000000001</v>
      </c>
      <c r="J31" s="156">
        <v>172</v>
      </c>
      <c r="K31" s="156">
        <v>178.4</v>
      </c>
      <c r="L31" s="156">
        <v>190</v>
      </c>
      <c r="M31" s="156">
        <v>195.3</v>
      </c>
      <c r="N31" s="156">
        <v>215.3</v>
      </c>
      <c r="O31" s="156">
        <v>220.6</v>
      </c>
      <c r="P31" s="156">
        <v>254.1</v>
      </c>
      <c r="Q31" s="156">
        <v>311.10000000000002</v>
      </c>
      <c r="R31" s="156">
        <v>356.4</v>
      </c>
      <c r="S31" s="156">
        <v>430.7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243.79999999999995</v>
      </c>
      <c r="E32" s="156">
        <v>280.79999999999995</v>
      </c>
      <c r="F32" s="156">
        <v>281.90000000000003</v>
      </c>
      <c r="G32" s="156">
        <v>284.69999999999993</v>
      </c>
      <c r="H32" s="156">
        <v>292.7000000000001</v>
      </c>
      <c r="I32" s="156">
        <v>290.7000000000001</v>
      </c>
      <c r="J32" s="156">
        <v>294.50000000000006</v>
      </c>
      <c r="K32" s="156">
        <v>313.09999999999991</v>
      </c>
      <c r="L32" s="156">
        <v>332.29999999999995</v>
      </c>
      <c r="M32" s="156">
        <v>349.00000000000006</v>
      </c>
      <c r="N32" s="156">
        <v>354.4</v>
      </c>
      <c r="O32" s="156">
        <v>371.3</v>
      </c>
      <c r="P32" s="156">
        <v>394.49999999999994</v>
      </c>
      <c r="Q32" s="156">
        <v>406.99999999999994</v>
      </c>
      <c r="R32" s="156">
        <v>442.90000000000009</v>
      </c>
      <c r="S32" s="156">
        <v>474.49999999999994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201.8</v>
      </c>
      <c r="E33" s="156">
        <v>232.8</v>
      </c>
      <c r="F33" s="156">
        <v>251</v>
      </c>
      <c r="G33" s="156">
        <v>252.8</v>
      </c>
      <c r="H33" s="156">
        <v>259.7</v>
      </c>
      <c r="I33" s="156">
        <v>267.7</v>
      </c>
      <c r="J33" s="156">
        <v>276</v>
      </c>
      <c r="K33" s="156">
        <v>285.10000000000002</v>
      </c>
      <c r="L33" s="156">
        <v>300.89999999999998</v>
      </c>
      <c r="M33" s="156">
        <v>310.99999999999994</v>
      </c>
      <c r="N33" s="156">
        <v>336.1</v>
      </c>
      <c r="O33" s="156">
        <v>356.8</v>
      </c>
      <c r="P33" s="156">
        <v>382</v>
      </c>
      <c r="Q33" s="156">
        <v>412.2</v>
      </c>
      <c r="R33" s="156">
        <v>441.7</v>
      </c>
      <c r="S33" s="156">
        <v>472.8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178.3</v>
      </c>
      <c r="E34" s="156">
        <v>201.9</v>
      </c>
      <c r="F34" s="156">
        <v>217.39999999999998</v>
      </c>
      <c r="G34" s="156">
        <v>225.4</v>
      </c>
      <c r="H34" s="156">
        <v>247</v>
      </c>
      <c r="I34" s="156">
        <v>256.89999999999998</v>
      </c>
      <c r="J34" s="156">
        <v>273.89999999999998</v>
      </c>
      <c r="K34" s="156">
        <v>290.10000000000002</v>
      </c>
      <c r="L34" s="156">
        <v>320.3</v>
      </c>
      <c r="M34" s="156">
        <v>342.7</v>
      </c>
      <c r="N34" s="156">
        <v>371.2</v>
      </c>
      <c r="O34" s="156">
        <v>382.2</v>
      </c>
      <c r="P34" s="156">
        <v>399.5</v>
      </c>
      <c r="Q34" s="156">
        <v>435</v>
      </c>
      <c r="R34" s="156">
        <v>472.3</v>
      </c>
      <c r="S34" s="156">
        <v>505.7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59.800000000000018</v>
      </c>
      <c r="E35" s="156">
        <v>76.599999999999994</v>
      </c>
      <c r="F35" s="156">
        <v>89.3</v>
      </c>
      <c r="G35" s="156">
        <v>100.50000000000001</v>
      </c>
      <c r="H35" s="156">
        <v>88.7</v>
      </c>
      <c r="I35" s="156">
        <v>150.69999999999999</v>
      </c>
      <c r="J35" s="156">
        <v>166.50000000000003</v>
      </c>
      <c r="K35" s="156">
        <v>304.8</v>
      </c>
      <c r="L35" s="156">
        <v>468.19999999999993</v>
      </c>
      <c r="M35" s="156">
        <v>440.3</v>
      </c>
      <c r="N35" s="156">
        <v>496.49999999999994</v>
      </c>
      <c r="O35" s="156">
        <v>460.09999999999991</v>
      </c>
      <c r="P35" s="156">
        <v>498.69999999999987</v>
      </c>
      <c r="Q35" s="156">
        <v>597.79999999999995</v>
      </c>
      <c r="R35" s="156">
        <v>850.4</v>
      </c>
      <c r="S35" s="156">
        <v>973.79999999999984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45.3</v>
      </c>
      <c r="E36" s="156">
        <v>49.4</v>
      </c>
      <c r="F36" s="156">
        <v>58.699999999999989</v>
      </c>
      <c r="G36" s="156">
        <v>58.7</v>
      </c>
      <c r="H36" s="156">
        <v>58.4</v>
      </c>
      <c r="I36" s="156">
        <v>57.4</v>
      </c>
      <c r="J36" s="156">
        <v>59.4</v>
      </c>
      <c r="K36" s="156">
        <v>64.3</v>
      </c>
      <c r="L36" s="156">
        <v>64.3</v>
      </c>
      <c r="M36" s="156">
        <v>59.5</v>
      </c>
      <c r="N36" s="156">
        <v>62.6</v>
      </c>
      <c r="O36" s="156">
        <v>66.3</v>
      </c>
      <c r="P36" s="156">
        <v>67.90000000000002</v>
      </c>
      <c r="Q36" s="156">
        <v>70.3</v>
      </c>
      <c r="R36" s="156">
        <v>75.599999999999994</v>
      </c>
      <c r="S36" s="156">
        <v>77.599999999999994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6.2</v>
      </c>
      <c r="E37" s="156">
        <v>6.4</v>
      </c>
      <c r="F37" s="156">
        <v>6.5</v>
      </c>
      <c r="G37" s="156">
        <v>6.5</v>
      </c>
      <c r="H37" s="156">
        <v>10.4</v>
      </c>
      <c r="I37" s="156">
        <v>11.7</v>
      </c>
      <c r="J37" s="156">
        <v>13.3</v>
      </c>
      <c r="K37" s="156">
        <v>14.599999999999998</v>
      </c>
      <c r="L37" s="156">
        <v>15.900000000000002</v>
      </c>
      <c r="M37" s="156">
        <v>16.7</v>
      </c>
      <c r="N37" s="156">
        <v>17.7</v>
      </c>
      <c r="O37" s="156">
        <v>18.200000000000003</v>
      </c>
      <c r="P37" s="156">
        <v>19.7</v>
      </c>
      <c r="Q37" s="156">
        <v>20.5</v>
      </c>
      <c r="R37" s="156">
        <v>21.4</v>
      </c>
      <c r="S37" s="156">
        <v>23.2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3916.1000000000013</v>
      </c>
      <c r="E39" s="164">
        <f t="shared" ref="E39:S39" si="1">SUM(E18:E38)</f>
        <v>4026</v>
      </c>
      <c r="F39" s="164">
        <f t="shared" si="1"/>
        <v>4192.8999999999987</v>
      </c>
      <c r="G39" s="164">
        <f t="shared" si="1"/>
        <v>4254.2999999999993</v>
      </c>
      <c r="H39" s="164">
        <f t="shared" si="1"/>
        <v>4258.8999999999987</v>
      </c>
      <c r="I39" s="164">
        <f t="shared" si="1"/>
        <v>4465.3999999999987</v>
      </c>
      <c r="J39" s="164">
        <f t="shared" si="1"/>
        <v>4681.5999999999995</v>
      </c>
      <c r="K39" s="164">
        <f t="shared" si="1"/>
        <v>5019.3</v>
      </c>
      <c r="L39" s="164">
        <f t="shared" si="1"/>
        <v>5384.4</v>
      </c>
      <c r="M39" s="164">
        <f t="shared" si="1"/>
        <v>5356.9000000000005</v>
      </c>
      <c r="N39" s="164">
        <f t="shared" si="1"/>
        <v>5790.7999999999993</v>
      </c>
      <c r="O39" s="164">
        <f t="shared" si="1"/>
        <v>5956.1000000000022</v>
      </c>
      <c r="P39" s="164">
        <f t="shared" si="1"/>
        <v>6276.4</v>
      </c>
      <c r="Q39" s="164">
        <f t="shared" si="1"/>
        <v>6716.8000000000011</v>
      </c>
      <c r="R39" s="164">
        <f t="shared" si="1"/>
        <v>7419.9</v>
      </c>
      <c r="S39" s="164">
        <f t="shared" si="1"/>
        <v>8154.8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119.9</v>
      </c>
      <c r="E41" s="152">
        <v>114.9</v>
      </c>
      <c r="F41" s="152">
        <v>119.30000000000001</v>
      </c>
      <c r="G41" s="152">
        <v>116.1</v>
      </c>
      <c r="H41" s="152">
        <v>105</v>
      </c>
      <c r="I41" s="152">
        <v>95</v>
      </c>
      <c r="J41" s="152">
        <v>91.9</v>
      </c>
      <c r="K41" s="152">
        <v>89.3</v>
      </c>
      <c r="L41" s="152">
        <v>108.4</v>
      </c>
      <c r="M41" s="152">
        <v>100.8</v>
      </c>
      <c r="N41" s="152">
        <v>96.3</v>
      </c>
      <c r="O41" s="152">
        <v>102.1</v>
      </c>
      <c r="P41" s="152">
        <v>104.4</v>
      </c>
      <c r="Q41" s="152">
        <v>112.3</v>
      </c>
      <c r="R41" s="152">
        <v>130.80000000000001</v>
      </c>
      <c r="S41" s="152">
        <v>141.4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88.4</v>
      </c>
      <c r="E42" s="156">
        <v>74.900000000000006</v>
      </c>
      <c r="F42" s="156">
        <v>78.599999999999994</v>
      </c>
      <c r="G42" s="156">
        <v>73</v>
      </c>
      <c r="H42" s="156">
        <v>48.3</v>
      </c>
      <c r="I42" s="156">
        <v>51.1</v>
      </c>
      <c r="J42" s="156">
        <v>36.599999999999994</v>
      </c>
      <c r="K42" s="156">
        <v>31</v>
      </c>
      <c r="L42" s="156">
        <v>25.6</v>
      </c>
      <c r="M42" s="156">
        <v>23.9</v>
      </c>
      <c r="N42" s="156">
        <v>26.8</v>
      </c>
      <c r="O42" s="156">
        <v>29.7</v>
      </c>
      <c r="P42" s="156">
        <v>27.6</v>
      </c>
      <c r="Q42" s="156">
        <v>18.5</v>
      </c>
      <c r="R42" s="156">
        <v>14.3</v>
      </c>
      <c r="S42" s="156">
        <v>14.7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49.9</v>
      </c>
      <c r="E43" s="156">
        <v>51.3</v>
      </c>
      <c r="F43" s="156">
        <v>54.500000000000007</v>
      </c>
      <c r="G43" s="156">
        <v>57.6</v>
      </c>
      <c r="H43" s="156">
        <v>56</v>
      </c>
      <c r="I43" s="156">
        <v>55.600000000000009</v>
      </c>
      <c r="J43" s="156">
        <v>62.100000000000009</v>
      </c>
      <c r="K43" s="156">
        <v>65.7</v>
      </c>
      <c r="L43" s="156">
        <v>65.40000000000002</v>
      </c>
      <c r="M43" s="156">
        <v>64.8</v>
      </c>
      <c r="N43" s="156">
        <v>65.3</v>
      </c>
      <c r="O43" s="156">
        <v>67.8</v>
      </c>
      <c r="P43" s="156">
        <v>69</v>
      </c>
      <c r="Q43" s="156">
        <v>67.3</v>
      </c>
      <c r="R43" s="156">
        <v>70</v>
      </c>
      <c r="S43" s="156">
        <v>73.599999999999994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34.553067301965456</v>
      </c>
      <c r="O45" s="156">
        <v>8.1999999999999993</v>
      </c>
      <c r="P45" s="156">
        <v>7.9</v>
      </c>
      <c r="Q45" s="156">
        <v>7.6</v>
      </c>
      <c r="R45" s="156">
        <v>9.6999999999999993</v>
      </c>
      <c r="S45" s="156">
        <v>10.1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0</v>
      </c>
      <c r="E46" s="156">
        <v>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6">
        <v>0</v>
      </c>
      <c r="S46" s="156">
        <v>0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78.7</v>
      </c>
      <c r="E47" s="156">
        <v>77.400000000000006</v>
      </c>
      <c r="F47" s="156">
        <v>78.7</v>
      </c>
      <c r="G47" s="156">
        <v>74.5</v>
      </c>
      <c r="H47" s="156">
        <v>70.000000000000014</v>
      </c>
      <c r="I47" s="156">
        <v>70.3</v>
      </c>
      <c r="J47" s="156">
        <v>70.400000000000006</v>
      </c>
      <c r="K47" s="156">
        <v>76.8</v>
      </c>
      <c r="L47" s="156">
        <v>72.8</v>
      </c>
      <c r="M47" s="156">
        <v>59</v>
      </c>
      <c r="N47" s="156">
        <v>63.5</v>
      </c>
      <c r="O47" s="156">
        <v>66.800000000000011</v>
      </c>
      <c r="P47" s="156">
        <v>70.2</v>
      </c>
      <c r="Q47" s="156">
        <v>76.400000000000006</v>
      </c>
      <c r="R47" s="156">
        <v>68.8</v>
      </c>
      <c r="S47" s="156">
        <v>72.09999999999998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22.4</v>
      </c>
      <c r="E48" s="156">
        <v>23.1</v>
      </c>
      <c r="F48" s="156">
        <v>26.6</v>
      </c>
      <c r="G48" s="156">
        <v>25.8</v>
      </c>
      <c r="H48" s="156">
        <v>22.9</v>
      </c>
      <c r="I48" s="156">
        <v>26.1</v>
      </c>
      <c r="J48" s="156">
        <v>26.1</v>
      </c>
      <c r="K48" s="156">
        <v>26.9</v>
      </c>
      <c r="L48" s="156">
        <v>31.5</v>
      </c>
      <c r="M48" s="156">
        <v>32.4</v>
      </c>
      <c r="N48" s="156">
        <v>31.4</v>
      </c>
      <c r="O48" s="156">
        <v>35.6</v>
      </c>
      <c r="P48" s="156">
        <v>29.9</v>
      </c>
      <c r="Q48" s="156">
        <v>26.1</v>
      </c>
      <c r="R48" s="156">
        <v>36.1</v>
      </c>
      <c r="S48" s="156">
        <v>36.999999999999993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0</v>
      </c>
      <c r="E49" s="156">
        <v>0</v>
      </c>
      <c r="F49" s="156">
        <v>0</v>
      </c>
      <c r="G49" s="156">
        <v>0</v>
      </c>
      <c r="H49" s="156">
        <v>0</v>
      </c>
      <c r="I49" s="156">
        <v>0</v>
      </c>
      <c r="J49" s="156">
        <v>0</v>
      </c>
      <c r="K49" s="156">
        <v>0</v>
      </c>
      <c r="L49" s="156">
        <v>0</v>
      </c>
      <c r="M49" s="156">
        <v>0</v>
      </c>
      <c r="N49" s="156">
        <v>0</v>
      </c>
      <c r="O49" s="156">
        <v>0</v>
      </c>
      <c r="P49" s="156">
        <v>0</v>
      </c>
      <c r="Q49" s="156">
        <v>0</v>
      </c>
      <c r="R49" s="156">
        <v>0</v>
      </c>
      <c r="S49" s="156">
        <v>0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45.141509433962284</v>
      </c>
      <c r="E50" s="156">
        <v>42.706353919239909</v>
      </c>
      <c r="F50" s="156">
        <v>42.484600638977518</v>
      </c>
      <c r="G50" s="156">
        <v>47.081791396582148</v>
      </c>
      <c r="H50" s="156">
        <v>47.458783364369907</v>
      </c>
      <c r="I50" s="156">
        <v>46.636363636363583</v>
      </c>
      <c r="J50" s="156">
        <v>36.588393977415343</v>
      </c>
      <c r="K50" s="156">
        <v>40.249750889679689</v>
      </c>
      <c r="L50" s="156">
        <v>42.562199912701878</v>
      </c>
      <c r="M50" s="156">
        <v>47.613770491803301</v>
      </c>
      <c r="N50" s="156">
        <v>63.390589636688489</v>
      </c>
      <c r="O50" s="156">
        <v>46.825975538730454</v>
      </c>
      <c r="P50" s="156">
        <v>58.480112044817972</v>
      </c>
      <c r="Q50" s="156">
        <v>52.440000000000076</v>
      </c>
      <c r="R50" s="156">
        <v>19.600000000000001</v>
      </c>
      <c r="S50" s="156">
        <v>22.4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30.799999999999997</v>
      </c>
      <c r="E52" s="156">
        <v>35.5</v>
      </c>
      <c r="F52" s="156">
        <v>31.899999999999995</v>
      </c>
      <c r="G52" s="156">
        <v>34.599999999999994</v>
      </c>
      <c r="H52" s="156">
        <v>22.3</v>
      </c>
      <c r="I52" s="156">
        <v>24.1</v>
      </c>
      <c r="J52" s="156">
        <v>21.7</v>
      </c>
      <c r="K52" s="156">
        <v>33.6</v>
      </c>
      <c r="L52" s="156">
        <v>29.2</v>
      </c>
      <c r="M52" s="156">
        <v>30.2</v>
      </c>
      <c r="N52" s="156">
        <v>30.3</v>
      </c>
      <c r="O52" s="156">
        <v>31.7</v>
      </c>
      <c r="P52" s="156">
        <v>37.9</v>
      </c>
      <c r="Q52" s="156">
        <v>45.6</v>
      </c>
      <c r="R52" s="156">
        <v>52.8</v>
      </c>
      <c r="S52" s="156">
        <v>57.7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404.3584905660378</v>
      </c>
      <c r="E53" s="156">
        <v>291.79364608076008</v>
      </c>
      <c r="F53" s="156">
        <v>293.3153993610216</v>
      </c>
      <c r="G53" s="156">
        <v>312.81820860341742</v>
      </c>
      <c r="H53" s="156">
        <v>272.44121663562976</v>
      </c>
      <c r="I53" s="156">
        <v>281.86363636363609</v>
      </c>
      <c r="J53" s="156">
        <v>308.51160602258494</v>
      </c>
      <c r="K53" s="156">
        <v>344.45024911031999</v>
      </c>
      <c r="L53" s="156">
        <v>447.43780008729823</v>
      </c>
      <c r="M53" s="156">
        <v>329.58622950819677</v>
      </c>
      <c r="N53" s="156">
        <v>338.25634306134589</v>
      </c>
      <c r="O53" s="156">
        <v>397.37402446127061</v>
      </c>
      <c r="P53" s="156">
        <v>385.7198879551824</v>
      </c>
      <c r="Q53" s="156">
        <v>320.16000000000042</v>
      </c>
      <c r="R53" s="156">
        <v>343.5</v>
      </c>
      <c r="S53" s="156">
        <v>312.099999999999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839.6</v>
      </c>
      <c r="E54" s="164">
        <f t="shared" ref="E54:S54" si="2">SUM(E41:E53)</f>
        <v>711.6</v>
      </c>
      <c r="F54" s="164">
        <f t="shared" si="2"/>
        <v>725.39999999999918</v>
      </c>
      <c r="G54" s="164">
        <f t="shared" si="2"/>
        <v>741.49999999999955</v>
      </c>
      <c r="H54" s="164">
        <f t="shared" si="2"/>
        <v>644.39999999999964</v>
      </c>
      <c r="I54" s="164">
        <f t="shared" si="2"/>
        <v>650.6999999999997</v>
      </c>
      <c r="J54" s="164">
        <f t="shared" si="2"/>
        <v>653.90000000000032</v>
      </c>
      <c r="K54" s="164">
        <f t="shared" si="2"/>
        <v>707.99999999999966</v>
      </c>
      <c r="L54" s="164">
        <f t="shared" si="2"/>
        <v>822.90000000000009</v>
      </c>
      <c r="M54" s="164">
        <f t="shared" si="2"/>
        <v>688.3</v>
      </c>
      <c r="N54" s="164">
        <f t="shared" si="2"/>
        <v>749.79999999999984</v>
      </c>
      <c r="O54" s="164">
        <f t="shared" si="2"/>
        <v>786.10000000000105</v>
      </c>
      <c r="P54" s="164">
        <f t="shared" si="2"/>
        <v>791.10000000000036</v>
      </c>
      <c r="Q54" s="164">
        <f t="shared" si="2"/>
        <v>726.40000000000055</v>
      </c>
      <c r="R54" s="164">
        <f t="shared" si="2"/>
        <v>745.60000000000014</v>
      </c>
      <c r="S54" s="164">
        <f t="shared" si="2"/>
        <v>741.099999999999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119.9</v>
      </c>
      <c r="E56" s="152">
        <v>114.9</v>
      </c>
      <c r="F56" s="152">
        <v>119.30000000000001</v>
      </c>
      <c r="G56" s="152">
        <v>116.1</v>
      </c>
      <c r="H56" s="152">
        <v>105</v>
      </c>
      <c r="I56" s="152">
        <v>95</v>
      </c>
      <c r="J56" s="152">
        <v>91.9</v>
      </c>
      <c r="K56" s="152">
        <v>89.3</v>
      </c>
      <c r="L56" s="152">
        <v>108.4</v>
      </c>
      <c r="M56" s="152">
        <v>100.8</v>
      </c>
      <c r="N56" s="152">
        <v>96.3</v>
      </c>
      <c r="O56" s="152">
        <v>102.1</v>
      </c>
      <c r="P56" s="152">
        <v>104.4</v>
      </c>
      <c r="Q56" s="152">
        <v>112.3</v>
      </c>
      <c r="R56" s="152">
        <v>130.80000000000001</v>
      </c>
      <c r="S56" s="152">
        <v>141.4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88.4</v>
      </c>
      <c r="E57" s="156">
        <v>74.900000000000006</v>
      </c>
      <c r="F57" s="156">
        <v>78.599999999999994</v>
      </c>
      <c r="G57" s="156">
        <v>73</v>
      </c>
      <c r="H57" s="156">
        <v>48.3</v>
      </c>
      <c r="I57" s="156">
        <v>51.1</v>
      </c>
      <c r="J57" s="156">
        <v>36.599999999999994</v>
      </c>
      <c r="K57" s="156">
        <v>31</v>
      </c>
      <c r="L57" s="156">
        <v>25.6</v>
      </c>
      <c r="M57" s="156">
        <v>23.9</v>
      </c>
      <c r="N57" s="156">
        <v>26.8</v>
      </c>
      <c r="O57" s="156">
        <v>29.7</v>
      </c>
      <c r="P57" s="156">
        <v>27.6</v>
      </c>
      <c r="Q57" s="156">
        <v>18.5</v>
      </c>
      <c r="R57" s="156">
        <v>14.3</v>
      </c>
      <c r="S57" s="156">
        <v>14.7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0</v>
      </c>
      <c r="E58" s="156">
        <v>0</v>
      </c>
      <c r="F58" s="156">
        <v>0</v>
      </c>
      <c r="G58" s="156">
        <v>0</v>
      </c>
      <c r="H58" s="156">
        <v>0</v>
      </c>
      <c r="I58" s="156">
        <v>0</v>
      </c>
      <c r="J58" s="156">
        <v>0</v>
      </c>
      <c r="K58" s="156">
        <v>0</v>
      </c>
      <c r="L58" s="156">
        <v>0</v>
      </c>
      <c r="M58" s="156">
        <v>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0</v>
      </c>
      <c r="E60" s="156">
        <v>0</v>
      </c>
      <c r="F60" s="156">
        <v>0</v>
      </c>
      <c r="G60" s="156">
        <v>0</v>
      </c>
      <c r="H60" s="156">
        <v>0</v>
      </c>
      <c r="I60" s="156">
        <v>0</v>
      </c>
      <c r="J60" s="156">
        <v>0</v>
      </c>
      <c r="K60" s="156">
        <v>0</v>
      </c>
      <c r="L60" s="156">
        <v>0</v>
      </c>
      <c r="M60" s="156">
        <v>0</v>
      </c>
      <c r="N60" s="156">
        <v>65.3</v>
      </c>
      <c r="O60" s="156">
        <v>67.8</v>
      </c>
      <c r="P60" s="156">
        <v>69</v>
      </c>
      <c r="Q60" s="156">
        <v>67.3</v>
      </c>
      <c r="R60" s="156">
        <v>70</v>
      </c>
      <c r="S60" s="156">
        <v>73.599999999999994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0</v>
      </c>
      <c r="N62" s="156">
        <v>34.553067301965456</v>
      </c>
      <c r="O62" s="156">
        <v>8.1999999999999993</v>
      </c>
      <c r="P62" s="156">
        <v>7.9</v>
      </c>
      <c r="Q62" s="156">
        <v>7.6</v>
      </c>
      <c r="R62" s="156">
        <v>9.6999999999999993</v>
      </c>
      <c r="S62" s="156">
        <v>10.1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78.7</v>
      </c>
      <c r="E64" s="156">
        <v>77.400000000000006</v>
      </c>
      <c r="F64" s="156">
        <v>78.7</v>
      </c>
      <c r="G64" s="156">
        <v>74.5</v>
      </c>
      <c r="H64" s="156">
        <v>70.000000000000014</v>
      </c>
      <c r="I64" s="156">
        <v>70.3</v>
      </c>
      <c r="J64" s="156">
        <v>70.400000000000006</v>
      </c>
      <c r="K64" s="156">
        <v>76.8</v>
      </c>
      <c r="L64" s="156">
        <v>72.8</v>
      </c>
      <c r="M64" s="156">
        <v>59</v>
      </c>
      <c r="N64" s="156">
        <v>63.5</v>
      </c>
      <c r="O64" s="156">
        <v>66.800000000000011</v>
      </c>
      <c r="P64" s="156">
        <v>70.2</v>
      </c>
      <c r="Q64" s="156">
        <v>76.400000000000006</v>
      </c>
      <c r="R64" s="156">
        <v>68.8</v>
      </c>
      <c r="S64" s="156">
        <v>72.09999999999998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>
        <v>0</v>
      </c>
      <c r="L66" s="156">
        <v>0</v>
      </c>
      <c r="M66" s="156">
        <v>0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22.4</v>
      </c>
      <c r="E67" s="156">
        <v>23.1</v>
      </c>
      <c r="F67" s="156">
        <v>26.6</v>
      </c>
      <c r="G67" s="156">
        <v>25.8</v>
      </c>
      <c r="H67" s="156">
        <v>22.9</v>
      </c>
      <c r="I67" s="156">
        <v>26.1</v>
      </c>
      <c r="J67" s="156">
        <v>26.1</v>
      </c>
      <c r="K67" s="156">
        <v>26.9</v>
      </c>
      <c r="L67" s="156">
        <v>31.5</v>
      </c>
      <c r="M67" s="156">
        <v>32.4</v>
      </c>
      <c r="N67" s="156">
        <v>31.4</v>
      </c>
      <c r="O67" s="156">
        <v>35.6</v>
      </c>
      <c r="P67" s="156">
        <v>29.9</v>
      </c>
      <c r="Q67" s="156">
        <v>26.1</v>
      </c>
      <c r="R67" s="156">
        <v>36.1</v>
      </c>
      <c r="S67" s="156">
        <v>36.999999999999993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0</v>
      </c>
      <c r="N68" s="156">
        <v>0</v>
      </c>
      <c r="O68" s="156">
        <v>0</v>
      </c>
      <c r="P68" s="156">
        <v>0</v>
      </c>
      <c r="Q68" s="156">
        <v>0</v>
      </c>
      <c r="R68" s="156">
        <v>0</v>
      </c>
      <c r="S68" s="156">
        <v>0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45.141509433962284</v>
      </c>
      <c r="E69" s="156">
        <v>42.706353919239909</v>
      </c>
      <c r="F69" s="156">
        <v>42.484600638977518</v>
      </c>
      <c r="G69" s="156">
        <v>47.081791396582148</v>
      </c>
      <c r="H69" s="156">
        <v>47.458783364369907</v>
      </c>
      <c r="I69" s="156">
        <v>46.636363636363583</v>
      </c>
      <c r="J69" s="156">
        <v>36.588393977415343</v>
      </c>
      <c r="K69" s="156">
        <v>40.249750889679689</v>
      </c>
      <c r="L69" s="156">
        <v>42.562199912701878</v>
      </c>
      <c r="M69" s="156">
        <v>47.613770491803301</v>
      </c>
      <c r="N69" s="156">
        <v>63.390589636688489</v>
      </c>
      <c r="O69" s="156">
        <v>46.825975538730454</v>
      </c>
      <c r="P69" s="156">
        <v>58.480112044817972</v>
      </c>
      <c r="Q69" s="156">
        <v>52.440000000000076</v>
      </c>
      <c r="R69" s="156">
        <v>19.600000000000001</v>
      </c>
      <c r="S69" s="156">
        <v>22.4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  <c r="Q70" s="156">
        <v>0</v>
      </c>
      <c r="R70" s="156">
        <v>0</v>
      </c>
      <c r="S70" s="156">
        <v>0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30.799999999999997</v>
      </c>
      <c r="E72" s="156">
        <v>35.5</v>
      </c>
      <c r="F72" s="156">
        <v>31.899999999999995</v>
      </c>
      <c r="G72" s="156">
        <v>34.599999999999994</v>
      </c>
      <c r="H72" s="156">
        <v>22.3</v>
      </c>
      <c r="I72" s="156">
        <v>24.1</v>
      </c>
      <c r="J72" s="156">
        <v>21.7</v>
      </c>
      <c r="K72" s="156">
        <v>33.6</v>
      </c>
      <c r="L72" s="156">
        <v>29.2</v>
      </c>
      <c r="M72" s="156">
        <v>30.2</v>
      </c>
      <c r="N72" s="156">
        <v>30.3</v>
      </c>
      <c r="O72" s="156">
        <v>31.7</v>
      </c>
      <c r="P72" s="156">
        <v>37.9</v>
      </c>
      <c r="Q72" s="156">
        <v>45.6</v>
      </c>
      <c r="R72" s="156">
        <v>52.8</v>
      </c>
      <c r="S72" s="156">
        <v>57.7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364.10152341020273</v>
      </c>
      <c r="E73" s="156">
        <v>261.47918266569036</v>
      </c>
      <c r="F73" s="156">
        <v>296.76292050366408</v>
      </c>
      <c r="G73" s="156">
        <v>313.14487482235057</v>
      </c>
      <c r="H73" s="156">
        <v>289.83091682580323</v>
      </c>
      <c r="I73" s="156">
        <v>270.16286266924544</v>
      </c>
      <c r="J73" s="156">
        <v>301.45436911022739</v>
      </c>
      <c r="K73" s="156">
        <v>365.18285366510855</v>
      </c>
      <c r="L73" s="156">
        <v>296.78668492417745</v>
      </c>
      <c r="M73" s="156">
        <v>269.06513661202189</v>
      </c>
      <c r="N73" s="156">
        <v>261.09648600357343</v>
      </c>
      <c r="O73" s="156">
        <v>271.64239953407167</v>
      </c>
      <c r="P73" s="156">
        <v>261.29411764705907</v>
      </c>
      <c r="Q73" s="156">
        <v>225.53142857142888</v>
      </c>
      <c r="R73" s="156">
        <v>247.97551290398883</v>
      </c>
      <c r="S73" s="156">
        <v>230.68749077103632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90.156967155835105</v>
      </c>
      <c r="E74" s="156">
        <v>81.61446341506975</v>
      </c>
      <c r="F74" s="156">
        <v>51.052478857357507</v>
      </c>
      <c r="G74" s="156">
        <v>57.273333781066867</v>
      </c>
      <c r="H74" s="156">
        <v>38.610299809826515</v>
      </c>
      <c r="I74" s="156">
        <v>67.300773694390642</v>
      </c>
      <c r="J74" s="156">
        <v>69.157236912357561</v>
      </c>
      <c r="K74" s="156">
        <v>44.967395445211487</v>
      </c>
      <c r="L74" s="156">
        <v>216.05111516312081</v>
      </c>
      <c r="M74" s="156">
        <v>125.32109289617489</v>
      </c>
      <c r="N74" s="156">
        <v>77.159857057772456</v>
      </c>
      <c r="O74" s="156">
        <v>125.73162492719889</v>
      </c>
      <c r="P74" s="156">
        <v>124.42577030812336</v>
      </c>
      <c r="Q74" s="156">
        <v>94.628571428571561</v>
      </c>
      <c r="R74" s="156">
        <v>95.524487096011185</v>
      </c>
      <c r="S74" s="156">
        <v>81.412509228962719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839.6</v>
      </c>
      <c r="E75" s="164">
        <f t="shared" ref="E75:S75" si="3">SUM(E56:E74)</f>
        <v>711.6</v>
      </c>
      <c r="F75" s="164">
        <f t="shared" si="3"/>
        <v>725.39999999999918</v>
      </c>
      <c r="G75" s="164">
        <f t="shared" si="3"/>
        <v>741.49999999999955</v>
      </c>
      <c r="H75" s="164">
        <f t="shared" si="3"/>
        <v>644.39999999999964</v>
      </c>
      <c r="I75" s="164">
        <f t="shared" si="3"/>
        <v>650.6999999999997</v>
      </c>
      <c r="J75" s="164">
        <f t="shared" si="3"/>
        <v>653.90000000000032</v>
      </c>
      <c r="K75" s="164">
        <f t="shared" si="3"/>
        <v>707.99999999999989</v>
      </c>
      <c r="L75" s="164">
        <f t="shared" si="3"/>
        <v>822.90000000000009</v>
      </c>
      <c r="M75" s="164">
        <f t="shared" si="3"/>
        <v>688.3</v>
      </c>
      <c r="N75" s="164">
        <f t="shared" si="3"/>
        <v>749.79999999999984</v>
      </c>
      <c r="O75" s="164">
        <f t="shared" si="3"/>
        <v>786.10000000000105</v>
      </c>
      <c r="P75" s="164">
        <f t="shared" si="3"/>
        <v>791.10000000000036</v>
      </c>
      <c r="Q75" s="164">
        <f t="shared" si="3"/>
        <v>726.40000000000055</v>
      </c>
      <c r="R75" s="164">
        <f t="shared" si="3"/>
        <v>745.60000000000014</v>
      </c>
      <c r="S75" s="164">
        <f t="shared" si="3"/>
        <v>741.09999999999889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5391.6553187835061</v>
      </c>
      <c r="E2" s="152">
        <v>5424.411104209471</v>
      </c>
      <c r="F2" s="152">
        <v>5586.1890049762969</v>
      </c>
      <c r="G2" s="152">
        <v>5728.3664472348009</v>
      </c>
      <c r="H2" s="152">
        <v>5753.6675611457213</v>
      </c>
      <c r="I2" s="152">
        <v>5971.4093273875897</v>
      </c>
      <c r="J2" s="152">
        <v>6080.4922104312491</v>
      </c>
      <c r="K2" s="152">
        <v>6322.9625399475053</v>
      </c>
      <c r="L2" s="152">
        <v>6534.6312961146414</v>
      </c>
      <c r="M2" s="152">
        <v>6373.6606030401199</v>
      </c>
      <c r="N2" s="152">
        <v>6599.5</v>
      </c>
      <c r="O2" s="152">
        <v>6693.0952800454179</v>
      </c>
      <c r="P2" s="152">
        <v>6867.5160823338792</v>
      </c>
      <c r="Q2" s="152">
        <v>7182.9794433635061</v>
      </c>
      <c r="R2" s="152">
        <v>7769.6704589314259</v>
      </c>
      <c r="S2" s="152">
        <v>8318.3848458212997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3274.9751078659142</v>
      </c>
      <c r="E3" s="156">
        <v>3352.1314796059291</v>
      </c>
      <c r="F3" s="156">
        <v>3317.7023618436137</v>
      </c>
      <c r="G3" s="156">
        <v>3468.1630242173655</v>
      </c>
      <c r="H3" s="156">
        <v>3533.890799507712</v>
      </c>
      <c r="I3" s="156">
        <v>3634.5174247694272</v>
      </c>
      <c r="J3" s="156">
        <v>3738.028600166178</v>
      </c>
      <c r="K3" s="156">
        <v>3762.7674965989336</v>
      </c>
      <c r="L3" s="156">
        <v>3755.0642073799431</v>
      </c>
      <c r="M3" s="156">
        <v>3822.691195848698</v>
      </c>
      <c r="N3" s="156">
        <v>3814.9</v>
      </c>
      <c r="O3" s="156">
        <v>3926.1797532798118</v>
      </c>
      <c r="P3" s="156">
        <v>3915.847078183001</v>
      </c>
      <c r="Q3" s="156">
        <v>3996.3526065634187</v>
      </c>
      <c r="R3" s="156">
        <v>4103.651510285812</v>
      </c>
      <c r="S3" s="156">
        <v>4343.7904329726789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4804.2643504717034</v>
      </c>
      <c r="E4" s="160">
        <v>4809.1165368627271</v>
      </c>
      <c r="F4" s="160">
        <v>4944.340935355297</v>
      </c>
      <c r="G4" s="160">
        <v>5082.73497329781</v>
      </c>
      <c r="H4" s="160">
        <v>5034.577329093423</v>
      </c>
      <c r="I4" s="160">
        <v>5185.5722779635817</v>
      </c>
      <c r="J4" s="160">
        <v>5285.1659516820964</v>
      </c>
      <c r="K4" s="160">
        <v>5512.261550457406</v>
      </c>
      <c r="L4" s="160">
        <v>5741.0329679703163</v>
      </c>
      <c r="M4" s="160">
        <v>5562.0275770412827</v>
      </c>
      <c r="N4" s="160">
        <v>5790.8</v>
      </c>
      <c r="O4" s="160">
        <v>5830.054227599303</v>
      </c>
      <c r="P4" s="160">
        <v>6017.237577535544</v>
      </c>
      <c r="Q4" s="160">
        <v>6313.434659598267</v>
      </c>
      <c r="R4" s="160">
        <v>6818.6329467551323</v>
      </c>
      <c r="S4" s="160">
        <v>7314.1155577878626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107.3448407002564</v>
      </c>
      <c r="E6" s="152">
        <v>123.87118352525205</v>
      </c>
      <c r="F6" s="152">
        <v>123.81783448503572</v>
      </c>
      <c r="G6" s="152">
        <v>120.07025005674963</v>
      </c>
      <c r="H6" s="152">
        <v>116.67632073575827</v>
      </c>
      <c r="I6" s="152">
        <v>115.66332218506132</v>
      </c>
      <c r="J6" s="152">
        <v>117.9724542786182</v>
      </c>
      <c r="K6" s="152">
        <v>109.38203542835807</v>
      </c>
      <c r="L6" s="152">
        <v>79.967586471616841</v>
      </c>
      <c r="M6" s="152">
        <v>94.484591743500289</v>
      </c>
      <c r="N6" s="152">
        <v>96.1</v>
      </c>
      <c r="O6" s="152">
        <v>93.185333098412315</v>
      </c>
      <c r="P6" s="152">
        <v>89.926850546943157</v>
      </c>
      <c r="Q6" s="152">
        <v>85.535158710017015</v>
      </c>
      <c r="R6" s="152">
        <v>88.404491903912955</v>
      </c>
      <c r="S6" s="152">
        <v>94.085780400739054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1154.1717272091569</v>
      </c>
      <c r="E7" s="156">
        <v>977.47145109656458</v>
      </c>
      <c r="F7" s="156">
        <v>987.47671045494099</v>
      </c>
      <c r="G7" s="156">
        <v>995.8065017144354</v>
      </c>
      <c r="H7" s="156">
        <v>865.08339933564184</v>
      </c>
      <c r="I7" s="156">
        <v>841.46228167967274</v>
      </c>
      <c r="J7" s="156">
        <v>856.28810115150191</v>
      </c>
      <c r="K7" s="156">
        <v>891.20001757141108</v>
      </c>
      <c r="L7" s="156">
        <v>981.46884462831076</v>
      </c>
      <c r="M7" s="156">
        <v>869.15441481850667</v>
      </c>
      <c r="N7" s="156">
        <v>893.69999999999982</v>
      </c>
      <c r="O7" s="156">
        <v>852.37172334136085</v>
      </c>
      <c r="P7" s="156">
        <v>784.03175242313591</v>
      </c>
      <c r="Q7" s="156">
        <v>791.81118348701511</v>
      </c>
      <c r="R7" s="156">
        <v>793.71059934937239</v>
      </c>
      <c r="S7" s="156">
        <v>799.41521516852845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281.7955418154159</v>
      </c>
      <c r="E8" s="156">
        <v>301.73443547231119</v>
      </c>
      <c r="F8" s="156">
        <v>371.92519044362155</v>
      </c>
      <c r="G8" s="156">
        <v>405.72991959474803</v>
      </c>
      <c r="H8" s="156">
        <v>390.81247857387723</v>
      </c>
      <c r="I8" s="156">
        <v>376.95094760312156</v>
      </c>
      <c r="J8" s="156">
        <v>326.37164145405291</v>
      </c>
      <c r="K8" s="156">
        <v>278.94615460645531</v>
      </c>
      <c r="L8" s="156">
        <v>283.93824369855417</v>
      </c>
      <c r="M8" s="156">
        <v>258.01561591494311</v>
      </c>
      <c r="N8" s="156">
        <v>270.3</v>
      </c>
      <c r="O8" s="156">
        <v>276.03218417807011</v>
      </c>
      <c r="P8" s="156">
        <v>263.64481770159239</v>
      </c>
      <c r="Q8" s="156">
        <v>276.81433230879134</v>
      </c>
      <c r="R8" s="156">
        <v>277.16002867172716</v>
      </c>
      <c r="S8" s="156">
        <v>315.35329255385938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1337.9460944879954</v>
      </c>
      <c r="E9" s="156">
        <v>1327.8226384442639</v>
      </c>
      <c r="F9" s="156">
        <v>1316.0066979552369</v>
      </c>
      <c r="G9" s="156">
        <v>1294.4887157859525</v>
      </c>
      <c r="H9" s="156">
        <v>1286.1584291844479</v>
      </c>
      <c r="I9" s="156">
        <v>1233.6259754738016</v>
      </c>
      <c r="J9" s="156">
        <v>1239.5574621810792</v>
      </c>
      <c r="K9" s="156">
        <v>1315.1103155166543</v>
      </c>
      <c r="L9" s="156">
        <v>1281.6138525184458</v>
      </c>
      <c r="M9" s="156">
        <v>1204.6266301187807</v>
      </c>
      <c r="N9" s="156">
        <v>1236.9000000000001</v>
      </c>
      <c r="O9" s="156">
        <v>1262.1131144652611</v>
      </c>
      <c r="P9" s="156">
        <v>1339.2198030812888</v>
      </c>
      <c r="Q9" s="156">
        <v>1436.4266982488791</v>
      </c>
      <c r="R9" s="156">
        <v>1489.5513609880718</v>
      </c>
      <c r="S9" s="156">
        <v>1586.1840099018782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213.09484376725183</v>
      </c>
      <c r="E10" s="156">
        <v>232.57202924172202</v>
      </c>
      <c r="F10" s="156">
        <v>232.89545057899576</v>
      </c>
      <c r="G10" s="156">
        <v>244.08310533924328</v>
      </c>
      <c r="H10" s="156">
        <v>256.64062038230111</v>
      </c>
      <c r="I10" s="156">
        <v>280.33259011519885</v>
      </c>
      <c r="J10" s="156">
        <v>300.51930458342741</v>
      </c>
      <c r="K10" s="156">
        <v>286.85328969766192</v>
      </c>
      <c r="L10" s="156">
        <v>301.31786582505231</v>
      </c>
      <c r="M10" s="156">
        <v>298.40518315474702</v>
      </c>
      <c r="N10" s="156">
        <v>319.7</v>
      </c>
      <c r="O10" s="156">
        <v>360.11432822380141</v>
      </c>
      <c r="P10" s="156">
        <v>358.26933954576396</v>
      </c>
      <c r="Q10" s="156">
        <v>348.06229967383848</v>
      </c>
      <c r="R10" s="156">
        <v>437.79521770295355</v>
      </c>
      <c r="S10" s="156">
        <v>476.97633953396587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218.86079521057988</v>
      </c>
      <c r="E11" s="156">
        <v>221.1046872760285</v>
      </c>
      <c r="F11" s="156">
        <v>208.36772717624584</v>
      </c>
      <c r="G11" s="156">
        <v>223.53376901112296</v>
      </c>
      <c r="H11" s="156">
        <v>268.58014256498763</v>
      </c>
      <c r="I11" s="156">
        <v>391.9314381270903</v>
      </c>
      <c r="J11" s="156">
        <v>436.44163468051482</v>
      </c>
      <c r="K11" s="156">
        <v>427.86386549084636</v>
      </c>
      <c r="L11" s="156">
        <v>382.03181643707086</v>
      </c>
      <c r="M11" s="156">
        <v>408.77564581775897</v>
      </c>
      <c r="N11" s="156">
        <v>452</v>
      </c>
      <c r="O11" s="156">
        <v>447.52451988019027</v>
      </c>
      <c r="P11" s="156">
        <v>510.79985044148515</v>
      </c>
      <c r="Q11" s="156">
        <v>503.15352151068242</v>
      </c>
      <c r="R11" s="156">
        <v>473.91056626661037</v>
      </c>
      <c r="S11" s="156">
        <v>497.78463415071661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261.18533240096667</v>
      </c>
      <c r="E12" s="156">
        <v>270.31869654546324</v>
      </c>
      <c r="F12" s="156">
        <v>287.8469847409259</v>
      </c>
      <c r="G12" s="156">
        <v>308.9568822355767</v>
      </c>
      <c r="H12" s="156">
        <v>334.42483420613991</v>
      </c>
      <c r="I12" s="156">
        <v>338.16425120772948</v>
      </c>
      <c r="J12" s="156">
        <v>342.28945585911043</v>
      </c>
      <c r="K12" s="156">
        <v>345.49787495744425</v>
      </c>
      <c r="L12" s="156">
        <v>351.96400392374289</v>
      </c>
      <c r="M12" s="156">
        <v>366.20566492233576</v>
      </c>
      <c r="N12" s="156">
        <v>347.1</v>
      </c>
      <c r="O12" s="156">
        <v>362.07200328889411</v>
      </c>
      <c r="P12" s="156">
        <v>357.78998533176105</v>
      </c>
      <c r="Q12" s="156">
        <v>359.15367190217034</v>
      </c>
      <c r="R12" s="156">
        <v>351.6881398298076</v>
      </c>
      <c r="S12" s="156">
        <v>394.90914309290184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327.92315336204041</v>
      </c>
      <c r="E13" s="156">
        <v>341.39232643700132</v>
      </c>
      <c r="F13" s="156">
        <v>349.04837150067215</v>
      </c>
      <c r="G13" s="156">
        <v>380.64061361274065</v>
      </c>
      <c r="H13" s="156">
        <v>385.02003711891052</v>
      </c>
      <c r="I13" s="156">
        <v>405.40226681531033</v>
      </c>
      <c r="J13" s="156">
        <v>442.4249266200045</v>
      </c>
      <c r="K13" s="156">
        <v>460.48079774207366</v>
      </c>
      <c r="L13" s="156">
        <v>477.35317951123812</v>
      </c>
      <c r="M13" s="156">
        <v>484.98629454273612</v>
      </c>
      <c r="N13" s="156">
        <v>536.5</v>
      </c>
      <c r="O13" s="156">
        <v>556.76278851236259</v>
      </c>
      <c r="P13" s="156">
        <v>624.02331578896906</v>
      </c>
      <c r="Q13" s="156">
        <v>686.34915263796074</v>
      </c>
      <c r="R13" s="156">
        <v>788.84008160414635</v>
      </c>
      <c r="S13" s="156">
        <v>882.37932086031537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765.39938414731387</v>
      </c>
      <c r="E14" s="156">
        <v>854.67533088059633</v>
      </c>
      <c r="F14" s="156">
        <v>884.76686870592664</v>
      </c>
      <c r="G14" s="156">
        <v>911.45864446063968</v>
      </c>
      <c r="H14" s="156">
        <v>944.99544879599966</v>
      </c>
      <c r="I14" s="156">
        <v>946.79022668153107</v>
      </c>
      <c r="J14" s="156">
        <v>953.26258749153305</v>
      </c>
      <c r="K14" s="156">
        <v>975.54279187761506</v>
      </c>
      <c r="L14" s="156">
        <v>1016.6545826758221</v>
      </c>
      <c r="M14" s="156">
        <v>1041.0956059473378</v>
      </c>
      <c r="N14" s="156">
        <v>1061.7</v>
      </c>
      <c r="O14" s="156">
        <v>1086.8033123862101</v>
      </c>
      <c r="P14" s="156">
        <v>1127.4411113348096</v>
      </c>
      <c r="Q14" s="156">
        <v>1178.881275319817</v>
      </c>
      <c r="R14" s="156">
        <v>1246.94443933908</v>
      </c>
      <c r="S14" s="156">
        <v>1303.2091412990833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136.54263737072614</v>
      </c>
      <c r="E15" s="156">
        <v>158.15375794352335</v>
      </c>
      <c r="F15" s="156">
        <v>182.18909931369541</v>
      </c>
      <c r="G15" s="156">
        <v>197.96657148660114</v>
      </c>
      <c r="H15" s="156">
        <v>186.18561819535896</v>
      </c>
      <c r="I15" s="156">
        <v>255.24897807506505</v>
      </c>
      <c r="J15" s="156">
        <v>270.03838338225336</v>
      </c>
      <c r="K15" s="156">
        <v>421.38440756888542</v>
      </c>
      <c r="L15" s="156">
        <v>584.72299228046234</v>
      </c>
      <c r="M15" s="156">
        <v>536.27793006063632</v>
      </c>
      <c r="N15" s="156">
        <v>576.79999999999995</v>
      </c>
      <c r="O15" s="156">
        <v>533.07492022474105</v>
      </c>
      <c r="P15" s="156">
        <v>562.09075133979491</v>
      </c>
      <c r="Q15" s="156">
        <v>647.24736579909575</v>
      </c>
      <c r="R15" s="156">
        <v>870.62802109945051</v>
      </c>
      <c r="S15" s="156">
        <v>963.81868082587391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4804.2643504717025</v>
      </c>
      <c r="E16" s="164">
        <f t="shared" ref="E16:S16" si="0">SUM(E6:E15)</f>
        <v>4809.1165368627262</v>
      </c>
      <c r="F16" s="164">
        <f t="shared" si="0"/>
        <v>4944.340935355297</v>
      </c>
      <c r="G16" s="164">
        <f t="shared" si="0"/>
        <v>5082.73497329781</v>
      </c>
      <c r="H16" s="164">
        <f t="shared" si="0"/>
        <v>5034.577329093423</v>
      </c>
      <c r="I16" s="164">
        <f t="shared" si="0"/>
        <v>5185.5722779635817</v>
      </c>
      <c r="J16" s="164">
        <f t="shared" si="0"/>
        <v>5285.1659516820964</v>
      </c>
      <c r="K16" s="164">
        <f t="shared" si="0"/>
        <v>5512.261550457406</v>
      </c>
      <c r="L16" s="164">
        <f t="shared" si="0"/>
        <v>5741.0329679703163</v>
      </c>
      <c r="M16" s="164">
        <f t="shared" si="0"/>
        <v>5562.0275770412827</v>
      </c>
      <c r="N16" s="164">
        <f t="shared" si="0"/>
        <v>5790.7999999999993</v>
      </c>
      <c r="O16" s="164">
        <f t="shared" si="0"/>
        <v>5830.054227599303</v>
      </c>
      <c r="P16" s="164">
        <f t="shared" si="0"/>
        <v>6017.237577535544</v>
      </c>
      <c r="Q16" s="164">
        <f t="shared" si="0"/>
        <v>6313.434659598267</v>
      </c>
      <c r="R16" s="164">
        <f t="shared" si="0"/>
        <v>6818.6329467551332</v>
      </c>
      <c r="S16" s="164">
        <f t="shared" si="0"/>
        <v>7314.1155577878626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107.3448407002564</v>
      </c>
      <c r="E18" s="152">
        <v>123.87118352525205</v>
      </c>
      <c r="F18" s="152">
        <v>123.81783448503572</v>
      </c>
      <c r="G18" s="152">
        <v>120.07025005674963</v>
      </c>
      <c r="H18" s="152">
        <v>116.67632073575827</v>
      </c>
      <c r="I18" s="152">
        <v>115.66332218506132</v>
      </c>
      <c r="J18" s="152">
        <v>117.9724542786182</v>
      </c>
      <c r="K18" s="152">
        <v>109.38203542835807</v>
      </c>
      <c r="L18" s="152">
        <v>79.967586471616841</v>
      </c>
      <c r="M18" s="152">
        <v>94.484591743500289</v>
      </c>
      <c r="N18" s="152">
        <v>96.1</v>
      </c>
      <c r="O18" s="152">
        <v>93.185333098412315</v>
      </c>
      <c r="P18" s="152">
        <v>89.926850546943157</v>
      </c>
      <c r="Q18" s="152">
        <v>85.535158710017015</v>
      </c>
      <c r="R18" s="152">
        <v>88.404491903912955</v>
      </c>
      <c r="S18" s="152">
        <v>94.085780400739054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0</v>
      </c>
      <c r="E19" s="156">
        <v>0</v>
      </c>
      <c r="F19" s="156">
        <v>0</v>
      </c>
      <c r="G19" s="156">
        <v>0</v>
      </c>
      <c r="H19" s="156">
        <v>0</v>
      </c>
      <c r="I19" s="156">
        <v>0</v>
      </c>
      <c r="J19" s="156">
        <v>0</v>
      </c>
      <c r="K19" s="156">
        <v>0</v>
      </c>
      <c r="L19" s="156">
        <v>0</v>
      </c>
      <c r="M19" s="156">
        <v>0</v>
      </c>
      <c r="N19" s="156">
        <v>0</v>
      </c>
      <c r="O19" s="156">
        <v>0</v>
      </c>
      <c r="P19" s="156">
        <v>0</v>
      </c>
      <c r="Q19" s="156">
        <v>0</v>
      </c>
      <c r="R19" s="156">
        <v>0</v>
      </c>
      <c r="S19" s="156">
        <v>0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1030.019751450689</v>
      </c>
      <c r="E20" s="156">
        <v>850.01672320703335</v>
      </c>
      <c r="F20" s="156">
        <v>855.40435367090288</v>
      </c>
      <c r="G20" s="156">
        <v>885.8914469361174</v>
      </c>
      <c r="H20" s="156">
        <v>761.76515787358244</v>
      </c>
      <c r="I20" s="156">
        <v>755.64381270902982</v>
      </c>
      <c r="J20" s="156">
        <v>738.20275457213859</v>
      </c>
      <c r="K20" s="156">
        <v>777.53495063531602</v>
      </c>
      <c r="L20" s="156">
        <v>877.40435876658012</v>
      </c>
      <c r="M20" s="156">
        <v>714.65653293462924</v>
      </c>
      <c r="N20" s="156">
        <v>749.79999999999984</v>
      </c>
      <c r="O20" s="156">
        <v>769.46418433468511</v>
      </c>
      <c r="P20" s="156">
        <v>758.43423739538127</v>
      </c>
      <c r="Q20" s="156">
        <v>682.77735480171873</v>
      </c>
      <c r="R20" s="156">
        <v>685.18076053594075</v>
      </c>
      <c r="S20" s="156">
        <v>664.69944571008216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41.956497736557274</v>
      </c>
      <c r="E21" s="156">
        <v>49.333460748243979</v>
      </c>
      <c r="F21" s="156">
        <v>53.772316690644075</v>
      </c>
      <c r="G21" s="156">
        <v>42.412874398155338</v>
      </c>
      <c r="H21" s="156">
        <v>50.831629094605915</v>
      </c>
      <c r="I21" s="156">
        <v>33.096432552954269</v>
      </c>
      <c r="J21" s="156">
        <v>66.154888236622284</v>
      </c>
      <c r="K21" s="156">
        <v>60.950832994717594</v>
      </c>
      <c r="L21" s="156">
        <v>43.928860835074879</v>
      </c>
      <c r="M21" s="156">
        <v>88.462496885123429</v>
      </c>
      <c r="N21" s="156">
        <v>81.299999999999983</v>
      </c>
      <c r="O21" s="156">
        <v>20.164053170454817</v>
      </c>
      <c r="P21" s="156">
        <v>-30.870411381786415</v>
      </c>
      <c r="Q21" s="156">
        <v>50.851121826504624</v>
      </c>
      <c r="R21" s="156">
        <v>50.910694921796065</v>
      </c>
      <c r="S21" s="156">
        <v>69.510466930955971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82.195478021910617</v>
      </c>
      <c r="E22" s="156">
        <v>78.12126714128722</v>
      </c>
      <c r="F22" s="156">
        <v>78.300040093394031</v>
      </c>
      <c r="G22" s="156">
        <v>67.502180380162727</v>
      </c>
      <c r="H22" s="156">
        <v>52.486612367453567</v>
      </c>
      <c r="I22" s="156">
        <v>52.722036417688592</v>
      </c>
      <c r="J22" s="156">
        <v>51.930458342741026</v>
      </c>
      <c r="K22" s="156">
        <v>52.71423394137738</v>
      </c>
      <c r="L22" s="156">
        <v>60.135625026655866</v>
      </c>
      <c r="M22" s="156">
        <v>66.035384998754054</v>
      </c>
      <c r="N22" s="156">
        <v>62.6</v>
      </c>
      <c r="O22" s="156">
        <v>62.743485836220891</v>
      </c>
      <c r="P22" s="156">
        <v>56.467926409541064</v>
      </c>
      <c r="Q22" s="156">
        <v>58.182706858791796</v>
      </c>
      <c r="R22" s="156">
        <v>57.619143891635574</v>
      </c>
      <c r="S22" s="156">
        <v>65.205302527490275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281.7955418154159</v>
      </c>
      <c r="E23" s="156">
        <v>301.73443547231119</v>
      </c>
      <c r="F23" s="156">
        <v>371.92519044362155</v>
      </c>
      <c r="G23" s="156">
        <v>405.72991959474803</v>
      </c>
      <c r="H23" s="156">
        <v>390.81247857387723</v>
      </c>
      <c r="I23" s="156">
        <v>376.95094760312156</v>
      </c>
      <c r="J23" s="156">
        <v>326.37164145405291</v>
      </c>
      <c r="K23" s="156">
        <v>278.94615460645531</v>
      </c>
      <c r="L23" s="156">
        <v>283.93824369855417</v>
      </c>
      <c r="M23" s="156">
        <v>258.01561591494311</v>
      </c>
      <c r="N23" s="156">
        <v>270.3</v>
      </c>
      <c r="O23" s="156">
        <v>276.03218417807011</v>
      </c>
      <c r="P23" s="156">
        <v>263.64481770159239</v>
      </c>
      <c r="Q23" s="156">
        <v>276.81433230879134</v>
      </c>
      <c r="R23" s="156">
        <v>277.16002867172716</v>
      </c>
      <c r="S23" s="156">
        <v>315.35329255385938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658.05454344705731</v>
      </c>
      <c r="E24" s="156">
        <v>637.51254240527487</v>
      </c>
      <c r="F24" s="156">
        <v>664.1352798283059</v>
      </c>
      <c r="G24" s="156">
        <v>666.30028315073901</v>
      </c>
      <c r="H24" s="156">
        <v>661.40224368446559</v>
      </c>
      <c r="I24" s="156">
        <v>656.12225938312906</v>
      </c>
      <c r="J24" s="156">
        <v>645.96974486340036</v>
      </c>
      <c r="K24" s="156">
        <v>648.60472012036416</v>
      </c>
      <c r="L24" s="156">
        <v>647.20433317695222</v>
      </c>
      <c r="M24" s="156">
        <v>591.93039288977479</v>
      </c>
      <c r="N24" s="156">
        <v>618.30000000000007</v>
      </c>
      <c r="O24" s="156">
        <v>665.12010336524349</v>
      </c>
      <c r="P24" s="156">
        <v>682.9838841113251</v>
      </c>
      <c r="Q24" s="156">
        <v>711.3517374916579</v>
      </c>
      <c r="R24" s="156">
        <v>740.870076641732</v>
      </c>
      <c r="S24" s="156">
        <v>786.49972195813234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376.38168144958473</v>
      </c>
      <c r="E25" s="156">
        <v>393.8315256342874</v>
      </c>
      <c r="F25" s="156">
        <v>355.53406759274543</v>
      </c>
      <c r="G25" s="156">
        <v>335.83828150201316</v>
      </c>
      <c r="H25" s="156">
        <v>343.05438984313122</v>
      </c>
      <c r="I25" s="156">
        <v>313.66127833519141</v>
      </c>
      <c r="J25" s="156">
        <v>335.74170241589519</v>
      </c>
      <c r="K25" s="156">
        <v>402.16567644442489</v>
      </c>
      <c r="L25" s="156">
        <v>360.60050326267753</v>
      </c>
      <c r="M25" s="156">
        <v>362.05249605448961</v>
      </c>
      <c r="N25" s="156">
        <v>346.2</v>
      </c>
      <c r="O25" s="156">
        <v>317.2412442982714</v>
      </c>
      <c r="P25" s="156">
        <v>371.59538669504445</v>
      </c>
      <c r="Q25" s="156">
        <v>398.819426820442</v>
      </c>
      <c r="R25" s="156">
        <v>408.66400779282839</v>
      </c>
      <c r="S25" s="156">
        <v>436.79480510161983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303.50986959135349</v>
      </c>
      <c r="E26" s="156">
        <v>296.47857040470166</v>
      </c>
      <c r="F26" s="156">
        <v>296.33735053418548</v>
      </c>
      <c r="G26" s="156">
        <v>292.35015113320037</v>
      </c>
      <c r="H26" s="156">
        <v>281.701795656851</v>
      </c>
      <c r="I26" s="156">
        <v>263.84243775548123</v>
      </c>
      <c r="J26" s="156">
        <v>257.84601490178369</v>
      </c>
      <c r="K26" s="156">
        <v>264.33991895186529</v>
      </c>
      <c r="L26" s="156">
        <v>273.80901607881606</v>
      </c>
      <c r="M26" s="156">
        <v>250.64374117451615</v>
      </c>
      <c r="N26" s="156">
        <v>272.39999999999998</v>
      </c>
      <c r="O26" s="156">
        <v>279.75176680174621</v>
      </c>
      <c r="P26" s="156">
        <v>284.64053227491917</v>
      </c>
      <c r="Q26" s="156">
        <v>326.25553393677922</v>
      </c>
      <c r="R26" s="156">
        <v>340.01727655351135</v>
      </c>
      <c r="S26" s="156">
        <v>362.88948284212603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213.09484376725183</v>
      </c>
      <c r="E27" s="156">
        <v>232.57202924172202</v>
      </c>
      <c r="F27" s="156">
        <v>232.89545057899576</v>
      </c>
      <c r="G27" s="156">
        <v>244.08310533924328</v>
      </c>
      <c r="H27" s="156">
        <v>256.64062038230111</v>
      </c>
      <c r="I27" s="156">
        <v>280.33259011519885</v>
      </c>
      <c r="J27" s="156">
        <v>300.51930458342741</v>
      </c>
      <c r="K27" s="156">
        <v>286.85328969766192</v>
      </c>
      <c r="L27" s="156">
        <v>301.31786582505231</v>
      </c>
      <c r="M27" s="156">
        <v>298.40518315474702</v>
      </c>
      <c r="N27" s="156">
        <v>319.7</v>
      </c>
      <c r="O27" s="156">
        <v>360.11432822380141</v>
      </c>
      <c r="P27" s="156">
        <v>358.26933954576396</v>
      </c>
      <c r="Q27" s="156">
        <v>348.06229967383848</v>
      </c>
      <c r="R27" s="156">
        <v>437.79521770295355</v>
      </c>
      <c r="S27" s="156">
        <v>476.97633953396587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218.86079521057988</v>
      </c>
      <c r="E28" s="156">
        <v>221.1046872760285</v>
      </c>
      <c r="F28" s="156">
        <v>208.36772717624584</v>
      </c>
      <c r="G28" s="156">
        <v>223.53376901112296</v>
      </c>
      <c r="H28" s="156">
        <v>268.58014256498763</v>
      </c>
      <c r="I28" s="156">
        <v>391.9314381270903</v>
      </c>
      <c r="J28" s="156">
        <v>436.44163468051482</v>
      </c>
      <c r="K28" s="156">
        <v>427.86386549084636</v>
      </c>
      <c r="L28" s="156">
        <v>382.03181643707086</v>
      </c>
      <c r="M28" s="156">
        <v>408.77564581775897</v>
      </c>
      <c r="N28" s="156">
        <v>452</v>
      </c>
      <c r="O28" s="156">
        <v>447.52451988019027</v>
      </c>
      <c r="P28" s="156">
        <v>510.79985044148515</v>
      </c>
      <c r="Q28" s="156">
        <v>503.15352151068242</v>
      </c>
      <c r="R28" s="156">
        <v>473.91056626661037</v>
      </c>
      <c r="S28" s="156">
        <v>497.78463415071661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261.18533240096667</v>
      </c>
      <c r="E29" s="156">
        <v>270.31869654546324</v>
      </c>
      <c r="F29" s="156">
        <v>287.8469847409259</v>
      </c>
      <c r="G29" s="156">
        <v>308.9568822355767</v>
      </c>
      <c r="H29" s="156">
        <v>334.42483420613991</v>
      </c>
      <c r="I29" s="156">
        <v>338.16425120772948</v>
      </c>
      <c r="J29" s="156">
        <v>342.28945585911043</v>
      </c>
      <c r="K29" s="156">
        <v>345.49787495744425</v>
      </c>
      <c r="L29" s="156">
        <v>351.96400392374289</v>
      </c>
      <c r="M29" s="156">
        <v>366.20566492233576</v>
      </c>
      <c r="N29" s="156">
        <v>347.1</v>
      </c>
      <c r="O29" s="156">
        <v>362.07200328889411</v>
      </c>
      <c r="P29" s="156">
        <v>357.78998533176105</v>
      </c>
      <c r="Q29" s="156">
        <v>359.15367190217034</v>
      </c>
      <c r="R29" s="156">
        <v>351.6881398298076</v>
      </c>
      <c r="S29" s="156">
        <v>394.90914309290184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165.61775422325272</v>
      </c>
      <c r="E30" s="156">
        <v>175.83257680730088</v>
      </c>
      <c r="F30" s="156">
        <v>194.33503926794182</v>
      </c>
      <c r="G30" s="156">
        <v>202.62601402611682</v>
      </c>
      <c r="H30" s="156">
        <v>199.7801236508931</v>
      </c>
      <c r="I30" s="156">
        <v>228.53957636566332</v>
      </c>
      <c r="J30" s="156">
        <v>248.25016933845109</v>
      </c>
      <c r="K30" s="156">
        <v>264.55956159328775</v>
      </c>
      <c r="L30" s="156">
        <v>274.7686271164755</v>
      </c>
      <c r="M30" s="156">
        <v>282.20782457014707</v>
      </c>
      <c r="N30" s="156">
        <v>321.2</v>
      </c>
      <c r="O30" s="156">
        <v>340.8312288326382</v>
      </c>
      <c r="P30" s="156">
        <v>380.41550423269769</v>
      </c>
      <c r="Q30" s="156">
        <v>393.93170346558384</v>
      </c>
      <c r="R30" s="156">
        <v>461.32073737800727</v>
      </c>
      <c r="S30" s="156">
        <v>496.08050657434484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162.30539913878769</v>
      </c>
      <c r="E31" s="156">
        <v>165.55974962970043</v>
      </c>
      <c r="F31" s="156">
        <v>154.71333223273032</v>
      </c>
      <c r="G31" s="156">
        <v>178.01459958662383</v>
      </c>
      <c r="H31" s="156">
        <v>185.23991346801742</v>
      </c>
      <c r="I31" s="156">
        <v>176.862690449647</v>
      </c>
      <c r="J31" s="156">
        <v>194.17475728155341</v>
      </c>
      <c r="K31" s="156">
        <v>195.92123614878591</v>
      </c>
      <c r="L31" s="156">
        <v>202.58455239476265</v>
      </c>
      <c r="M31" s="156">
        <v>202.77846997258908</v>
      </c>
      <c r="N31" s="156">
        <v>215.3</v>
      </c>
      <c r="O31" s="156">
        <v>215.93155967972436</v>
      </c>
      <c r="P31" s="156">
        <v>243.60781155627137</v>
      </c>
      <c r="Q31" s="156">
        <v>292.41744917237691</v>
      </c>
      <c r="R31" s="156">
        <v>327.51934422613908</v>
      </c>
      <c r="S31" s="156">
        <v>386.29881428597054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299.09339614540005</v>
      </c>
      <c r="E32" s="156">
        <v>335.41975249653586</v>
      </c>
      <c r="F32" s="156">
        <v>332.42140515553882</v>
      </c>
      <c r="G32" s="156">
        <v>340.13930538464291</v>
      </c>
      <c r="H32" s="156">
        <v>346.00971711607355</v>
      </c>
      <c r="I32" s="156">
        <v>337.58361204013391</v>
      </c>
      <c r="J32" s="156">
        <v>332.46782569428768</v>
      </c>
      <c r="K32" s="156">
        <v>343.85055514677612</v>
      </c>
      <c r="L32" s="156">
        <v>354.30971979357696</v>
      </c>
      <c r="M32" s="156">
        <v>362.36398371957813</v>
      </c>
      <c r="N32" s="156">
        <v>354.40000000000003</v>
      </c>
      <c r="O32" s="156">
        <v>363.44237583445897</v>
      </c>
      <c r="P32" s="156">
        <v>378.21047484828432</v>
      </c>
      <c r="Q32" s="156">
        <v>382.55834719754858</v>
      </c>
      <c r="R32" s="156">
        <v>407.00986969067623</v>
      </c>
      <c r="S32" s="156">
        <v>425.58343946759459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247.56787260927703</v>
      </c>
      <c r="E33" s="156">
        <v>278.08304266806823</v>
      </c>
      <c r="F33" s="156">
        <v>295.98358529279966</v>
      </c>
      <c r="G33" s="156">
        <v>302.02745486911749</v>
      </c>
      <c r="H33" s="156">
        <v>306.99939711323628</v>
      </c>
      <c r="I33" s="156">
        <v>310.87421033073207</v>
      </c>
      <c r="J33" s="156">
        <v>311.58275005644617</v>
      </c>
      <c r="K33" s="156">
        <v>313.10058534763942</v>
      </c>
      <c r="L33" s="156">
        <v>320.82995692412675</v>
      </c>
      <c r="M33" s="156">
        <v>322.90887947503944</v>
      </c>
      <c r="N33" s="156">
        <v>336.1</v>
      </c>
      <c r="O33" s="156">
        <v>349.2492316125369</v>
      </c>
      <c r="P33" s="156">
        <v>366.22661949821202</v>
      </c>
      <c r="Q33" s="156">
        <v>387.44607055240675</v>
      </c>
      <c r="R33" s="156">
        <v>405.90711095590802</v>
      </c>
      <c r="S33" s="156">
        <v>424.05869374136722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218.73811539263676</v>
      </c>
      <c r="E34" s="156">
        <v>241.17253571599218</v>
      </c>
      <c r="F34" s="156">
        <v>256.36187825758822</v>
      </c>
      <c r="G34" s="156">
        <v>269.29188420687927</v>
      </c>
      <c r="H34" s="156">
        <v>291.98633456668989</v>
      </c>
      <c r="I34" s="156">
        <v>298.33240431066514</v>
      </c>
      <c r="J34" s="156">
        <v>309.21201174079926</v>
      </c>
      <c r="K34" s="156">
        <v>318.59165138319958</v>
      </c>
      <c r="L34" s="156">
        <v>341.51490595811833</v>
      </c>
      <c r="M34" s="156">
        <v>355.82274275272033</v>
      </c>
      <c r="N34" s="156">
        <v>371.2</v>
      </c>
      <c r="O34" s="156">
        <v>374.11170493921418</v>
      </c>
      <c r="P34" s="156">
        <v>383.00401698831331</v>
      </c>
      <c r="Q34" s="156">
        <v>408.87685756986156</v>
      </c>
      <c r="R34" s="156">
        <v>434.02745869249571</v>
      </c>
      <c r="S34" s="156">
        <v>453.56700809012142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73.362531130003816</v>
      </c>
      <c r="E35" s="156">
        <v>91.499832767929661</v>
      </c>
      <c r="F35" s="156">
        <v>105.30412018584467</v>
      </c>
      <c r="G35" s="156">
        <v>120.07025005674964</v>
      </c>
      <c r="H35" s="156">
        <v>104.85501164398946</v>
      </c>
      <c r="I35" s="156">
        <v>175.00464511334079</v>
      </c>
      <c r="J35" s="156">
        <v>187.96568074057353</v>
      </c>
      <c r="K35" s="156">
        <v>334.73538552774636</v>
      </c>
      <c r="L35" s="156">
        <v>499.21098648014669</v>
      </c>
      <c r="M35" s="156">
        <v>457.16006312816683</v>
      </c>
      <c r="N35" s="156">
        <v>496.49999999999994</v>
      </c>
      <c r="O35" s="156">
        <v>450.36314872457461</v>
      </c>
      <c r="P35" s="156">
        <v>478.10789304648762</v>
      </c>
      <c r="Q35" s="156">
        <v>561.90019644888093</v>
      </c>
      <c r="R35" s="156">
        <v>781.48835670569213</v>
      </c>
      <c r="S35" s="156">
        <v>873.41022835309514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55.573957528247021</v>
      </c>
      <c r="E36" s="156">
        <v>59.00903053179799</v>
      </c>
      <c r="F36" s="156">
        <v>69.220065564491392</v>
      </c>
      <c r="G36" s="156">
        <v>70.130583863992072</v>
      </c>
      <c r="H36" s="156">
        <v>69.036445095929921</v>
      </c>
      <c r="I36" s="156">
        <v>66.657376439985143</v>
      </c>
      <c r="J36" s="156">
        <v>67.058026642582973</v>
      </c>
      <c r="K36" s="156">
        <v>70.615109217303441</v>
      </c>
      <c r="L36" s="156">
        <v>68.558877468332838</v>
      </c>
      <c r="M36" s="156">
        <v>61.778386909211733</v>
      </c>
      <c r="N36" s="156">
        <v>62.6</v>
      </c>
      <c r="O36" s="156">
        <v>64.89692840782287</v>
      </c>
      <c r="P36" s="156">
        <v>65.096302261593195</v>
      </c>
      <c r="Q36" s="156">
        <v>66.078259970485675</v>
      </c>
      <c r="R36" s="156">
        <v>69.473800290393129</v>
      </c>
      <c r="S36" s="156">
        <v>69.600157856028119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7.60614871247531</v>
      </c>
      <c r="E37" s="156">
        <v>7.6448946437956904</v>
      </c>
      <c r="F37" s="156">
        <v>7.6649135633593541</v>
      </c>
      <c r="G37" s="156">
        <v>7.7657375658594292</v>
      </c>
      <c r="H37" s="156">
        <v>12.294161455439575</v>
      </c>
      <c r="I37" s="156">
        <v>13.586956521739131</v>
      </c>
      <c r="J37" s="156">
        <v>15.014675999096863</v>
      </c>
      <c r="K37" s="156">
        <v>16.033912823835617</v>
      </c>
      <c r="L37" s="156">
        <v>16.953128331982771</v>
      </c>
      <c r="M37" s="156">
        <v>17.339480023257746</v>
      </c>
      <c r="N37" s="156">
        <v>17.7</v>
      </c>
      <c r="O37" s="156">
        <v>17.814843092343533</v>
      </c>
      <c r="P37" s="156">
        <v>18.886556031714075</v>
      </c>
      <c r="Q37" s="156">
        <v>19.268909379729109</v>
      </c>
      <c r="R37" s="156">
        <v>19.665864103365251</v>
      </c>
      <c r="S37" s="156">
        <v>20.808294616750675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4804.2643504717043</v>
      </c>
      <c r="E39" s="164">
        <f t="shared" ref="E39:S39" si="1">SUM(E18:E38)</f>
        <v>4809.1165368627271</v>
      </c>
      <c r="F39" s="164">
        <f t="shared" si="1"/>
        <v>4944.3409353552979</v>
      </c>
      <c r="G39" s="164">
        <f t="shared" si="1"/>
        <v>5082.73497329781</v>
      </c>
      <c r="H39" s="164">
        <f t="shared" si="1"/>
        <v>5034.5773290934221</v>
      </c>
      <c r="I39" s="164">
        <f t="shared" si="1"/>
        <v>5185.5722779635826</v>
      </c>
      <c r="J39" s="164">
        <f t="shared" si="1"/>
        <v>5285.1659516820964</v>
      </c>
      <c r="K39" s="164">
        <f t="shared" si="1"/>
        <v>5512.2615504574051</v>
      </c>
      <c r="L39" s="164">
        <f t="shared" si="1"/>
        <v>5741.0329679703173</v>
      </c>
      <c r="M39" s="164">
        <f t="shared" si="1"/>
        <v>5562.0275770412827</v>
      </c>
      <c r="N39" s="164">
        <f t="shared" si="1"/>
        <v>5790.7999999999993</v>
      </c>
      <c r="O39" s="164">
        <f t="shared" si="1"/>
        <v>5830.0542275993048</v>
      </c>
      <c r="P39" s="164">
        <f t="shared" si="1"/>
        <v>6017.237577535544</v>
      </c>
      <c r="Q39" s="164">
        <f t="shared" si="1"/>
        <v>6313.434659598267</v>
      </c>
      <c r="R39" s="164">
        <f t="shared" si="1"/>
        <v>6818.6329467551323</v>
      </c>
      <c r="S39" s="164">
        <f t="shared" si="1"/>
        <v>7314.1155577878635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147.09310171383706</v>
      </c>
      <c r="E41" s="152">
        <v>137.24974915189452</v>
      </c>
      <c r="F41" s="152">
        <v>140.68064432442631</v>
      </c>
      <c r="G41" s="152">
        <v>138.70802021481225</v>
      </c>
      <c r="H41" s="152">
        <v>124.12374546357263</v>
      </c>
      <c r="I41" s="152">
        <v>110.32144184318098</v>
      </c>
      <c r="J41" s="152">
        <v>103.74802438473696</v>
      </c>
      <c r="K41" s="152">
        <v>98.07043939510416</v>
      </c>
      <c r="L41" s="152">
        <v>115.57981831364354</v>
      </c>
      <c r="M41" s="152">
        <v>104.6598554697234</v>
      </c>
      <c r="N41" s="152">
        <v>96.3</v>
      </c>
      <c r="O41" s="152">
        <v>99.939312072982119</v>
      </c>
      <c r="P41" s="152">
        <v>100.08915988380454</v>
      </c>
      <c r="Q41" s="152">
        <v>105.55602552895506</v>
      </c>
      <c r="R41" s="152">
        <v>120.20070208972783</v>
      </c>
      <c r="S41" s="152">
        <v>126.82296805209249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108.44895906174474</v>
      </c>
      <c r="E42" s="156">
        <v>89.469157628171459</v>
      </c>
      <c r="F42" s="156">
        <v>92.686493243083873</v>
      </c>
      <c r="G42" s="156">
        <v>87.215206508882815</v>
      </c>
      <c r="H42" s="156">
        <v>57.096922913243411</v>
      </c>
      <c r="I42" s="156">
        <v>59.341322928279453</v>
      </c>
      <c r="J42" s="156">
        <v>41.31858207270264</v>
      </c>
      <c r="K42" s="156">
        <v>34.044609420472888</v>
      </c>
      <c r="L42" s="156">
        <v>27.295602848978547</v>
      </c>
      <c r="M42" s="156">
        <v>24.815183985380845</v>
      </c>
      <c r="N42" s="156">
        <v>26.8</v>
      </c>
      <c r="O42" s="156">
        <v>29.071474716626533</v>
      </c>
      <c r="P42" s="156">
        <v>26.46035261295982</v>
      </c>
      <c r="Q42" s="156">
        <v>17.389015781706757</v>
      </c>
      <c r="R42" s="156">
        <v>13.141208255987062</v>
      </c>
      <c r="S42" s="156">
        <v>13.184565985613576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61.217229153631934</v>
      </c>
      <c r="E43" s="156">
        <v>61.278608629174833</v>
      </c>
      <c r="F43" s="156">
        <v>64.267352185089976</v>
      </c>
      <c r="G43" s="156">
        <v>68.8163821220774</v>
      </c>
      <c r="H43" s="156">
        <v>66.199330913905399</v>
      </c>
      <c r="I43" s="156">
        <v>64.567075436640664</v>
      </c>
      <c r="J43" s="156">
        <v>70.10611876270039</v>
      </c>
      <c r="K43" s="156">
        <v>72.152607707260287</v>
      </c>
      <c r="L43" s="156">
        <v>69.7317354032499</v>
      </c>
      <c r="M43" s="156">
        <v>67.281335659107896</v>
      </c>
      <c r="N43" s="156">
        <v>65.3</v>
      </c>
      <c r="O43" s="156">
        <v>66.365184706642381</v>
      </c>
      <c r="P43" s="156">
        <v>66.150881532399552</v>
      </c>
      <c r="Q43" s="156">
        <v>63.258419573452144</v>
      </c>
      <c r="R43" s="156">
        <v>64.327592861475125</v>
      </c>
      <c r="S43" s="156">
        <v>66.012520853140074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34.553067301965456</v>
      </c>
      <c r="O45" s="156">
        <v>8.0264677668800513</v>
      </c>
      <c r="P45" s="156">
        <v>7.5737965812457455</v>
      </c>
      <c r="Q45" s="156">
        <v>7.1435956724849374</v>
      </c>
      <c r="R45" s="156">
        <v>8.9139664393758373</v>
      </c>
      <c r="S45" s="156">
        <v>9.0587834322923211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0</v>
      </c>
      <c r="E46" s="156">
        <v>0</v>
      </c>
      <c r="F46" s="156">
        <v>0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6">
        <v>0</v>
      </c>
      <c r="S46" s="156">
        <v>0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96.549016721259179</v>
      </c>
      <c r="E47" s="156">
        <v>92.455444598404142</v>
      </c>
      <c r="F47" s="156">
        <v>92.804414990212493</v>
      </c>
      <c r="G47" s="156">
        <v>89.007299793311915</v>
      </c>
      <c r="H47" s="156">
        <v>82.74916364238176</v>
      </c>
      <c r="I47" s="156">
        <v>81.637866963953925</v>
      </c>
      <c r="J47" s="156">
        <v>79.476179724542803</v>
      </c>
      <c r="K47" s="156">
        <v>84.342774306203808</v>
      </c>
      <c r="L47" s="156">
        <v>77.621870601782746</v>
      </c>
      <c r="M47" s="156">
        <v>61.259240800730957</v>
      </c>
      <c r="N47" s="156">
        <v>63.5</v>
      </c>
      <c r="O47" s="156">
        <v>65.386347174096045</v>
      </c>
      <c r="P47" s="156">
        <v>67.301331646006503</v>
      </c>
      <c r="Q47" s="156">
        <v>71.811935444453852</v>
      </c>
      <c r="R47" s="156">
        <v>63.22483412670698</v>
      </c>
      <c r="S47" s="156">
        <v>64.667156977057047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27.480279219265636</v>
      </c>
      <c r="E48" s="156">
        <v>27.593291604950071</v>
      </c>
      <c r="F48" s="156">
        <v>31.367184736209047</v>
      </c>
      <c r="G48" s="156">
        <v>30.824004492180503</v>
      </c>
      <c r="H48" s="156">
        <v>27.070797820150602</v>
      </c>
      <c r="I48" s="156">
        <v>30.309364548494987</v>
      </c>
      <c r="J48" s="156">
        <v>29.464890494468278</v>
      </c>
      <c r="K48" s="156">
        <v>29.541935271313573</v>
      </c>
      <c r="L48" s="156">
        <v>33.586386318079072</v>
      </c>
      <c r="M48" s="156">
        <v>33.640667829553948</v>
      </c>
      <c r="N48" s="156">
        <v>31.4</v>
      </c>
      <c r="O48" s="156">
        <v>34.846616158649987</v>
      </c>
      <c r="P48" s="156">
        <v>28.665381997373139</v>
      </c>
      <c r="Q48" s="156">
        <v>24.532611454191695</v>
      </c>
      <c r="R48" s="156">
        <v>33.174658604275031</v>
      </c>
      <c r="S48" s="156">
        <v>33.185642276714439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0</v>
      </c>
      <c r="E49" s="156">
        <v>0</v>
      </c>
      <c r="F49" s="156">
        <v>0</v>
      </c>
      <c r="G49" s="156">
        <v>0</v>
      </c>
      <c r="H49" s="156">
        <v>0</v>
      </c>
      <c r="I49" s="156">
        <v>0</v>
      </c>
      <c r="J49" s="156">
        <v>0</v>
      </c>
      <c r="K49" s="156">
        <v>0</v>
      </c>
      <c r="L49" s="156">
        <v>0</v>
      </c>
      <c r="M49" s="156">
        <v>0</v>
      </c>
      <c r="N49" s="156">
        <v>0</v>
      </c>
      <c r="O49" s="156">
        <v>0</v>
      </c>
      <c r="P49" s="156">
        <v>0</v>
      </c>
      <c r="Q49" s="156">
        <v>0</v>
      </c>
      <c r="R49" s="156">
        <v>0</v>
      </c>
      <c r="S49" s="156">
        <v>0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55.379521590374885</v>
      </c>
      <c r="E50" s="156">
        <v>51.013371302068791</v>
      </c>
      <c r="F50" s="156">
        <v>50.098583334092964</v>
      </c>
      <c r="G50" s="156">
        <v>56.249974787137731</v>
      </c>
      <c r="H50" s="156">
        <v>56.102494726951292</v>
      </c>
      <c r="I50" s="156">
        <v>54.157798723016057</v>
      </c>
      <c r="J50" s="156">
        <v>41.305479766781829</v>
      </c>
      <c r="K50" s="156">
        <v>44.20280801001536</v>
      </c>
      <c r="L50" s="156">
        <v>45.381285359216406</v>
      </c>
      <c r="M50" s="156">
        <v>49.437007321832482</v>
      </c>
      <c r="N50" s="156">
        <v>63.390589636688489</v>
      </c>
      <c r="O50" s="156">
        <v>45.835022355406565</v>
      </c>
      <c r="P50" s="156">
        <v>56.065376288089936</v>
      </c>
      <c r="Q50" s="156">
        <v>49.290810140146142</v>
      </c>
      <c r="R50" s="156">
        <v>18.011726001213038</v>
      </c>
      <c r="S50" s="156">
        <v>20.090767216173067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37.785383926490248</v>
      </c>
      <c r="E52" s="156">
        <v>42.405274977304224</v>
      </c>
      <c r="F52" s="156">
        <v>37.617037334025134</v>
      </c>
      <c r="G52" s="156">
        <v>41.33761842749788</v>
      </c>
      <c r="H52" s="156">
        <v>26.361519274644472</v>
      </c>
      <c r="I52" s="156">
        <v>27.986807878112227</v>
      </c>
      <c r="J52" s="156">
        <v>24.497629261684352</v>
      </c>
      <c r="K52" s="156">
        <v>36.899963758964162</v>
      </c>
      <c r="L52" s="156">
        <v>31.134046999616157</v>
      </c>
      <c r="M52" s="156">
        <v>31.356424952238559</v>
      </c>
      <c r="N52" s="156">
        <v>30.3</v>
      </c>
      <c r="O52" s="156">
        <v>31.02914978171923</v>
      </c>
      <c r="P52" s="156">
        <v>36.335049421419463</v>
      </c>
      <c r="Q52" s="156">
        <v>42.861574034909623</v>
      </c>
      <c r="R52" s="156">
        <v>48.52138432979838</v>
      </c>
      <c r="S52" s="156">
        <v>51.751663766660087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496.06626006408521</v>
      </c>
      <c r="E53" s="156">
        <v>348.55182531506534</v>
      </c>
      <c r="F53" s="156">
        <v>345.88264352376308</v>
      </c>
      <c r="G53" s="156">
        <v>373.73294059021691</v>
      </c>
      <c r="H53" s="156">
        <v>322.06118311873291</v>
      </c>
      <c r="I53" s="156">
        <v>327.32213438735147</v>
      </c>
      <c r="J53" s="156">
        <v>348.28585010452127</v>
      </c>
      <c r="K53" s="156">
        <v>378.27981276598177</v>
      </c>
      <c r="L53" s="156">
        <v>477.07361292201375</v>
      </c>
      <c r="M53" s="156">
        <v>342.20681691606114</v>
      </c>
      <c r="N53" s="156">
        <v>338.25634306134589</v>
      </c>
      <c r="O53" s="156">
        <v>388.96460960168218</v>
      </c>
      <c r="P53" s="156">
        <v>369.79290743208259</v>
      </c>
      <c r="Q53" s="156">
        <v>300.93336717141852</v>
      </c>
      <c r="R53" s="156">
        <v>315.6646878273815</v>
      </c>
      <c r="S53" s="156">
        <v>279.92537715033905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1030.019751450689</v>
      </c>
      <c r="E54" s="164">
        <f t="shared" ref="E54:S54" si="2">SUM(E41:E53)</f>
        <v>850.01672320703335</v>
      </c>
      <c r="F54" s="164">
        <f t="shared" si="2"/>
        <v>855.40435367090288</v>
      </c>
      <c r="G54" s="164">
        <f t="shared" si="2"/>
        <v>885.8914469361174</v>
      </c>
      <c r="H54" s="164">
        <f t="shared" si="2"/>
        <v>761.76515787358244</v>
      </c>
      <c r="I54" s="164">
        <f t="shared" si="2"/>
        <v>755.64381270902982</v>
      </c>
      <c r="J54" s="164">
        <f t="shared" si="2"/>
        <v>738.20275457213859</v>
      </c>
      <c r="K54" s="164">
        <f t="shared" si="2"/>
        <v>777.53495063531602</v>
      </c>
      <c r="L54" s="164">
        <f t="shared" si="2"/>
        <v>877.40435876658012</v>
      </c>
      <c r="M54" s="164">
        <f t="shared" si="2"/>
        <v>714.65653293462924</v>
      </c>
      <c r="N54" s="164">
        <f t="shared" si="2"/>
        <v>749.79999999999984</v>
      </c>
      <c r="O54" s="164">
        <f t="shared" si="2"/>
        <v>769.46418433468511</v>
      </c>
      <c r="P54" s="164">
        <f t="shared" si="2"/>
        <v>758.43423739538127</v>
      </c>
      <c r="Q54" s="164">
        <f t="shared" si="2"/>
        <v>682.77735480171873</v>
      </c>
      <c r="R54" s="164">
        <f t="shared" si="2"/>
        <v>685.18076053594075</v>
      </c>
      <c r="S54" s="164">
        <f t="shared" si="2"/>
        <v>664.69944571008216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147.09310171383706</v>
      </c>
      <c r="E56" s="152">
        <v>137.24974915189452</v>
      </c>
      <c r="F56" s="152">
        <v>140.68064432442631</v>
      </c>
      <c r="G56" s="152">
        <v>138.70802021481225</v>
      </c>
      <c r="H56" s="152">
        <v>124.12374546357263</v>
      </c>
      <c r="I56" s="152">
        <v>110.32144184318098</v>
      </c>
      <c r="J56" s="152">
        <v>103.74802438473696</v>
      </c>
      <c r="K56" s="152">
        <v>98.07043939510416</v>
      </c>
      <c r="L56" s="152">
        <v>115.57981831364354</v>
      </c>
      <c r="M56" s="152">
        <v>104.6598554697234</v>
      </c>
      <c r="N56" s="152">
        <v>96.3</v>
      </c>
      <c r="O56" s="152">
        <v>99.939312072982119</v>
      </c>
      <c r="P56" s="152">
        <v>100.08915988380454</v>
      </c>
      <c r="Q56" s="152">
        <v>105.55602552895506</v>
      </c>
      <c r="R56" s="152">
        <v>120.20070208972783</v>
      </c>
      <c r="S56" s="152">
        <v>126.82296805209249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108.44895906174474</v>
      </c>
      <c r="E57" s="156">
        <v>89.469157628171459</v>
      </c>
      <c r="F57" s="156">
        <v>92.686493243083873</v>
      </c>
      <c r="G57" s="156">
        <v>87.215206508882815</v>
      </c>
      <c r="H57" s="156">
        <v>57.096922913243411</v>
      </c>
      <c r="I57" s="156">
        <v>59.341322928279453</v>
      </c>
      <c r="J57" s="156">
        <v>41.31858207270264</v>
      </c>
      <c r="K57" s="156">
        <v>34.044609420472888</v>
      </c>
      <c r="L57" s="156">
        <v>27.295602848978547</v>
      </c>
      <c r="M57" s="156">
        <v>24.815183985380845</v>
      </c>
      <c r="N57" s="156">
        <v>26.8</v>
      </c>
      <c r="O57" s="156">
        <v>29.071474716626533</v>
      </c>
      <c r="P57" s="156">
        <v>26.46035261295982</v>
      </c>
      <c r="Q57" s="156">
        <v>17.389015781706757</v>
      </c>
      <c r="R57" s="156">
        <v>13.141208255987062</v>
      </c>
      <c r="S57" s="156">
        <v>13.184565985613576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0</v>
      </c>
      <c r="E58" s="156">
        <v>0</v>
      </c>
      <c r="F58" s="156">
        <v>0</v>
      </c>
      <c r="G58" s="156">
        <v>0</v>
      </c>
      <c r="H58" s="156">
        <v>0</v>
      </c>
      <c r="I58" s="156">
        <v>0</v>
      </c>
      <c r="J58" s="156">
        <v>0</v>
      </c>
      <c r="K58" s="156">
        <v>0</v>
      </c>
      <c r="L58" s="156">
        <v>0</v>
      </c>
      <c r="M58" s="156">
        <v>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0</v>
      </c>
      <c r="E60" s="156">
        <v>0</v>
      </c>
      <c r="F60" s="156">
        <v>0</v>
      </c>
      <c r="G60" s="156">
        <v>0</v>
      </c>
      <c r="H60" s="156">
        <v>0</v>
      </c>
      <c r="I60" s="156">
        <v>0</v>
      </c>
      <c r="J60" s="156">
        <v>0</v>
      </c>
      <c r="K60" s="156">
        <v>0</v>
      </c>
      <c r="L60" s="156">
        <v>0</v>
      </c>
      <c r="M60" s="156">
        <v>0</v>
      </c>
      <c r="N60" s="156">
        <v>65.3</v>
      </c>
      <c r="O60" s="156">
        <v>66.365184706642381</v>
      </c>
      <c r="P60" s="156">
        <v>66.150881532399552</v>
      </c>
      <c r="Q60" s="156">
        <v>63.258419573452144</v>
      </c>
      <c r="R60" s="156">
        <v>64.327592861475125</v>
      </c>
      <c r="S60" s="156">
        <v>66.012520853140074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0</v>
      </c>
      <c r="E62" s="156">
        <v>0</v>
      </c>
      <c r="F62" s="156">
        <v>0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0</v>
      </c>
      <c r="N62" s="156">
        <v>34.553067301965456</v>
      </c>
      <c r="O62" s="156">
        <v>8.0264677668800513</v>
      </c>
      <c r="P62" s="156">
        <v>7.5737965812457455</v>
      </c>
      <c r="Q62" s="156">
        <v>7.1435956724849374</v>
      </c>
      <c r="R62" s="156">
        <v>8.9139664393758373</v>
      </c>
      <c r="S62" s="156">
        <v>9.0587834322923211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96.549016721259179</v>
      </c>
      <c r="E64" s="156">
        <v>92.455444598404142</v>
      </c>
      <c r="F64" s="156">
        <v>92.804414990212493</v>
      </c>
      <c r="G64" s="156">
        <v>89.007299793311915</v>
      </c>
      <c r="H64" s="156">
        <v>82.74916364238176</v>
      </c>
      <c r="I64" s="156">
        <v>81.637866963953925</v>
      </c>
      <c r="J64" s="156">
        <v>79.476179724542803</v>
      </c>
      <c r="K64" s="156">
        <v>84.342774306203808</v>
      </c>
      <c r="L64" s="156">
        <v>77.621870601782746</v>
      </c>
      <c r="M64" s="156">
        <v>61.259240800730957</v>
      </c>
      <c r="N64" s="156">
        <v>63.5</v>
      </c>
      <c r="O64" s="156">
        <v>65.386347174096045</v>
      </c>
      <c r="P64" s="156">
        <v>67.301331646006503</v>
      </c>
      <c r="Q64" s="156">
        <v>71.811935444453852</v>
      </c>
      <c r="R64" s="156">
        <v>63.22483412670698</v>
      </c>
      <c r="S64" s="156">
        <v>64.667156977057047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>
        <v>0</v>
      </c>
      <c r="L66" s="156">
        <v>0</v>
      </c>
      <c r="M66" s="156">
        <v>0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27.480279219265636</v>
      </c>
      <c r="E67" s="156">
        <v>27.593291604950071</v>
      </c>
      <c r="F67" s="156">
        <v>31.367184736209047</v>
      </c>
      <c r="G67" s="156">
        <v>30.824004492180503</v>
      </c>
      <c r="H67" s="156">
        <v>27.070797820150602</v>
      </c>
      <c r="I67" s="156">
        <v>30.309364548494987</v>
      </c>
      <c r="J67" s="156">
        <v>29.464890494468278</v>
      </c>
      <c r="K67" s="156">
        <v>29.541935271313573</v>
      </c>
      <c r="L67" s="156">
        <v>33.586386318079072</v>
      </c>
      <c r="M67" s="156">
        <v>33.640667829553948</v>
      </c>
      <c r="N67" s="156">
        <v>31.4</v>
      </c>
      <c r="O67" s="156">
        <v>34.846616158649987</v>
      </c>
      <c r="P67" s="156">
        <v>28.665381997373139</v>
      </c>
      <c r="Q67" s="156">
        <v>24.532611454191695</v>
      </c>
      <c r="R67" s="156">
        <v>33.174658604275031</v>
      </c>
      <c r="S67" s="156">
        <v>33.185642276714439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0</v>
      </c>
      <c r="N68" s="156">
        <v>0</v>
      </c>
      <c r="O68" s="156">
        <v>0</v>
      </c>
      <c r="P68" s="156">
        <v>0</v>
      </c>
      <c r="Q68" s="156">
        <v>0</v>
      </c>
      <c r="R68" s="156">
        <v>0</v>
      </c>
      <c r="S68" s="156">
        <v>0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55.379521590374885</v>
      </c>
      <c r="E69" s="156">
        <v>51.013371302068791</v>
      </c>
      <c r="F69" s="156">
        <v>50.098583334092964</v>
      </c>
      <c r="G69" s="156">
        <v>56.249974787137731</v>
      </c>
      <c r="H69" s="156">
        <v>56.102494726951292</v>
      </c>
      <c r="I69" s="156">
        <v>54.157798723016057</v>
      </c>
      <c r="J69" s="156">
        <v>41.305479766781829</v>
      </c>
      <c r="K69" s="156">
        <v>44.20280801001536</v>
      </c>
      <c r="L69" s="156">
        <v>45.381285359216406</v>
      </c>
      <c r="M69" s="156">
        <v>49.437007321832482</v>
      </c>
      <c r="N69" s="156">
        <v>63.390589636688489</v>
      </c>
      <c r="O69" s="156">
        <v>45.835022355406565</v>
      </c>
      <c r="P69" s="156">
        <v>56.065376288089936</v>
      </c>
      <c r="Q69" s="156">
        <v>49.290810140146142</v>
      </c>
      <c r="R69" s="156">
        <v>18.011726001213038</v>
      </c>
      <c r="S69" s="156">
        <v>20.090767216173067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  <c r="Q70" s="156">
        <v>0</v>
      </c>
      <c r="R70" s="156">
        <v>0</v>
      </c>
      <c r="S70" s="156">
        <v>0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37.785383926490248</v>
      </c>
      <c r="E72" s="156">
        <v>42.405274977304224</v>
      </c>
      <c r="F72" s="156">
        <v>37.617037334025134</v>
      </c>
      <c r="G72" s="156">
        <v>41.33761842749788</v>
      </c>
      <c r="H72" s="156">
        <v>26.361519274644472</v>
      </c>
      <c r="I72" s="156">
        <v>27.986807878112227</v>
      </c>
      <c r="J72" s="156">
        <v>24.497629261684352</v>
      </c>
      <c r="K72" s="156">
        <v>36.899963758964162</v>
      </c>
      <c r="L72" s="156">
        <v>31.134046999616157</v>
      </c>
      <c r="M72" s="156">
        <v>31.356424952238559</v>
      </c>
      <c r="N72" s="156">
        <v>30.3</v>
      </c>
      <c r="O72" s="156">
        <v>31.02914978171923</v>
      </c>
      <c r="P72" s="156">
        <v>36.335049421419463</v>
      </c>
      <c r="Q72" s="156">
        <v>42.861574034909623</v>
      </c>
      <c r="R72" s="156">
        <v>48.52138432979838</v>
      </c>
      <c r="S72" s="156">
        <v>51.751663766660087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446.67908604787294</v>
      </c>
      <c r="E73" s="156">
        <v>312.34075047265799</v>
      </c>
      <c r="F73" s="156">
        <v>349.94802068779518</v>
      </c>
      <c r="G73" s="156">
        <v>374.12321814835019</v>
      </c>
      <c r="H73" s="156">
        <v>342.61808521485608</v>
      </c>
      <c r="I73" s="156">
        <v>313.73427939107842</v>
      </c>
      <c r="J73" s="156">
        <v>340.31877298512916</v>
      </c>
      <c r="K73" s="156">
        <v>401.04863290588156</v>
      </c>
      <c r="L73" s="156">
        <v>316.44419853731551</v>
      </c>
      <c r="M73" s="156">
        <v>279.3682371999563</v>
      </c>
      <c r="N73" s="156">
        <v>261.09648600357343</v>
      </c>
      <c r="O73" s="156">
        <v>265.89377609489992</v>
      </c>
      <c r="P73" s="156">
        <v>250.50487277657209</v>
      </c>
      <c r="Q73" s="156">
        <v>211.98754436213227</v>
      </c>
      <c r="R73" s="156">
        <v>227.88096905290377</v>
      </c>
      <c r="S73" s="156">
        <v>206.90574449839121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110.60440316984419</v>
      </c>
      <c r="E74" s="156">
        <v>97.489683471582197</v>
      </c>
      <c r="F74" s="156">
        <v>60.201975021057883</v>
      </c>
      <c r="G74" s="156">
        <v>68.426104563944122</v>
      </c>
      <c r="H74" s="156">
        <v>45.642428817782218</v>
      </c>
      <c r="I74" s="156">
        <v>78.154930432913702</v>
      </c>
      <c r="J74" s="156">
        <v>78.073195882092534</v>
      </c>
      <c r="K74" s="156">
        <v>49.383787567360542</v>
      </c>
      <c r="L74" s="156">
        <v>230.36114978794816</v>
      </c>
      <c r="M74" s="156">
        <v>130.11991537521274</v>
      </c>
      <c r="N74" s="156">
        <v>77.159857057772456</v>
      </c>
      <c r="O74" s="156">
        <v>123.07083350678226</v>
      </c>
      <c r="P74" s="156">
        <v>119.28803465551051</v>
      </c>
      <c r="Q74" s="156">
        <v>88.94582280928627</v>
      </c>
      <c r="R74" s="156">
        <v>87.783718774477734</v>
      </c>
      <c r="S74" s="156">
        <v>73.01963265194783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1030.0197514506888</v>
      </c>
      <c r="E75" s="164">
        <f t="shared" ref="E75:S75" si="3">SUM(E56:E74)</f>
        <v>850.01672320703335</v>
      </c>
      <c r="F75" s="164">
        <f t="shared" si="3"/>
        <v>855.40435367090299</v>
      </c>
      <c r="G75" s="164">
        <f t="shared" si="3"/>
        <v>885.8914469361174</v>
      </c>
      <c r="H75" s="164">
        <f t="shared" si="3"/>
        <v>761.76515787358244</v>
      </c>
      <c r="I75" s="164">
        <f t="shared" si="3"/>
        <v>755.64381270902982</v>
      </c>
      <c r="J75" s="164">
        <f t="shared" si="3"/>
        <v>738.20275457213847</v>
      </c>
      <c r="K75" s="164">
        <f t="shared" si="3"/>
        <v>777.53495063531614</v>
      </c>
      <c r="L75" s="164">
        <f t="shared" si="3"/>
        <v>877.40435876658023</v>
      </c>
      <c r="M75" s="164">
        <f t="shared" si="3"/>
        <v>714.65653293462924</v>
      </c>
      <c r="N75" s="164">
        <f t="shared" si="3"/>
        <v>749.79999999999984</v>
      </c>
      <c r="O75" s="164">
        <f t="shared" si="3"/>
        <v>769.46418433468511</v>
      </c>
      <c r="P75" s="164">
        <f t="shared" si="3"/>
        <v>758.43423739538127</v>
      </c>
      <c r="Q75" s="164">
        <f t="shared" si="3"/>
        <v>682.77735480171873</v>
      </c>
      <c r="R75" s="164">
        <f t="shared" si="3"/>
        <v>685.18076053594075</v>
      </c>
      <c r="S75" s="164">
        <f t="shared" si="3"/>
        <v>664.69944571008216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388759</v>
      </c>
      <c r="E3" s="145">
        <v>391415</v>
      </c>
      <c r="F3" s="145">
        <v>394641</v>
      </c>
      <c r="G3" s="145">
        <v>397296</v>
      </c>
      <c r="H3" s="145">
        <v>399867</v>
      </c>
      <c r="I3" s="145">
        <v>402668</v>
      </c>
      <c r="J3" s="145">
        <v>404999</v>
      </c>
      <c r="K3" s="145">
        <v>405616</v>
      </c>
      <c r="L3" s="145">
        <v>407832</v>
      </c>
      <c r="M3" s="145">
        <v>410926</v>
      </c>
      <c r="N3" s="145">
        <v>414027</v>
      </c>
      <c r="O3" s="145">
        <v>414989</v>
      </c>
      <c r="P3" s="145">
        <v>417546</v>
      </c>
      <c r="Q3" s="145">
        <v>421364</v>
      </c>
      <c r="R3" s="145">
        <v>425384</v>
      </c>
      <c r="S3" s="145">
        <v>429344</v>
      </c>
    </row>
    <row r="4" spans="1:19" x14ac:dyDescent="0.25">
      <c r="A4" s="171" t="s">
        <v>255</v>
      </c>
      <c r="B4" s="140"/>
      <c r="C4" s="140"/>
      <c r="D4" s="146">
        <v>134669</v>
      </c>
      <c r="E4" s="146">
        <v>135775</v>
      </c>
      <c r="F4" s="146">
        <v>137082</v>
      </c>
      <c r="G4" s="146">
        <v>138194</v>
      </c>
      <c r="H4" s="146">
        <v>139280</v>
      </c>
      <c r="I4" s="146">
        <v>140449</v>
      </c>
      <c r="J4" s="146">
        <v>142205</v>
      </c>
      <c r="K4" s="146">
        <v>143989</v>
      </c>
      <c r="L4" s="146">
        <v>146649</v>
      </c>
      <c r="M4" s="146">
        <v>149265</v>
      </c>
      <c r="N4" s="146">
        <v>152104</v>
      </c>
      <c r="O4" s="146">
        <v>154042</v>
      </c>
      <c r="P4" s="146">
        <v>156795</v>
      </c>
      <c r="Q4" s="146">
        <v>159850</v>
      </c>
      <c r="R4" s="146">
        <v>163170</v>
      </c>
      <c r="S4" s="146">
        <v>166736</v>
      </c>
    </row>
    <row r="5" spans="1:19" x14ac:dyDescent="0.25">
      <c r="A5" s="183" t="s">
        <v>256</v>
      </c>
      <c r="B5" s="143"/>
      <c r="C5" s="143"/>
      <c r="D5" s="184">
        <f>D3/D4</f>
        <v>2.8867742390602142</v>
      </c>
      <c r="E5" s="184">
        <f t="shared" ref="E5:S5" si="0">E3/E4</f>
        <v>2.8828208433069418</v>
      </c>
      <c r="F5" s="184">
        <f t="shared" si="0"/>
        <v>2.878868122729461</v>
      </c>
      <c r="G5" s="184">
        <f t="shared" si="0"/>
        <v>2.8749149746009235</v>
      </c>
      <c r="H5" s="184">
        <f t="shared" si="0"/>
        <v>2.8709577828834005</v>
      </c>
      <c r="I5" s="184">
        <f t="shared" si="0"/>
        <v>2.8670051050559278</v>
      </c>
      <c r="J5" s="184">
        <f t="shared" si="0"/>
        <v>2.8479940930347034</v>
      </c>
      <c r="K5" s="184">
        <f t="shared" si="0"/>
        <v>2.8169929647403622</v>
      </c>
      <c r="L5" s="184">
        <f t="shared" si="0"/>
        <v>2.7810077122926171</v>
      </c>
      <c r="M5" s="184">
        <f t="shared" si="0"/>
        <v>2.7529963487756675</v>
      </c>
      <c r="N5" s="184">
        <f t="shared" si="0"/>
        <v>2.7219994214484826</v>
      </c>
      <c r="O5" s="184">
        <f t="shared" si="0"/>
        <v>2.693999039223069</v>
      </c>
      <c r="P5" s="184">
        <f t="shared" si="0"/>
        <v>2.6630058356452695</v>
      </c>
      <c r="Q5" s="184">
        <f t="shared" si="0"/>
        <v>2.635996246481076</v>
      </c>
      <c r="R5" s="184">
        <f t="shared" si="0"/>
        <v>2.606998835570264</v>
      </c>
      <c r="S5" s="184">
        <f t="shared" si="0"/>
        <v>2.5749928029939544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509.88</v>
      </c>
      <c r="E8" s="145">
        <v>413.01</v>
      </c>
      <c r="F8" s="145">
        <v>445.2</v>
      </c>
      <c r="G8" s="145">
        <v>644.38</v>
      </c>
      <c r="H8" s="145">
        <v>550.52</v>
      </c>
      <c r="I8" s="145">
        <v>713.2</v>
      </c>
      <c r="J8" s="145">
        <v>502.7</v>
      </c>
      <c r="K8" s="145">
        <v>362.48</v>
      </c>
      <c r="L8" s="145">
        <v>344.8</v>
      </c>
      <c r="M8" s="145">
        <v>533.74</v>
      </c>
      <c r="N8" s="145">
        <v>402.81</v>
      </c>
      <c r="O8" s="145">
        <v>548.99</v>
      </c>
      <c r="P8" s="145">
        <v>662</v>
      </c>
      <c r="Q8" s="145">
        <v>460.49</v>
      </c>
      <c r="R8" s="145">
        <v>374.43</v>
      </c>
      <c r="S8" s="145">
        <v>541.82000000000005</v>
      </c>
    </row>
    <row r="9" spans="1:19" x14ac:dyDescent="0.25">
      <c r="A9" s="171" t="s">
        <v>273</v>
      </c>
      <c r="B9" s="140"/>
      <c r="C9" s="140"/>
      <c r="D9" s="146">
        <v>561.19055555555576</v>
      </c>
      <c r="E9" s="146">
        <v>561.19055555555576</v>
      </c>
      <c r="F9" s="146">
        <v>561.19055555555576</v>
      </c>
      <c r="G9" s="146">
        <v>561.19055555555576</v>
      </c>
      <c r="H9" s="146">
        <v>561.19055555555576</v>
      </c>
      <c r="I9" s="146">
        <v>561.19055555555576</v>
      </c>
      <c r="J9" s="146">
        <v>561.19055555555576</v>
      </c>
      <c r="K9" s="146">
        <v>561.19055555555576</v>
      </c>
      <c r="L9" s="146">
        <v>561.19055555555576</v>
      </c>
      <c r="M9" s="146">
        <v>561.19055555555576</v>
      </c>
      <c r="N9" s="146">
        <v>561.19055555555576</v>
      </c>
      <c r="O9" s="146">
        <v>561.19055555555576</v>
      </c>
      <c r="P9" s="146">
        <v>561.19055555555576</v>
      </c>
      <c r="Q9" s="146">
        <v>561.19055555555576</v>
      </c>
      <c r="R9" s="146">
        <v>561.19055555555576</v>
      </c>
      <c r="S9" s="146">
        <v>561.19055555555576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0.90856839081199359</v>
      </c>
      <c r="E10" s="217">
        <f t="shared" si="1"/>
        <v>0.73595322642437722</v>
      </c>
      <c r="F10" s="217">
        <f t="shared" si="1"/>
        <v>0.79331342196104881</v>
      </c>
      <c r="G10" s="217">
        <f t="shared" si="1"/>
        <v>1.1482374277701273</v>
      </c>
      <c r="H10" s="217">
        <f t="shared" si="1"/>
        <v>0.98098586041778202</v>
      </c>
      <c r="I10" s="217">
        <f t="shared" si="1"/>
        <v>1.2708695699519768</v>
      </c>
      <c r="J10" s="217">
        <f t="shared" si="1"/>
        <v>0.89577416266805754</v>
      </c>
      <c r="K10" s="217">
        <f t="shared" si="1"/>
        <v>0.6459125094169833</v>
      </c>
      <c r="L10" s="217">
        <f t="shared" si="1"/>
        <v>0.61440805905698481</v>
      </c>
      <c r="M10" s="217">
        <f t="shared" si="1"/>
        <v>0.95108514339058892</v>
      </c>
      <c r="N10" s="217">
        <f t="shared" si="1"/>
        <v>0.71777758198591657</v>
      </c>
      <c r="O10" s="217">
        <f t="shared" si="1"/>
        <v>0.97825951375201303</v>
      </c>
      <c r="P10" s="217">
        <f t="shared" si="1"/>
        <v>1.1796349625746054</v>
      </c>
      <c r="Q10" s="217">
        <f t="shared" si="1"/>
        <v>0.82055906935948641</v>
      </c>
      <c r="R10" s="217">
        <f t="shared" si="1"/>
        <v>0.66720652422478777</v>
      </c>
      <c r="S10" s="217">
        <f t="shared" si="1"/>
        <v>0.96548310486733036</v>
      </c>
    </row>
    <row r="11" spans="1:19" x14ac:dyDescent="0.25">
      <c r="A11" s="171" t="s">
        <v>275</v>
      </c>
      <c r="B11" s="140"/>
      <c r="C11" s="140"/>
      <c r="D11" s="146">
        <v>609.02</v>
      </c>
      <c r="E11" s="146">
        <v>659.33</v>
      </c>
      <c r="F11" s="146">
        <v>562.57000000000005</v>
      </c>
      <c r="G11" s="146">
        <v>743.08</v>
      </c>
      <c r="H11" s="146">
        <v>476.88</v>
      </c>
      <c r="I11" s="146">
        <v>475.52</v>
      </c>
      <c r="J11" s="146">
        <v>599.04999999999995</v>
      </c>
      <c r="K11" s="146">
        <v>617.88</v>
      </c>
      <c r="L11" s="146">
        <v>548.66999999999996</v>
      </c>
      <c r="M11" s="146">
        <v>575.74</v>
      </c>
      <c r="N11" s="146">
        <v>499.27</v>
      </c>
      <c r="O11" s="146">
        <v>534.71</v>
      </c>
      <c r="P11" s="146">
        <v>781.42</v>
      </c>
      <c r="Q11" s="146">
        <v>629.80999999999995</v>
      </c>
      <c r="R11" s="146">
        <v>648.51</v>
      </c>
      <c r="S11" s="146">
        <v>685.57</v>
      </c>
    </row>
    <row r="12" spans="1:19" x14ac:dyDescent="0.25">
      <c r="A12" s="171" t="s">
        <v>276</v>
      </c>
      <c r="B12" s="140"/>
      <c r="C12" s="140"/>
      <c r="D12" s="146">
        <v>526.34166666666658</v>
      </c>
      <c r="E12" s="146">
        <v>526.34166666666658</v>
      </c>
      <c r="F12" s="146">
        <v>526.34166666666658</v>
      </c>
      <c r="G12" s="146">
        <v>526.34166666666658</v>
      </c>
      <c r="H12" s="146">
        <v>526.34166666666658</v>
      </c>
      <c r="I12" s="146">
        <v>526.34166666666658</v>
      </c>
      <c r="J12" s="146">
        <v>526.34166666666658</v>
      </c>
      <c r="K12" s="146">
        <v>526.34166666666658</v>
      </c>
      <c r="L12" s="146">
        <v>526.34166666666658</v>
      </c>
      <c r="M12" s="146">
        <v>526.34166666666658</v>
      </c>
      <c r="N12" s="146">
        <v>526.34166666666658</v>
      </c>
      <c r="O12" s="146">
        <v>526.34166666666658</v>
      </c>
      <c r="P12" s="146">
        <v>526.34166666666658</v>
      </c>
      <c r="Q12" s="146">
        <v>526.34166666666658</v>
      </c>
      <c r="R12" s="146">
        <v>526.34166666666658</v>
      </c>
      <c r="S12" s="146">
        <v>526.34166666666658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1.1570811101787497</v>
      </c>
      <c r="E13" s="218">
        <f t="shared" si="2"/>
        <v>1.2526654106173116</v>
      </c>
      <c r="F13" s="218">
        <f t="shared" ref="F13" si="3">IF(F11=0,0,F11/F12)</f>
        <v>1.0688304491695828</v>
      </c>
      <c r="G13" s="218">
        <f t="shared" ref="G13" si="4">IF(G11=0,0,G11/G12)</f>
        <v>1.4117825873561221</v>
      </c>
      <c r="H13" s="218">
        <f t="shared" ref="H13" si="5">IF(H11=0,0,H11/H12)</f>
        <v>0.90602745365019566</v>
      </c>
      <c r="I13" s="218">
        <f t="shared" ref="I13" si="6">IF(I11=0,0,I11/I12)</f>
        <v>0.90344358069061614</v>
      </c>
      <c r="J13" s="218">
        <f t="shared" ref="J13" si="7">IF(J11=0,0,J11/J12)</f>
        <v>1.1381390414971264</v>
      </c>
      <c r="K13" s="218">
        <f t="shared" ref="K13" si="8">IF(K11=0,0,K11/K12)</f>
        <v>1.1739142825477749</v>
      </c>
      <c r="L13" s="218">
        <f t="shared" ref="L13" si="9">IF(L11=0,0,L11/L12)</f>
        <v>1.0424217475974098</v>
      </c>
      <c r="M13" s="218">
        <f t="shared" ref="M13" si="10">IF(M11=0,0,M11/M12)</f>
        <v>1.0938522189325692</v>
      </c>
      <c r="N13" s="218">
        <f t="shared" ref="N13" si="11">IF(N11=0,0,N11/N12)</f>
        <v>0.94856636215386092</v>
      </c>
      <c r="O13" s="218">
        <f t="shared" ref="O13" si="12">IF(O11=0,0,O11/O12)</f>
        <v>1.0158990516299617</v>
      </c>
      <c r="P13" s="218">
        <f t="shared" ref="P13" si="13">IF(P11=0,0,P11/P12)</f>
        <v>1.4846250059372081</v>
      </c>
      <c r="Q13" s="218">
        <f t="shared" ref="Q13" si="14">IF(Q11=0,0,Q11/Q12)</f>
        <v>1.1965801681417332</v>
      </c>
      <c r="R13" s="218">
        <f t="shared" ref="R13" si="15">IF(R11=0,0,R11/R12)</f>
        <v>1.2321084213359512</v>
      </c>
      <c r="S13" s="218">
        <f t="shared" ref="S13" si="16">IF(S11=0,0,S11/S12)</f>
        <v>1.3025189594844924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5391.6553187835061</v>
      </c>
      <c r="E16" s="145">
        <v>5424.411104209471</v>
      </c>
      <c r="F16" s="145">
        <v>5586.1890049762969</v>
      </c>
      <c r="G16" s="145">
        <v>5728.3664472348009</v>
      </c>
      <c r="H16" s="145">
        <v>5753.6675611457213</v>
      </c>
      <c r="I16" s="145">
        <v>5971.4093273875897</v>
      </c>
      <c r="J16" s="145">
        <v>6080.4922104312491</v>
      </c>
      <c r="K16" s="145">
        <v>6322.9625399475053</v>
      </c>
      <c r="L16" s="145">
        <v>6534.6312961146414</v>
      </c>
      <c r="M16" s="145">
        <v>6373.6606030401199</v>
      </c>
      <c r="N16" s="145">
        <v>6599.5</v>
      </c>
      <c r="O16" s="145">
        <v>6693.0952800454179</v>
      </c>
      <c r="P16" s="145">
        <v>6867.5160823338792</v>
      </c>
      <c r="Q16" s="145">
        <v>7182.9794433635061</v>
      </c>
      <c r="R16" s="145">
        <v>7769.6704589314259</v>
      </c>
      <c r="S16" s="145">
        <v>8318.3848458212997</v>
      </c>
    </row>
    <row r="17" spans="1:19" x14ac:dyDescent="0.25">
      <c r="A17" s="183" t="s">
        <v>154</v>
      </c>
      <c r="B17" s="143"/>
      <c r="C17" s="143"/>
      <c r="D17" s="176">
        <v>3274.9751078659142</v>
      </c>
      <c r="E17" s="176">
        <v>3352.1314796059291</v>
      </c>
      <c r="F17" s="176">
        <v>3317.7023618436137</v>
      </c>
      <c r="G17" s="176">
        <v>3468.1630242173655</v>
      </c>
      <c r="H17" s="176">
        <v>3533.890799507712</v>
      </c>
      <c r="I17" s="176">
        <v>3634.5174247694272</v>
      </c>
      <c r="J17" s="176">
        <v>3738.028600166178</v>
      </c>
      <c r="K17" s="176">
        <v>3762.7674965989336</v>
      </c>
      <c r="L17" s="176">
        <v>3755.0642073799431</v>
      </c>
      <c r="M17" s="176">
        <v>3822.691195848698</v>
      </c>
      <c r="N17" s="176">
        <v>3814.9</v>
      </c>
      <c r="O17" s="176">
        <v>3926.1797532798118</v>
      </c>
      <c r="P17" s="176">
        <v>3915.847078183001</v>
      </c>
      <c r="Q17" s="176">
        <v>3996.3526065634187</v>
      </c>
      <c r="R17" s="176">
        <v>4103.651510285812</v>
      </c>
      <c r="S17" s="176">
        <v>4343.7904329726789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13868.888742854844</v>
      </c>
      <c r="E20" s="145">
        <f t="shared" ref="E20:S20" si="17">1000000*E16/E$3</f>
        <v>13858.465067024694</v>
      </c>
      <c r="F20" s="145">
        <f t="shared" si="17"/>
        <v>14155.115674692435</v>
      </c>
      <c r="G20" s="145">
        <f t="shared" si="17"/>
        <v>14418.384396608073</v>
      </c>
      <c r="H20" s="145">
        <f t="shared" si="17"/>
        <v>14388.953229813216</v>
      </c>
      <c r="I20" s="145">
        <f t="shared" si="17"/>
        <v>14829.609820963149</v>
      </c>
      <c r="J20" s="145">
        <f t="shared" si="17"/>
        <v>15013.598084023044</v>
      </c>
      <c r="K20" s="145">
        <f t="shared" si="17"/>
        <v>15588.543203294508</v>
      </c>
      <c r="L20" s="145">
        <f t="shared" si="17"/>
        <v>16022.850821207363</v>
      </c>
      <c r="M20" s="145">
        <f t="shared" si="17"/>
        <v>15510.482673377008</v>
      </c>
      <c r="N20" s="145">
        <f t="shared" si="17"/>
        <v>15939.781705057883</v>
      </c>
      <c r="O20" s="145">
        <f t="shared" si="17"/>
        <v>16128.367932753441</v>
      </c>
      <c r="P20" s="145">
        <f t="shared" si="17"/>
        <v>16447.328156260341</v>
      </c>
      <c r="Q20" s="145">
        <f t="shared" si="17"/>
        <v>17046.96994371495</v>
      </c>
      <c r="R20" s="145">
        <f t="shared" si="17"/>
        <v>18265.074518391444</v>
      </c>
      <c r="S20" s="145">
        <f t="shared" si="17"/>
        <v>19374.63862502166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8424.1782386154773</v>
      </c>
      <c r="E21" s="176">
        <f t="shared" ref="E21:S21" si="18">1000000*E17/E$3</f>
        <v>8564.136478177712</v>
      </c>
      <c r="F21" s="176">
        <f t="shared" si="18"/>
        <v>8406.8871755433756</v>
      </c>
      <c r="G21" s="176">
        <f t="shared" si="18"/>
        <v>8729.4184291242946</v>
      </c>
      <c r="H21" s="176">
        <f t="shared" si="18"/>
        <v>8837.6655225555296</v>
      </c>
      <c r="I21" s="176">
        <f t="shared" si="18"/>
        <v>9026.089544660681</v>
      </c>
      <c r="J21" s="176">
        <f t="shared" si="18"/>
        <v>9229.7230367634929</v>
      </c>
      <c r="K21" s="176">
        <f t="shared" si="18"/>
        <v>9276.6742352346391</v>
      </c>
      <c r="L21" s="176">
        <f t="shared" si="18"/>
        <v>9207.3800177032281</v>
      </c>
      <c r="M21" s="176">
        <f t="shared" si="18"/>
        <v>9302.6267402128324</v>
      </c>
      <c r="N21" s="176">
        <f t="shared" si="18"/>
        <v>9214.1333777748787</v>
      </c>
      <c r="O21" s="176">
        <f t="shared" si="18"/>
        <v>9460.9248757914356</v>
      </c>
      <c r="P21" s="176">
        <f t="shared" si="18"/>
        <v>9378.241147521474</v>
      </c>
      <c r="Q21" s="176">
        <f t="shared" si="18"/>
        <v>9484.3237831504794</v>
      </c>
      <c r="R21" s="176">
        <f t="shared" si="18"/>
        <v>9646.9343235425222</v>
      </c>
      <c r="S21" s="176">
        <f t="shared" si="18"/>
        <v>10117.272939583829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4804.2643504717034</v>
      </c>
      <c r="E23" s="190">
        <v>4809.1165368627271</v>
      </c>
      <c r="F23" s="190">
        <v>4944.340935355297</v>
      </c>
      <c r="G23" s="190">
        <v>5082.73497329781</v>
      </c>
      <c r="H23" s="190">
        <v>5034.577329093423</v>
      </c>
      <c r="I23" s="190">
        <v>5185.5722779635817</v>
      </c>
      <c r="J23" s="190">
        <v>5285.1659516820964</v>
      </c>
      <c r="K23" s="190">
        <v>5512.261550457406</v>
      </c>
      <c r="L23" s="190">
        <v>5741.0329679703163</v>
      </c>
      <c r="M23" s="190">
        <v>5562.0275770412827</v>
      </c>
      <c r="N23" s="190">
        <v>5790.8</v>
      </c>
      <c r="O23" s="190">
        <v>5830.054227599303</v>
      </c>
      <c r="P23" s="190">
        <v>6017.237577535544</v>
      </c>
      <c r="Q23" s="190">
        <v>6313.434659598267</v>
      </c>
      <c r="R23" s="190">
        <v>6818.6329467551323</v>
      </c>
      <c r="S23" s="190">
        <v>7314.1155577878626</v>
      </c>
    </row>
    <row r="24" spans="1:19" x14ac:dyDescent="0.25">
      <c r="A24" s="191" t="s">
        <v>46</v>
      </c>
      <c r="B24" s="192"/>
      <c r="C24" s="192"/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94.484591743500289</v>
      </c>
      <c r="N24" s="193">
        <v>96.1</v>
      </c>
      <c r="O24" s="193">
        <v>93.185333098412315</v>
      </c>
      <c r="P24" s="193">
        <v>89.926850546943157</v>
      </c>
      <c r="Q24" s="193">
        <v>85.535158710017015</v>
      </c>
      <c r="R24" s="193">
        <v>88.404491903912955</v>
      </c>
      <c r="S24" s="193">
        <v>94.085780400739054</v>
      </c>
    </row>
    <row r="25" spans="1:19" x14ac:dyDescent="0.25">
      <c r="A25" s="194" t="s">
        <v>69</v>
      </c>
      <c r="B25" s="195"/>
      <c r="C25" s="195"/>
      <c r="D25" s="196">
        <v>0</v>
      </c>
      <c r="E25" s="196">
        <v>0</v>
      </c>
      <c r="F25" s="196">
        <v>0</v>
      </c>
      <c r="G25" s="196">
        <v>0</v>
      </c>
      <c r="H25" s="196">
        <v>0</v>
      </c>
      <c r="I25" s="196">
        <v>0</v>
      </c>
      <c r="J25" s="196">
        <v>0</v>
      </c>
      <c r="K25" s="196">
        <v>0</v>
      </c>
      <c r="L25" s="196">
        <v>0</v>
      </c>
      <c r="M25" s="196">
        <v>0</v>
      </c>
      <c r="N25" s="196">
        <v>0</v>
      </c>
      <c r="O25" s="196">
        <v>0</v>
      </c>
      <c r="P25" s="196">
        <v>0</v>
      </c>
      <c r="Q25" s="196">
        <v>0</v>
      </c>
      <c r="R25" s="196">
        <v>0</v>
      </c>
      <c r="S25" s="196">
        <v>0</v>
      </c>
    </row>
    <row r="26" spans="1:19" x14ac:dyDescent="0.25">
      <c r="A26" s="178" t="s">
        <v>159</v>
      </c>
      <c r="B26" s="140"/>
      <c r="C26" s="140"/>
      <c r="D26" s="146">
        <v>3561.0969626388855</v>
      </c>
      <c r="E26" s="146">
        <v>3705.5216009067208</v>
      </c>
      <c r="F26" s="146">
        <v>3723.4410495711859</v>
      </c>
      <c r="G26" s="146">
        <v>3817.1268369327336</v>
      </c>
      <c r="H26" s="146">
        <v>3876.8104923691399</v>
      </c>
      <c r="I26" s="146">
        <v>4098.0360155313911</v>
      </c>
      <c r="J26" s="146">
        <v>4232.5098633013749</v>
      </c>
      <c r="K26" s="146">
        <v>4444.2133997882775</v>
      </c>
      <c r="L26" s="146">
        <v>4766.122654458055</v>
      </c>
      <c r="M26" s="146">
        <v>4536.5282549383001</v>
      </c>
      <c r="N26" s="146">
        <v>4670.4598570577737</v>
      </c>
      <c r="O26" s="146">
        <v>4794.2793063244635</v>
      </c>
      <c r="P26" s="146">
        <v>5055.3901179289242</v>
      </c>
      <c r="Q26" s="146">
        <v>5306.4025147605216</v>
      </c>
      <c r="R26" s="146">
        <v>5804.7606894962346</v>
      </c>
      <c r="S26" s="146">
        <v>6243.4862048441737</v>
      </c>
    </row>
    <row r="27" spans="1:19" x14ac:dyDescent="0.25">
      <c r="A27" s="179" t="s">
        <v>161</v>
      </c>
      <c r="B27" s="172"/>
      <c r="C27" s="172"/>
      <c r="D27" s="175">
        <v>1625.9983070185122</v>
      </c>
      <c r="E27" s="175">
        <v>1760.3564432127669</v>
      </c>
      <c r="F27" s="175">
        <v>1765.7602415037379</v>
      </c>
      <c r="G27" s="175">
        <v>1779.7875772093528</v>
      </c>
      <c r="H27" s="175">
        <v>1791.2829666757295</v>
      </c>
      <c r="I27" s="175">
        <v>1814.9619100706059</v>
      </c>
      <c r="J27" s="175">
        <v>1852.7884398284039</v>
      </c>
      <c r="K27" s="175">
        <v>2086.1658082300096</v>
      </c>
      <c r="L27" s="175">
        <v>2230.2426749690794</v>
      </c>
      <c r="M27" s="175">
        <v>2110.9519063045104</v>
      </c>
      <c r="N27" s="175">
        <v>2176.7999999999997</v>
      </c>
      <c r="O27" s="175">
        <v>2134.1594722108025</v>
      </c>
      <c r="P27" s="175">
        <v>2261.7849233512611</v>
      </c>
      <c r="Q27" s="175">
        <v>2465.8564325259194</v>
      </c>
      <c r="R27" s="175">
        <v>2777.1140803911117</v>
      </c>
      <c r="S27" s="175">
        <v>2976.3036575959245</v>
      </c>
    </row>
    <row r="28" spans="1:19" x14ac:dyDescent="0.25">
      <c r="A28" s="179" t="s">
        <v>163</v>
      </c>
      <c r="B28" s="141"/>
      <c r="C28" s="141"/>
      <c r="D28" s="175">
        <v>1084.2442309815613</v>
      </c>
      <c r="E28" s="175">
        <v>1132.0416646758088</v>
      </c>
      <c r="F28" s="175">
        <v>1155.0435131246904</v>
      </c>
      <c r="G28" s="175">
        <v>1235.1106916285348</v>
      </c>
      <c r="H28" s="175">
        <v>1325.9962408237084</v>
      </c>
      <c r="I28" s="175">
        <v>1496.0748792270535</v>
      </c>
      <c r="J28" s="175">
        <v>1603.7480243847369</v>
      </c>
      <c r="K28" s="175">
        <v>1607.3448499291653</v>
      </c>
      <c r="L28" s="175">
        <v>1598.1788714974198</v>
      </c>
      <c r="M28" s="175">
        <v>1637.4906553700475</v>
      </c>
      <c r="N28" s="175">
        <v>1735.6000000000001</v>
      </c>
      <c r="O28" s="175">
        <v>1809.1854114054147</v>
      </c>
      <c r="P28" s="175">
        <v>1934.8653494012863</v>
      </c>
      <c r="Q28" s="175">
        <v>1982.065815074867</v>
      </c>
      <c r="R28" s="175">
        <v>2141.3736697972759</v>
      </c>
      <c r="S28" s="175">
        <v>2342.4578901106784</v>
      </c>
    </row>
    <row r="29" spans="1:19" x14ac:dyDescent="0.25">
      <c r="A29" s="179" t="s">
        <v>165</v>
      </c>
      <c r="B29" s="141"/>
      <c r="C29" s="141"/>
      <c r="D29" s="175">
        <v>850.85442463881213</v>
      </c>
      <c r="E29" s="175">
        <v>813.12349301814436</v>
      </c>
      <c r="F29" s="175">
        <v>802.63729494275788</v>
      </c>
      <c r="G29" s="175">
        <v>802.22856809484585</v>
      </c>
      <c r="H29" s="175">
        <v>759.53128486970127</v>
      </c>
      <c r="I29" s="175">
        <v>786.99922623373141</v>
      </c>
      <c r="J29" s="175">
        <v>775.97339908823392</v>
      </c>
      <c r="K29" s="175">
        <v>750.70274162910209</v>
      </c>
      <c r="L29" s="175">
        <v>937.70110799155623</v>
      </c>
      <c r="M29" s="175">
        <v>788.08569326374152</v>
      </c>
      <c r="N29" s="175">
        <v>758.05985705777255</v>
      </c>
      <c r="O29" s="175">
        <v>850.93442270824664</v>
      </c>
      <c r="P29" s="175">
        <v>858.73984517637666</v>
      </c>
      <c r="Q29" s="175">
        <v>858.48026715973594</v>
      </c>
      <c r="R29" s="175">
        <v>886.27293930784526</v>
      </c>
      <c r="S29" s="175">
        <v>924.72465713757049</v>
      </c>
    </row>
    <row r="30" spans="1:19" x14ac:dyDescent="0.25">
      <c r="A30" s="194" t="s">
        <v>167</v>
      </c>
      <c r="B30" s="195"/>
      <c r="C30" s="195"/>
      <c r="D30" s="196">
        <v>41.956497736557274</v>
      </c>
      <c r="E30" s="196">
        <v>49.333460748243979</v>
      </c>
      <c r="F30" s="196">
        <v>53.772316690644075</v>
      </c>
      <c r="G30" s="196">
        <v>42.412874398155338</v>
      </c>
      <c r="H30" s="196">
        <v>50.831629094605915</v>
      </c>
      <c r="I30" s="196">
        <v>33.096432552954269</v>
      </c>
      <c r="J30" s="196">
        <v>66.154888236622284</v>
      </c>
      <c r="K30" s="196">
        <v>60.950832994717594</v>
      </c>
      <c r="L30" s="196">
        <v>43.928860835074879</v>
      </c>
      <c r="M30" s="196">
        <v>88.462496885123429</v>
      </c>
      <c r="N30" s="196">
        <v>81.299999999999983</v>
      </c>
      <c r="O30" s="196">
        <v>20.164053170454817</v>
      </c>
      <c r="P30" s="196">
        <v>-30.870411381786415</v>
      </c>
      <c r="Q30" s="196">
        <v>50.851121826504624</v>
      </c>
      <c r="R30" s="196">
        <v>50.910694921796065</v>
      </c>
      <c r="S30" s="196">
        <v>69.510466930955971</v>
      </c>
    </row>
    <row r="31" spans="1:19" x14ac:dyDescent="0.25">
      <c r="A31" s="194" t="s">
        <v>50</v>
      </c>
      <c r="B31" s="195"/>
      <c r="C31" s="195"/>
      <c r="D31" s="196">
        <v>281.7955418154159</v>
      </c>
      <c r="E31" s="196">
        <v>301.73443547231119</v>
      </c>
      <c r="F31" s="196">
        <v>371.92519044362155</v>
      </c>
      <c r="G31" s="196">
        <v>405.72991959474803</v>
      </c>
      <c r="H31" s="196">
        <v>390.81247857387723</v>
      </c>
      <c r="I31" s="196">
        <v>376.95094760312156</v>
      </c>
      <c r="J31" s="196">
        <v>326.37164145405291</v>
      </c>
      <c r="K31" s="196">
        <v>278.94615460645531</v>
      </c>
      <c r="L31" s="196">
        <v>283.93824369855417</v>
      </c>
      <c r="M31" s="196">
        <v>258.01561591494311</v>
      </c>
      <c r="N31" s="196">
        <v>270.3</v>
      </c>
      <c r="O31" s="196">
        <v>276.03218417807011</v>
      </c>
      <c r="P31" s="196">
        <v>263.64481770159239</v>
      </c>
      <c r="Q31" s="196">
        <v>276.81433230879134</v>
      </c>
      <c r="R31" s="196">
        <v>277.16002867172716</v>
      </c>
      <c r="S31" s="196">
        <v>315.35329255385938</v>
      </c>
    </row>
    <row r="32" spans="1:19" x14ac:dyDescent="0.25">
      <c r="A32" s="194" t="s">
        <v>71</v>
      </c>
      <c r="B32" s="195"/>
      <c r="C32" s="195"/>
      <c r="D32" s="196">
        <v>919.4153482808448</v>
      </c>
      <c r="E32" s="196">
        <v>752.52703973545113</v>
      </c>
      <c r="F32" s="196">
        <v>795.20237864984495</v>
      </c>
      <c r="G32" s="196">
        <v>817.46534237217327</v>
      </c>
      <c r="H32" s="196">
        <v>716.12272905580016</v>
      </c>
      <c r="I32" s="196">
        <v>677.4888822761161</v>
      </c>
      <c r="J32" s="196">
        <v>660.129558690046</v>
      </c>
      <c r="K32" s="196">
        <v>728.15116306795551</v>
      </c>
      <c r="L32" s="196">
        <v>647.04320897863192</v>
      </c>
      <c r="M32" s="196">
        <v>584.53661755941653</v>
      </c>
      <c r="N32" s="196">
        <v>672.64014294222738</v>
      </c>
      <c r="O32" s="196">
        <v>646.39335082790285</v>
      </c>
      <c r="P32" s="196">
        <v>639.14620273987077</v>
      </c>
      <c r="Q32" s="196">
        <v>593.83153199243247</v>
      </c>
      <c r="R32" s="196">
        <v>597.39704176146302</v>
      </c>
      <c r="S32" s="196">
        <v>591.6798130581343</v>
      </c>
    </row>
    <row r="33" spans="1:19" x14ac:dyDescent="0.25">
      <c r="A33" s="197" t="s">
        <v>171</v>
      </c>
      <c r="B33" s="195"/>
      <c r="C33" s="195"/>
      <c r="D33" s="196">
        <v>0</v>
      </c>
      <c r="E33" s="196">
        <v>0</v>
      </c>
      <c r="F33" s="196">
        <v>0</v>
      </c>
      <c r="G33" s="196">
        <v>0</v>
      </c>
      <c r="H33" s="196">
        <v>0</v>
      </c>
      <c r="I33" s="196">
        <v>0</v>
      </c>
      <c r="J33" s="196">
        <v>0</v>
      </c>
      <c r="K33" s="196">
        <v>0</v>
      </c>
      <c r="L33" s="196">
        <v>0</v>
      </c>
      <c r="M33" s="196">
        <v>0</v>
      </c>
      <c r="N33" s="196">
        <v>0</v>
      </c>
      <c r="O33" s="196">
        <v>0</v>
      </c>
      <c r="P33" s="196">
        <v>0</v>
      </c>
      <c r="Q33" s="196">
        <v>0</v>
      </c>
      <c r="R33" s="196">
        <v>0</v>
      </c>
      <c r="S33" s="196">
        <v>0</v>
      </c>
    </row>
    <row r="34" spans="1:19" x14ac:dyDescent="0.25">
      <c r="A34" s="198" t="s">
        <v>8</v>
      </c>
      <c r="B34" s="195"/>
      <c r="C34" s="195"/>
      <c r="D34" s="196">
        <v>0</v>
      </c>
      <c r="E34" s="196">
        <v>0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96">
        <v>0</v>
      </c>
      <c r="M34" s="196">
        <v>0</v>
      </c>
      <c r="N34" s="196">
        <v>0</v>
      </c>
      <c r="O34" s="196">
        <v>0</v>
      </c>
      <c r="P34" s="196">
        <v>0</v>
      </c>
      <c r="Q34" s="196">
        <v>0</v>
      </c>
      <c r="R34" s="196">
        <v>0</v>
      </c>
      <c r="S34" s="196">
        <v>0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0</v>
      </c>
      <c r="E36" s="146">
        <v>0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0</v>
      </c>
      <c r="E43" s="196">
        <v>0</v>
      </c>
      <c r="F43" s="196">
        <v>0</v>
      </c>
      <c r="G43" s="196">
        <v>0</v>
      </c>
      <c r="H43" s="196">
        <v>0</v>
      </c>
      <c r="I43" s="196">
        <v>0</v>
      </c>
      <c r="J43" s="196">
        <v>0</v>
      </c>
      <c r="K43" s="196">
        <v>0</v>
      </c>
      <c r="L43" s="196">
        <v>0</v>
      </c>
      <c r="M43" s="196">
        <v>0</v>
      </c>
      <c r="N43" s="196">
        <v>34.553067301965456</v>
      </c>
      <c r="O43" s="196">
        <v>8.0264677668800513</v>
      </c>
      <c r="P43" s="196">
        <v>7.5737965812457455</v>
      </c>
      <c r="Q43" s="196">
        <v>7.1435956724849374</v>
      </c>
      <c r="R43" s="196">
        <v>8.9139664393758373</v>
      </c>
      <c r="S43" s="196">
        <v>9.0587834322923211</v>
      </c>
    </row>
    <row r="44" spans="1:19" x14ac:dyDescent="0.25">
      <c r="A44" s="198" t="s">
        <v>26</v>
      </c>
      <c r="B44" s="195"/>
      <c r="C44" s="195"/>
      <c r="D44" s="196">
        <v>0</v>
      </c>
      <c r="E44" s="196">
        <v>0</v>
      </c>
      <c r="F44" s="196">
        <v>0</v>
      </c>
      <c r="G44" s="196">
        <v>0</v>
      </c>
      <c r="H44" s="196">
        <v>0</v>
      </c>
      <c r="I44" s="196">
        <v>0</v>
      </c>
      <c r="J44" s="196">
        <v>0</v>
      </c>
      <c r="K44" s="196">
        <v>0</v>
      </c>
      <c r="L44" s="196">
        <v>0</v>
      </c>
      <c r="M44" s="196">
        <v>0</v>
      </c>
      <c r="N44" s="196">
        <v>34.553067301965456</v>
      </c>
      <c r="O44" s="196">
        <v>8.0264677668800513</v>
      </c>
      <c r="P44" s="196">
        <v>7.5737965812457455</v>
      </c>
      <c r="Q44" s="196">
        <v>7.1435956724849374</v>
      </c>
      <c r="R44" s="196">
        <v>8.9139664393758373</v>
      </c>
      <c r="S44" s="196">
        <v>9.0587834322923211</v>
      </c>
    </row>
    <row r="45" spans="1:19" x14ac:dyDescent="0.25">
      <c r="A45" s="177" t="s">
        <v>25</v>
      </c>
      <c r="B45" s="140"/>
      <c r="C45" s="140"/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0</v>
      </c>
      <c r="E46" s="146">
        <v>0</v>
      </c>
      <c r="F46" s="146">
        <v>0</v>
      </c>
      <c r="G46" s="146">
        <v>0</v>
      </c>
      <c r="H46" s="146">
        <v>0</v>
      </c>
      <c r="I46" s="146">
        <v>0</v>
      </c>
      <c r="J46" s="146">
        <v>0</v>
      </c>
      <c r="K46" s="146">
        <v>0</v>
      </c>
      <c r="L46" s="146">
        <v>0</v>
      </c>
      <c r="M46" s="146">
        <v>0</v>
      </c>
      <c r="N46" s="146">
        <v>34.553067301965456</v>
      </c>
      <c r="O46" s="146">
        <v>8.0264677668800513</v>
      </c>
      <c r="P46" s="146">
        <v>7.5737965812457455</v>
      </c>
      <c r="Q46" s="146">
        <v>7.1435956724849374</v>
      </c>
      <c r="R46" s="146">
        <v>8.9139664393758373</v>
      </c>
      <c r="S46" s="146">
        <v>9.0587834322923211</v>
      </c>
    </row>
    <row r="47" spans="1:19" ht="22.5" x14ac:dyDescent="0.25">
      <c r="A47" s="198" t="s">
        <v>16</v>
      </c>
      <c r="B47" s="195"/>
      <c r="C47" s="195"/>
      <c r="D47" s="196">
        <v>0</v>
      </c>
      <c r="E47" s="196">
        <v>0</v>
      </c>
      <c r="F47" s="196">
        <v>0</v>
      </c>
      <c r="G47" s="196">
        <v>0</v>
      </c>
      <c r="H47" s="196">
        <v>0</v>
      </c>
      <c r="I47" s="196">
        <v>0</v>
      </c>
      <c r="J47" s="196">
        <v>0</v>
      </c>
      <c r="K47" s="196">
        <v>0</v>
      </c>
      <c r="L47" s="196">
        <v>0</v>
      </c>
      <c r="M47" s="196">
        <v>0</v>
      </c>
      <c r="N47" s="196">
        <v>0</v>
      </c>
      <c r="O47" s="196">
        <v>0</v>
      </c>
      <c r="P47" s="196">
        <v>0</v>
      </c>
      <c r="Q47" s="196">
        <v>0</v>
      </c>
      <c r="R47" s="196">
        <v>0</v>
      </c>
      <c r="S47" s="196">
        <v>0</v>
      </c>
    </row>
    <row r="48" spans="1:19" ht="22.5" x14ac:dyDescent="0.25">
      <c r="A48" s="197" t="s">
        <v>6</v>
      </c>
      <c r="B48" s="195"/>
      <c r="C48" s="195"/>
      <c r="D48" s="196">
        <v>0</v>
      </c>
      <c r="E48" s="196">
        <v>0</v>
      </c>
      <c r="F48" s="196">
        <v>0</v>
      </c>
      <c r="G48" s="196">
        <v>0</v>
      </c>
      <c r="H48" s="196">
        <v>0</v>
      </c>
      <c r="I48" s="196">
        <v>0</v>
      </c>
      <c r="J48" s="196">
        <v>0</v>
      </c>
      <c r="K48" s="196">
        <v>0</v>
      </c>
      <c r="L48" s="196">
        <v>0</v>
      </c>
      <c r="M48" s="196">
        <v>0</v>
      </c>
      <c r="N48" s="196">
        <v>0</v>
      </c>
      <c r="O48" s="196">
        <v>0</v>
      </c>
      <c r="P48" s="196">
        <v>0</v>
      </c>
      <c r="Q48" s="196">
        <v>0</v>
      </c>
      <c r="R48" s="196">
        <v>0</v>
      </c>
      <c r="S48" s="196">
        <v>0</v>
      </c>
    </row>
    <row r="49" spans="1:19" x14ac:dyDescent="0.25">
      <c r="A49" s="173" t="s">
        <v>15</v>
      </c>
      <c r="B49" s="140"/>
      <c r="C49" s="140"/>
      <c r="D49" s="146">
        <v>0</v>
      </c>
      <c r="E49" s="146">
        <v>0</v>
      </c>
      <c r="F49" s="146">
        <v>0</v>
      </c>
      <c r="G49" s="146">
        <v>0</v>
      </c>
      <c r="H49" s="146">
        <v>0</v>
      </c>
      <c r="I49" s="146">
        <v>0</v>
      </c>
      <c r="J49" s="146">
        <v>0</v>
      </c>
      <c r="K49" s="146">
        <v>0</v>
      </c>
      <c r="L49" s="146">
        <v>0</v>
      </c>
      <c r="M49" s="146">
        <v>0</v>
      </c>
      <c r="N49" s="146">
        <v>0</v>
      </c>
      <c r="O49" s="146">
        <v>0</v>
      </c>
      <c r="P49" s="146">
        <v>0</v>
      </c>
      <c r="Q49" s="146">
        <v>0</v>
      </c>
      <c r="R49" s="146">
        <v>0</v>
      </c>
      <c r="S49" s="146">
        <v>0</v>
      </c>
    </row>
    <row r="50" spans="1:19" x14ac:dyDescent="0.25">
      <c r="A50" s="173" t="s">
        <v>23</v>
      </c>
      <c r="B50" s="140"/>
      <c r="C50" s="140"/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</row>
    <row r="51" spans="1:19" x14ac:dyDescent="0.25">
      <c r="A51" s="173" t="s">
        <v>14</v>
      </c>
      <c r="B51" s="140"/>
      <c r="C51" s="140"/>
      <c r="D51" s="146">
        <v>0</v>
      </c>
      <c r="E51" s="146">
        <v>0</v>
      </c>
      <c r="F51" s="146">
        <v>0</v>
      </c>
      <c r="G51" s="146">
        <v>0</v>
      </c>
      <c r="H51" s="146">
        <v>0</v>
      </c>
      <c r="I51" s="146">
        <v>0</v>
      </c>
      <c r="J51" s="146">
        <v>0</v>
      </c>
      <c r="K51" s="146">
        <v>0</v>
      </c>
      <c r="L51" s="146">
        <v>0</v>
      </c>
      <c r="M51" s="146">
        <v>0</v>
      </c>
      <c r="N51" s="146">
        <v>0</v>
      </c>
      <c r="O51" s="146">
        <v>0</v>
      </c>
      <c r="P51" s="146">
        <v>0</v>
      </c>
      <c r="Q51" s="146">
        <v>0</v>
      </c>
      <c r="R51" s="146">
        <v>0</v>
      </c>
      <c r="S51" s="146">
        <v>0</v>
      </c>
    </row>
    <row r="52" spans="1:19" x14ac:dyDescent="0.25">
      <c r="A52" s="197" t="s">
        <v>5</v>
      </c>
      <c r="B52" s="195"/>
      <c r="C52" s="195"/>
      <c r="D52" s="196">
        <v>0</v>
      </c>
      <c r="E52" s="196">
        <v>0</v>
      </c>
      <c r="F52" s="196">
        <v>0</v>
      </c>
      <c r="G52" s="196">
        <v>0</v>
      </c>
      <c r="H52" s="196">
        <v>0</v>
      </c>
      <c r="I52" s="196">
        <v>0</v>
      </c>
      <c r="J52" s="196">
        <v>0</v>
      </c>
      <c r="K52" s="196">
        <v>0</v>
      </c>
      <c r="L52" s="196">
        <v>0</v>
      </c>
      <c r="M52" s="196">
        <v>0</v>
      </c>
      <c r="N52" s="196">
        <v>65.3</v>
      </c>
      <c r="O52" s="196">
        <v>66.365184706642381</v>
      </c>
      <c r="P52" s="196">
        <v>66.150881532399552</v>
      </c>
      <c r="Q52" s="196">
        <v>63.258419573452144</v>
      </c>
      <c r="R52" s="196">
        <v>64.327592861475125</v>
      </c>
      <c r="S52" s="196">
        <v>66.012520853140074</v>
      </c>
    </row>
    <row r="53" spans="1:19" x14ac:dyDescent="0.25">
      <c r="A53" s="198" t="s">
        <v>27</v>
      </c>
      <c r="B53" s="195"/>
      <c r="C53" s="195"/>
      <c r="D53" s="196">
        <v>0</v>
      </c>
      <c r="E53" s="196">
        <v>0</v>
      </c>
      <c r="F53" s="196">
        <v>0</v>
      </c>
      <c r="G53" s="196">
        <v>0</v>
      </c>
      <c r="H53" s="196">
        <v>0</v>
      </c>
      <c r="I53" s="196">
        <v>0</v>
      </c>
      <c r="J53" s="196">
        <v>0</v>
      </c>
      <c r="K53" s="196">
        <v>0</v>
      </c>
      <c r="L53" s="196">
        <v>0</v>
      </c>
      <c r="M53" s="196">
        <v>0</v>
      </c>
      <c r="N53" s="196">
        <v>0</v>
      </c>
      <c r="O53" s="196">
        <v>0</v>
      </c>
      <c r="P53" s="196">
        <v>0</v>
      </c>
      <c r="Q53" s="196">
        <v>0</v>
      </c>
      <c r="R53" s="196">
        <v>0</v>
      </c>
      <c r="S53" s="196">
        <v>0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0</v>
      </c>
      <c r="E55" s="146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</row>
    <row r="56" spans="1:19" ht="22.5" x14ac:dyDescent="0.25">
      <c r="A56" s="198" t="s">
        <v>21</v>
      </c>
      <c r="B56" s="195"/>
      <c r="C56" s="195"/>
      <c r="D56" s="196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6">
        <v>0</v>
      </c>
      <c r="L56" s="196">
        <v>0</v>
      </c>
      <c r="M56" s="196">
        <v>0</v>
      </c>
      <c r="N56" s="196">
        <v>65.3</v>
      </c>
      <c r="O56" s="196">
        <v>66.365184706642381</v>
      </c>
      <c r="P56" s="196">
        <v>66.150881532399552</v>
      </c>
      <c r="Q56" s="196">
        <v>63.258419573452144</v>
      </c>
      <c r="R56" s="196">
        <v>64.327592861475125</v>
      </c>
      <c r="S56" s="196">
        <v>66.012520853140074</v>
      </c>
    </row>
    <row r="57" spans="1:19" ht="22.5" x14ac:dyDescent="0.25">
      <c r="A57" s="197" t="s">
        <v>4</v>
      </c>
      <c r="B57" s="195"/>
      <c r="C57" s="195"/>
      <c r="D57" s="196">
        <v>0</v>
      </c>
      <c r="E57" s="196">
        <v>0</v>
      </c>
      <c r="F57" s="196">
        <v>0</v>
      </c>
      <c r="G57" s="196">
        <v>0</v>
      </c>
      <c r="H57" s="196">
        <v>0</v>
      </c>
      <c r="I57" s="196">
        <v>0</v>
      </c>
      <c r="J57" s="196">
        <v>0</v>
      </c>
      <c r="K57" s="196">
        <v>0</v>
      </c>
      <c r="L57" s="196">
        <v>0</v>
      </c>
      <c r="M57" s="196">
        <v>0</v>
      </c>
      <c r="N57" s="196">
        <v>96.3</v>
      </c>
      <c r="O57" s="196">
        <v>99.939312072982119</v>
      </c>
      <c r="P57" s="196">
        <v>100.08915988380454</v>
      </c>
      <c r="Q57" s="196">
        <v>105.55602552895506</v>
      </c>
      <c r="R57" s="196">
        <v>120.20070208972783</v>
      </c>
      <c r="S57" s="196">
        <v>126.82296805209249</v>
      </c>
    </row>
    <row r="58" spans="1:19" x14ac:dyDescent="0.25">
      <c r="A58" s="197" t="s">
        <v>3</v>
      </c>
      <c r="B58" s="195"/>
      <c r="C58" s="195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30.3</v>
      </c>
      <c r="O58" s="196">
        <v>31.02914978171923</v>
      </c>
      <c r="P58" s="196">
        <v>36.335049421419463</v>
      </c>
      <c r="Q58" s="196">
        <v>42.861574034909623</v>
      </c>
      <c r="R58" s="196">
        <v>48.52138432979838</v>
      </c>
      <c r="S58" s="196">
        <v>51.751663766660087</v>
      </c>
    </row>
    <row r="59" spans="1:19" x14ac:dyDescent="0.25">
      <c r="A59" s="197" t="s">
        <v>2</v>
      </c>
      <c r="B59" s="195"/>
      <c r="C59" s="195"/>
      <c r="D59" s="196">
        <v>0</v>
      </c>
      <c r="E59" s="196">
        <v>0</v>
      </c>
      <c r="F59" s="196">
        <v>0</v>
      </c>
      <c r="G59" s="196">
        <v>0</v>
      </c>
      <c r="H59" s="196">
        <v>0</v>
      </c>
      <c r="I59" s="196">
        <v>0</v>
      </c>
      <c r="J59" s="196">
        <v>0</v>
      </c>
      <c r="K59" s="196">
        <v>0</v>
      </c>
      <c r="L59" s="196">
        <v>0</v>
      </c>
      <c r="M59" s="196">
        <v>0</v>
      </c>
      <c r="N59" s="196">
        <v>94.79058963668848</v>
      </c>
      <c r="O59" s="196">
        <v>80.681638514056544</v>
      </c>
      <c r="P59" s="196">
        <v>84.730758285463082</v>
      </c>
      <c r="Q59" s="196">
        <v>73.823421594337844</v>
      </c>
      <c r="R59" s="196">
        <v>51.186384605488072</v>
      </c>
      <c r="S59" s="196">
        <v>53.27640949288751</v>
      </c>
    </row>
    <row r="60" spans="1:19" x14ac:dyDescent="0.25">
      <c r="A60" s="197" t="s">
        <v>1</v>
      </c>
      <c r="B60" s="195"/>
      <c r="C60" s="195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26.8</v>
      </c>
      <c r="O60" s="196">
        <v>29.071474716626533</v>
      </c>
      <c r="P60" s="196">
        <v>26.46035261295982</v>
      </c>
      <c r="Q60" s="196">
        <v>17.389015781706757</v>
      </c>
      <c r="R60" s="196">
        <v>13.141208255987062</v>
      </c>
      <c r="S60" s="196">
        <v>13.184565985613576</v>
      </c>
    </row>
    <row r="61" spans="1:19" ht="11.25" customHeight="1" x14ac:dyDescent="0.25">
      <c r="A61" s="197" t="s">
        <v>0</v>
      </c>
      <c r="B61" s="195"/>
      <c r="C61" s="195"/>
      <c r="D61" s="196">
        <v>0</v>
      </c>
      <c r="E61" s="196">
        <v>0</v>
      </c>
      <c r="F61" s="196">
        <v>0</v>
      </c>
      <c r="G61" s="196">
        <v>0</v>
      </c>
      <c r="H61" s="196">
        <v>0</v>
      </c>
      <c r="I61" s="196">
        <v>0</v>
      </c>
      <c r="J61" s="196">
        <v>0</v>
      </c>
      <c r="K61" s="196">
        <v>0</v>
      </c>
      <c r="L61" s="196">
        <v>0</v>
      </c>
      <c r="M61" s="196">
        <v>0</v>
      </c>
      <c r="N61" s="196">
        <v>0</v>
      </c>
      <c r="O61" s="196">
        <v>0</v>
      </c>
      <c r="P61" s="196">
        <v>0</v>
      </c>
      <c r="Q61" s="196">
        <v>0</v>
      </c>
      <c r="R61" s="196">
        <v>0</v>
      </c>
      <c r="S61" s="196">
        <v>0</v>
      </c>
    </row>
    <row r="62" spans="1:19" ht="11.25" customHeight="1" x14ac:dyDescent="0.25">
      <c r="A62" s="201" t="s">
        <v>248</v>
      </c>
      <c r="B62" s="202"/>
      <c r="C62" s="202"/>
      <c r="D62" s="203">
        <v>919.41534828084468</v>
      </c>
      <c r="E62" s="203">
        <v>752.52703973545124</v>
      </c>
      <c r="F62" s="203">
        <v>795.20237864984495</v>
      </c>
      <c r="G62" s="203">
        <v>817.46534237217327</v>
      </c>
      <c r="H62" s="203">
        <v>716.12272905580016</v>
      </c>
      <c r="I62" s="203">
        <v>677.4888822761161</v>
      </c>
      <c r="J62" s="203">
        <v>660.12955869004588</v>
      </c>
      <c r="K62" s="203">
        <v>728.15116306795551</v>
      </c>
      <c r="L62" s="203">
        <v>647.04320897863215</v>
      </c>
      <c r="M62" s="203">
        <v>584.53661755941653</v>
      </c>
      <c r="N62" s="203">
        <v>324.59648600357343</v>
      </c>
      <c r="O62" s="203">
        <v>331.28012326899596</v>
      </c>
      <c r="P62" s="203">
        <v>317.80620442257862</v>
      </c>
      <c r="Q62" s="203">
        <v>283.79947980658613</v>
      </c>
      <c r="R62" s="203">
        <v>291.10580317961075</v>
      </c>
      <c r="S62" s="203">
        <v>271.57290147544825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0</v>
      </c>
      <c r="E66" s="209">
        <f t="shared" ref="E66:S66" si="21">E24/E$23</f>
        <v>0</v>
      </c>
      <c r="F66" s="209">
        <f t="shared" si="21"/>
        <v>0</v>
      </c>
      <c r="G66" s="209">
        <f t="shared" si="21"/>
        <v>0</v>
      </c>
      <c r="H66" s="209">
        <f t="shared" si="21"/>
        <v>0</v>
      </c>
      <c r="I66" s="209">
        <f t="shared" si="21"/>
        <v>0</v>
      </c>
      <c r="J66" s="209">
        <f t="shared" si="21"/>
        <v>0</v>
      </c>
      <c r="K66" s="209">
        <f t="shared" si="21"/>
        <v>0</v>
      </c>
      <c r="L66" s="209">
        <f t="shared" si="21"/>
        <v>0</v>
      </c>
      <c r="M66" s="209">
        <f t="shared" si="21"/>
        <v>1.6987436763799959E-2</v>
      </c>
      <c r="N66" s="209">
        <f t="shared" si="21"/>
        <v>1.6595289079229119E-2</v>
      </c>
      <c r="O66" s="209">
        <f t="shared" si="21"/>
        <v>1.5983613438323732E-2</v>
      </c>
      <c r="P66" s="209">
        <f t="shared" si="21"/>
        <v>1.4944872857051813E-2</v>
      </c>
      <c r="Q66" s="209">
        <f t="shared" si="21"/>
        <v>1.3548118151500714E-2</v>
      </c>
      <c r="R66" s="209">
        <f t="shared" si="21"/>
        <v>1.2965134301001361E-2</v>
      </c>
      <c r="S66" s="209">
        <f t="shared" si="21"/>
        <v>1.2863589542355423E-2</v>
      </c>
    </row>
    <row r="67" spans="1:19" x14ac:dyDescent="0.25">
      <c r="A67" s="194" t="s">
        <v>69</v>
      </c>
      <c r="B67" s="195"/>
      <c r="C67" s="195"/>
      <c r="D67" s="209">
        <f t="shared" si="19"/>
        <v>0</v>
      </c>
      <c r="E67" s="209">
        <f t="shared" ref="E67:S67" si="22">E25/E$23</f>
        <v>0</v>
      </c>
      <c r="F67" s="209">
        <f t="shared" si="22"/>
        <v>0</v>
      </c>
      <c r="G67" s="209">
        <f t="shared" si="22"/>
        <v>0</v>
      </c>
      <c r="H67" s="209">
        <f t="shared" si="22"/>
        <v>0</v>
      </c>
      <c r="I67" s="209">
        <f t="shared" si="22"/>
        <v>0</v>
      </c>
      <c r="J67" s="209">
        <f t="shared" si="22"/>
        <v>0</v>
      </c>
      <c r="K67" s="209">
        <f t="shared" si="22"/>
        <v>0</v>
      </c>
      <c r="L67" s="209">
        <f t="shared" si="22"/>
        <v>0</v>
      </c>
      <c r="M67" s="209">
        <f t="shared" si="22"/>
        <v>0</v>
      </c>
      <c r="N67" s="209">
        <f t="shared" si="22"/>
        <v>0</v>
      </c>
      <c r="O67" s="209">
        <f t="shared" si="22"/>
        <v>0</v>
      </c>
      <c r="P67" s="209">
        <f t="shared" si="22"/>
        <v>0</v>
      </c>
      <c r="Q67" s="209">
        <f t="shared" si="22"/>
        <v>0</v>
      </c>
      <c r="R67" s="209">
        <f t="shared" si="22"/>
        <v>0</v>
      </c>
      <c r="S67" s="209">
        <f t="shared" si="22"/>
        <v>0</v>
      </c>
    </row>
    <row r="68" spans="1:19" x14ac:dyDescent="0.25">
      <c r="A68" s="194" t="s">
        <v>159</v>
      </c>
      <c r="B68" s="195"/>
      <c r="C68" s="195"/>
      <c r="D68" s="209">
        <f t="shared" si="19"/>
        <v>0.74123668117663877</v>
      </c>
      <c r="E68" s="209">
        <f t="shared" ref="E68:S68" si="23">E26/E$23</f>
        <v>0.77052023433061845</v>
      </c>
      <c r="F68" s="209">
        <f t="shared" si="23"/>
        <v>0.75307125828361221</v>
      </c>
      <c r="G68" s="209">
        <f t="shared" si="23"/>
        <v>0.75099859760267662</v>
      </c>
      <c r="H68" s="209">
        <f t="shared" si="23"/>
        <v>0.77003693437503273</v>
      </c>
      <c r="I68" s="209">
        <f t="shared" si="23"/>
        <v>0.79027652028807993</v>
      </c>
      <c r="J68" s="209">
        <f t="shared" si="23"/>
        <v>0.80082818628510699</v>
      </c>
      <c r="K68" s="209">
        <f t="shared" si="23"/>
        <v>0.80624138733393336</v>
      </c>
      <c r="L68" s="209">
        <f t="shared" si="23"/>
        <v>0.8301855573811604</v>
      </c>
      <c r="M68" s="209">
        <f t="shared" si="23"/>
        <v>0.81562491233664536</v>
      </c>
      <c r="N68" s="209">
        <f t="shared" si="23"/>
        <v>0.80653102456616932</v>
      </c>
      <c r="O68" s="209">
        <f t="shared" si="23"/>
        <v>0.82233871575816364</v>
      </c>
      <c r="P68" s="209">
        <f t="shared" si="23"/>
        <v>0.84015132405648507</v>
      </c>
      <c r="Q68" s="209">
        <f t="shared" si="23"/>
        <v>0.84049377254474911</v>
      </c>
      <c r="R68" s="209">
        <f t="shared" si="23"/>
        <v>0.85130857384816683</v>
      </c>
      <c r="S68" s="209">
        <f t="shared" si="23"/>
        <v>0.85362148786346248</v>
      </c>
    </row>
    <row r="69" spans="1:19" x14ac:dyDescent="0.25">
      <c r="A69" s="179" t="s">
        <v>161</v>
      </c>
      <c r="B69" s="172"/>
      <c r="C69" s="172"/>
      <c r="D69" s="206">
        <f t="shared" si="19"/>
        <v>0.33844896708459948</v>
      </c>
      <c r="E69" s="206">
        <f t="shared" ref="E69:S69" si="24">E27/E$23</f>
        <v>0.36604570293094874</v>
      </c>
      <c r="F69" s="206">
        <f t="shared" si="24"/>
        <v>0.35712752510195811</v>
      </c>
      <c r="G69" s="206">
        <f t="shared" si="24"/>
        <v>0.3501633641257082</v>
      </c>
      <c r="H69" s="206">
        <f t="shared" si="24"/>
        <v>0.3557960975838832</v>
      </c>
      <c r="I69" s="206">
        <f t="shared" si="24"/>
        <v>0.35000223944103559</v>
      </c>
      <c r="J69" s="206">
        <f t="shared" si="24"/>
        <v>0.35056390977443602</v>
      </c>
      <c r="K69" s="206">
        <f t="shared" si="24"/>
        <v>0.3784591476899169</v>
      </c>
      <c r="L69" s="206">
        <f t="shared" si="24"/>
        <v>0.38847411039298718</v>
      </c>
      <c r="M69" s="206">
        <f t="shared" si="24"/>
        <v>0.37952920532397466</v>
      </c>
      <c r="N69" s="206">
        <f t="shared" si="24"/>
        <v>0.37590661048559776</v>
      </c>
      <c r="O69" s="206">
        <f t="shared" si="24"/>
        <v>0.36606168465942479</v>
      </c>
      <c r="P69" s="206">
        <f t="shared" si="24"/>
        <v>0.37588426486520937</v>
      </c>
      <c r="Q69" s="206">
        <f t="shared" si="24"/>
        <v>0.39057289185326349</v>
      </c>
      <c r="R69" s="206">
        <f t="shared" si="24"/>
        <v>0.40728311702314046</v>
      </c>
      <c r="S69" s="206">
        <f t="shared" si="24"/>
        <v>0.40692598224358661</v>
      </c>
    </row>
    <row r="70" spans="1:19" x14ac:dyDescent="0.25">
      <c r="A70" s="179" t="s">
        <v>163</v>
      </c>
      <c r="B70" s="141"/>
      <c r="C70" s="141"/>
      <c r="D70" s="206">
        <f t="shared" si="19"/>
        <v>0.22568371594188097</v>
      </c>
      <c r="E70" s="206">
        <f t="shared" ref="E70:S70" si="25">E28/E$23</f>
        <v>0.23539493293591651</v>
      </c>
      <c r="F70" s="206">
        <f t="shared" si="25"/>
        <v>0.23360919649884335</v>
      </c>
      <c r="G70" s="206">
        <f t="shared" si="25"/>
        <v>0.24300119878710949</v>
      </c>
      <c r="H70" s="206">
        <f t="shared" si="25"/>
        <v>0.26337786752447812</v>
      </c>
      <c r="I70" s="206">
        <f t="shared" si="25"/>
        <v>0.28850718860572411</v>
      </c>
      <c r="J70" s="206">
        <f t="shared" si="25"/>
        <v>0.30344326725905668</v>
      </c>
      <c r="K70" s="206">
        <f t="shared" si="25"/>
        <v>0.29159444544059931</v>
      </c>
      <c r="L70" s="206">
        <f t="shared" si="25"/>
        <v>0.27837827798826237</v>
      </c>
      <c r="M70" s="206">
        <f t="shared" si="25"/>
        <v>0.29440534637570237</v>
      </c>
      <c r="N70" s="206">
        <f t="shared" si="25"/>
        <v>0.2997167921530704</v>
      </c>
      <c r="O70" s="206">
        <f t="shared" si="25"/>
        <v>0.31032051174426217</v>
      </c>
      <c r="P70" s="206">
        <f t="shared" si="25"/>
        <v>0.32155375693072458</v>
      </c>
      <c r="Q70" s="206">
        <f t="shared" si="25"/>
        <v>0.31394414006669846</v>
      </c>
      <c r="R70" s="206">
        <f t="shared" si="25"/>
        <v>0.3140473591288292</v>
      </c>
      <c r="S70" s="206">
        <f t="shared" si="25"/>
        <v>0.32026536518369547</v>
      </c>
    </row>
    <row r="71" spans="1:19" x14ac:dyDescent="0.25">
      <c r="A71" s="179" t="s">
        <v>165</v>
      </c>
      <c r="B71" s="141"/>
      <c r="C71" s="141"/>
      <c r="D71" s="206">
        <f t="shared" si="19"/>
        <v>0.17710399815015831</v>
      </c>
      <c r="E71" s="206">
        <f t="shared" ref="E71:S71" si="26">E29/E$23</f>
        <v>0.16907959846375301</v>
      </c>
      <c r="F71" s="206">
        <f t="shared" si="26"/>
        <v>0.16233453668281086</v>
      </c>
      <c r="G71" s="206">
        <f t="shared" si="26"/>
        <v>0.15783403468985896</v>
      </c>
      <c r="H71" s="206">
        <f t="shared" si="26"/>
        <v>0.15086296926667131</v>
      </c>
      <c r="I71" s="206">
        <f t="shared" si="26"/>
        <v>0.15176709224132012</v>
      </c>
      <c r="J71" s="206">
        <f t="shared" si="26"/>
        <v>0.14682100925161429</v>
      </c>
      <c r="K71" s="206">
        <f t="shared" si="26"/>
        <v>0.13618779420341712</v>
      </c>
      <c r="L71" s="206">
        <f t="shared" si="26"/>
        <v>0.16333316899991099</v>
      </c>
      <c r="M71" s="206">
        <f t="shared" si="26"/>
        <v>0.14169036063696816</v>
      </c>
      <c r="N71" s="206">
        <f t="shared" si="26"/>
        <v>0.13090762192750097</v>
      </c>
      <c r="O71" s="206">
        <f t="shared" si="26"/>
        <v>0.14595651935447673</v>
      </c>
      <c r="P71" s="206">
        <f t="shared" si="26"/>
        <v>0.14271330226055115</v>
      </c>
      <c r="Q71" s="206">
        <f t="shared" si="26"/>
        <v>0.13597674062478732</v>
      </c>
      <c r="R71" s="206">
        <f t="shared" si="26"/>
        <v>0.12997809769619686</v>
      </c>
      <c r="S71" s="206">
        <f t="shared" si="26"/>
        <v>0.12643014043618028</v>
      </c>
    </row>
    <row r="72" spans="1:19" x14ac:dyDescent="0.25">
      <c r="A72" s="194" t="s">
        <v>167</v>
      </c>
      <c r="B72" s="195"/>
      <c r="C72" s="195"/>
      <c r="D72" s="209">
        <f t="shared" si="19"/>
        <v>8.7331784173029121E-3</v>
      </c>
      <c r="E72" s="209">
        <f t="shared" ref="E72:S72" si="27">E30/E$23</f>
        <v>1.0258320914058599E-2</v>
      </c>
      <c r="F72" s="209">
        <f t="shared" si="27"/>
        <v>1.0875527677740943E-2</v>
      </c>
      <c r="G72" s="209">
        <f t="shared" si="27"/>
        <v>8.3444985073925209E-3</v>
      </c>
      <c r="H72" s="209">
        <f t="shared" si="27"/>
        <v>1.0096503792058979E-2</v>
      </c>
      <c r="I72" s="209">
        <f t="shared" si="27"/>
        <v>6.3824069512249705E-3</v>
      </c>
      <c r="J72" s="209">
        <f t="shared" si="27"/>
        <v>1.2517088174982913E-2</v>
      </c>
      <c r="K72" s="209">
        <f t="shared" si="27"/>
        <v>1.1057318749626441E-2</v>
      </c>
      <c r="L72" s="209">
        <f t="shared" si="27"/>
        <v>7.6517346408142084E-3</v>
      </c>
      <c r="M72" s="209">
        <f t="shared" si="27"/>
        <v>1.5904721014019317E-2</v>
      </c>
      <c r="N72" s="209">
        <f t="shared" si="27"/>
        <v>1.4039510948400908E-2</v>
      </c>
      <c r="O72" s="209">
        <f t="shared" si="27"/>
        <v>3.4586390423263632E-3</v>
      </c>
      <c r="P72" s="209">
        <f t="shared" si="27"/>
        <v>-5.1303294882416601E-3</v>
      </c>
      <c r="Q72" s="209">
        <f t="shared" si="27"/>
        <v>8.0544306812767984E-3</v>
      </c>
      <c r="R72" s="209">
        <f t="shared" si="27"/>
        <v>7.4664079030714757E-3</v>
      </c>
      <c r="S72" s="209">
        <f t="shared" si="27"/>
        <v>9.503605238632468E-3</v>
      </c>
    </row>
    <row r="73" spans="1:19" x14ac:dyDescent="0.25">
      <c r="A73" s="194" t="s">
        <v>50</v>
      </c>
      <c r="B73" s="195"/>
      <c r="C73" s="195"/>
      <c r="D73" s="209">
        <f t="shared" si="19"/>
        <v>5.8655294808610606E-2</v>
      </c>
      <c r="E73" s="209">
        <f t="shared" ref="E73:S73" si="28">E31/E$23</f>
        <v>6.2742175856929955E-2</v>
      </c>
      <c r="F73" s="209">
        <f t="shared" si="28"/>
        <v>7.5222399771041532E-2</v>
      </c>
      <c r="G73" s="209">
        <f t="shared" si="28"/>
        <v>7.982511811578874E-2</v>
      </c>
      <c r="H73" s="209">
        <f t="shared" si="28"/>
        <v>7.762567799196976E-2</v>
      </c>
      <c r="I73" s="209">
        <f t="shared" si="28"/>
        <v>7.2692256012899192E-2</v>
      </c>
      <c r="J73" s="209">
        <f t="shared" si="28"/>
        <v>6.1752392344497607E-2</v>
      </c>
      <c r="K73" s="209">
        <f t="shared" si="28"/>
        <v>5.0604665989281372E-2</v>
      </c>
      <c r="L73" s="209">
        <f t="shared" si="28"/>
        <v>4.9457692593418021E-2</v>
      </c>
      <c r="M73" s="209">
        <f t="shared" si="28"/>
        <v>4.6388769624222968E-2</v>
      </c>
      <c r="N73" s="209">
        <f t="shared" si="28"/>
        <v>4.6677488429923329E-2</v>
      </c>
      <c r="O73" s="209">
        <f t="shared" si="28"/>
        <v>4.73464179580598E-2</v>
      </c>
      <c r="P73" s="209">
        <f t="shared" si="28"/>
        <v>4.3814925753616722E-2</v>
      </c>
      <c r="Q73" s="209">
        <f t="shared" si="28"/>
        <v>4.3845283468318244E-2</v>
      </c>
      <c r="R73" s="209">
        <f t="shared" si="28"/>
        <v>4.0647448078815089E-2</v>
      </c>
      <c r="S73" s="209">
        <f t="shared" si="28"/>
        <v>4.3115710992299015E-2</v>
      </c>
    </row>
    <row r="74" spans="1:19" x14ac:dyDescent="0.25">
      <c r="A74" s="194" t="s">
        <v>71</v>
      </c>
      <c r="B74" s="195"/>
      <c r="C74" s="195"/>
      <c r="D74" s="209">
        <f t="shared" si="19"/>
        <v>0.19137484559744775</v>
      </c>
      <c r="E74" s="209">
        <f t="shared" ref="E74:S74" si="29">E32/E$23</f>
        <v>0.15647926889839298</v>
      </c>
      <c r="F74" s="209">
        <f t="shared" si="29"/>
        <v>0.16083081426760515</v>
      </c>
      <c r="G74" s="209">
        <f t="shared" si="29"/>
        <v>0.16083178577414212</v>
      </c>
      <c r="H74" s="209">
        <f t="shared" si="29"/>
        <v>0.14224088384093853</v>
      </c>
      <c r="I74" s="209">
        <f t="shared" si="29"/>
        <v>0.13064881674779621</v>
      </c>
      <c r="J74" s="209">
        <f t="shared" si="29"/>
        <v>0.12490233319541238</v>
      </c>
      <c r="K74" s="209">
        <f t="shared" si="29"/>
        <v>0.13209662792715882</v>
      </c>
      <c r="L74" s="209">
        <f t="shared" si="29"/>
        <v>0.11270501538460725</v>
      </c>
      <c r="M74" s="209">
        <f t="shared" si="29"/>
        <v>0.10509416026131256</v>
      </c>
      <c r="N74" s="209">
        <f t="shared" si="29"/>
        <v>0.11615668697627743</v>
      </c>
      <c r="O74" s="209">
        <f t="shared" si="29"/>
        <v>0.11087261380312656</v>
      </c>
      <c r="P74" s="209">
        <f t="shared" si="29"/>
        <v>0.10621920682108804</v>
      </c>
      <c r="Q74" s="209">
        <f t="shared" si="29"/>
        <v>9.4058395154155094E-2</v>
      </c>
      <c r="R74" s="209">
        <f t="shared" si="29"/>
        <v>8.7612435868945515E-2</v>
      </c>
      <c r="S74" s="209">
        <f t="shared" si="29"/>
        <v>8.0895606363250633E-2</v>
      </c>
    </row>
    <row r="75" spans="1:19" x14ac:dyDescent="0.25">
      <c r="A75" s="199" t="s">
        <v>171</v>
      </c>
      <c r="B75" s="200"/>
      <c r="C75" s="200"/>
      <c r="D75" s="210">
        <f t="shared" si="19"/>
        <v>0</v>
      </c>
      <c r="E75" s="210">
        <f t="shared" ref="E75:S75" si="30">E33/E$23</f>
        <v>0</v>
      </c>
      <c r="F75" s="210">
        <f t="shared" si="30"/>
        <v>0</v>
      </c>
      <c r="G75" s="210">
        <f t="shared" si="30"/>
        <v>0</v>
      </c>
      <c r="H75" s="210">
        <f t="shared" si="30"/>
        <v>0</v>
      </c>
      <c r="I75" s="210">
        <f t="shared" si="30"/>
        <v>0</v>
      </c>
      <c r="J75" s="210">
        <f t="shared" si="30"/>
        <v>0</v>
      </c>
      <c r="K75" s="210">
        <f t="shared" si="30"/>
        <v>0</v>
      </c>
      <c r="L75" s="210">
        <f t="shared" si="30"/>
        <v>0</v>
      </c>
      <c r="M75" s="210">
        <f t="shared" si="30"/>
        <v>0</v>
      </c>
      <c r="N75" s="210">
        <f t="shared" si="30"/>
        <v>0</v>
      </c>
      <c r="O75" s="210">
        <f t="shared" si="30"/>
        <v>0</v>
      </c>
      <c r="P75" s="210">
        <f t="shared" si="30"/>
        <v>0</v>
      </c>
      <c r="Q75" s="210">
        <f t="shared" si="30"/>
        <v>0</v>
      </c>
      <c r="R75" s="210">
        <f t="shared" si="30"/>
        <v>0</v>
      </c>
      <c r="S75" s="210">
        <f t="shared" si="30"/>
        <v>0</v>
      </c>
    </row>
    <row r="76" spans="1:19" x14ac:dyDescent="0.25">
      <c r="A76" s="211" t="s">
        <v>8</v>
      </c>
      <c r="B76" s="140"/>
      <c r="C76" s="140"/>
      <c r="D76" s="204">
        <f t="shared" si="19"/>
        <v>0</v>
      </c>
      <c r="E76" s="204">
        <f t="shared" ref="E76:S76" si="31">E34/E$23</f>
        <v>0</v>
      </c>
      <c r="F76" s="204">
        <f t="shared" si="31"/>
        <v>0</v>
      </c>
      <c r="G76" s="204">
        <f t="shared" si="31"/>
        <v>0</v>
      </c>
      <c r="H76" s="204">
        <f t="shared" si="31"/>
        <v>0</v>
      </c>
      <c r="I76" s="204">
        <f t="shared" si="31"/>
        <v>0</v>
      </c>
      <c r="J76" s="204">
        <f t="shared" si="31"/>
        <v>0</v>
      </c>
      <c r="K76" s="204">
        <f t="shared" si="31"/>
        <v>0</v>
      </c>
      <c r="L76" s="204">
        <f t="shared" si="31"/>
        <v>0</v>
      </c>
      <c r="M76" s="204">
        <f t="shared" si="31"/>
        <v>0</v>
      </c>
      <c r="N76" s="204">
        <f t="shared" si="31"/>
        <v>0</v>
      </c>
      <c r="O76" s="204">
        <f t="shared" si="31"/>
        <v>0</v>
      </c>
      <c r="P76" s="204">
        <f t="shared" si="31"/>
        <v>0</v>
      </c>
      <c r="Q76" s="204">
        <f t="shared" si="31"/>
        <v>0</v>
      </c>
      <c r="R76" s="204">
        <f t="shared" si="31"/>
        <v>0</v>
      </c>
      <c r="S76" s="204">
        <f t="shared" si="31"/>
        <v>0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0</v>
      </c>
      <c r="E78" s="204">
        <f t="shared" ref="E78:S78" si="33">E43/E$23</f>
        <v>0</v>
      </c>
      <c r="F78" s="204">
        <f t="shared" si="33"/>
        <v>0</v>
      </c>
      <c r="G78" s="204">
        <f t="shared" si="33"/>
        <v>0</v>
      </c>
      <c r="H78" s="204">
        <f t="shared" si="33"/>
        <v>0</v>
      </c>
      <c r="I78" s="204">
        <f t="shared" si="33"/>
        <v>0</v>
      </c>
      <c r="J78" s="204">
        <f t="shared" si="33"/>
        <v>0</v>
      </c>
      <c r="K78" s="204">
        <f t="shared" si="33"/>
        <v>0</v>
      </c>
      <c r="L78" s="204">
        <f t="shared" si="33"/>
        <v>0</v>
      </c>
      <c r="M78" s="204">
        <f t="shared" si="33"/>
        <v>0</v>
      </c>
      <c r="N78" s="204">
        <f t="shared" si="33"/>
        <v>5.9668901191485555E-3</v>
      </c>
      <c r="O78" s="204">
        <f t="shared" si="33"/>
        <v>1.3767398129648591E-3</v>
      </c>
      <c r="P78" s="204">
        <f t="shared" si="33"/>
        <v>1.258683321649353E-3</v>
      </c>
      <c r="Q78" s="204">
        <f t="shared" si="33"/>
        <v>1.1314911862791805E-3</v>
      </c>
      <c r="R78" s="204">
        <f t="shared" si="33"/>
        <v>1.3072952465666651E-3</v>
      </c>
      <c r="S78" s="204">
        <f t="shared" si="33"/>
        <v>1.2385343601314565E-3</v>
      </c>
    </row>
    <row r="79" spans="1:19" ht="22.5" x14ac:dyDescent="0.25">
      <c r="A79" s="211" t="s">
        <v>26</v>
      </c>
      <c r="B79" s="140"/>
      <c r="C79" s="140"/>
      <c r="D79" s="204">
        <f>D44/D$23</f>
        <v>0</v>
      </c>
      <c r="E79" s="204">
        <f t="shared" ref="E79:S79" si="34">E44/E$23</f>
        <v>0</v>
      </c>
      <c r="F79" s="204">
        <f t="shared" si="34"/>
        <v>0</v>
      </c>
      <c r="G79" s="204">
        <f t="shared" si="34"/>
        <v>0</v>
      </c>
      <c r="H79" s="204">
        <f t="shared" si="34"/>
        <v>0</v>
      </c>
      <c r="I79" s="204">
        <f t="shared" si="34"/>
        <v>0</v>
      </c>
      <c r="J79" s="204">
        <f t="shared" si="34"/>
        <v>0</v>
      </c>
      <c r="K79" s="204">
        <f t="shared" si="34"/>
        <v>0</v>
      </c>
      <c r="L79" s="204">
        <f t="shared" si="34"/>
        <v>0</v>
      </c>
      <c r="M79" s="204">
        <f t="shared" si="34"/>
        <v>0</v>
      </c>
      <c r="N79" s="204">
        <f t="shared" si="34"/>
        <v>5.9668901191485555E-3</v>
      </c>
      <c r="O79" s="204">
        <f t="shared" si="34"/>
        <v>1.3767398129648591E-3</v>
      </c>
      <c r="P79" s="204">
        <f t="shared" si="34"/>
        <v>1.258683321649353E-3</v>
      </c>
      <c r="Q79" s="204">
        <f t="shared" si="34"/>
        <v>1.1314911862791805E-3</v>
      </c>
      <c r="R79" s="204">
        <f t="shared" si="34"/>
        <v>1.3072952465666651E-3</v>
      </c>
      <c r="S79" s="204">
        <f t="shared" si="34"/>
        <v>1.2385343601314565E-3</v>
      </c>
    </row>
    <row r="80" spans="1:19" ht="22.5" x14ac:dyDescent="0.25">
      <c r="A80" s="211" t="s">
        <v>16</v>
      </c>
      <c r="B80" s="140"/>
      <c r="C80" s="140"/>
      <c r="D80" s="204">
        <f>D47/D$23</f>
        <v>0</v>
      </c>
      <c r="E80" s="204">
        <f t="shared" ref="E80:S80" si="35">E47/E$23</f>
        <v>0</v>
      </c>
      <c r="F80" s="204">
        <f t="shared" si="35"/>
        <v>0</v>
      </c>
      <c r="G80" s="204">
        <f t="shared" si="35"/>
        <v>0</v>
      </c>
      <c r="H80" s="204">
        <f t="shared" si="35"/>
        <v>0</v>
      </c>
      <c r="I80" s="204">
        <f t="shared" si="35"/>
        <v>0</v>
      </c>
      <c r="J80" s="204">
        <f t="shared" si="35"/>
        <v>0</v>
      </c>
      <c r="K80" s="204">
        <f t="shared" si="35"/>
        <v>0</v>
      </c>
      <c r="L80" s="204">
        <f t="shared" si="35"/>
        <v>0</v>
      </c>
      <c r="M80" s="204">
        <f t="shared" si="35"/>
        <v>0</v>
      </c>
      <c r="N80" s="204">
        <f t="shared" si="35"/>
        <v>0</v>
      </c>
      <c r="O80" s="204">
        <f t="shared" si="35"/>
        <v>0</v>
      </c>
      <c r="P80" s="204">
        <f t="shared" si="35"/>
        <v>0</v>
      </c>
      <c r="Q80" s="204">
        <f t="shared" si="35"/>
        <v>0</v>
      </c>
      <c r="R80" s="204">
        <f t="shared" si="35"/>
        <v>0</v>
      </c>
      <c r="S80" s="204">
        <f t="shared" si="35"/>
        <v>0</v>
      </c>
    </row>
    <row r="81" spans="1:19" ht="22.5" x14ac:dyDescent="0.25">
      <c r="A81" s="179" t="s">
        <v>6</v>
      </c>
      <c r="B81" s="140"/>
      <c r="C81" s="140"/>
      <c r="D81" s="204">
        <f>D48/D$23</f>
        <v>0</v>
      </c>
      <c r="E81" s="204">
        <f t="shared" ref="E81:S81" si="36">E48/E$23</f>
        <v>0</v>
      </c>
      <c r="F81" s="204">
        <f t="shared" si="36"/>
        <v>0</v>
      </c>
      <c r="G81" s="204">
        <f t="shared" si="36"/>
        <v>0</v>
      </c>
      <c r="H81" s="204">
        <f t="shared" si="36"/>
        <v>0</v>
      </c>
      <c r="I81" s="204">
        <f t="shared" si="36"/>
        <v>0</v>
      </c>
      <c r="J81" s="204">
        <f t="shared" si="36"/>
        <v>0</v>
      </c>
      <c r="K81" s="204">
        <f t="shared" si="36"/>
        <v>0</v>
      </c>
      <c r="L81" s="204">
        <f t="shared" si="36"/>
        <v>0</v>
      </c>
      <c r="M81" s="204">
        <f t="shared" si="36"/>
        <v>0</v>
      </c>
      <c r="N81" s="204">
        <f t="shared" si="36"/>
        <v>0</v>
      </c>
      <c r="O81" s="204">
        <f t="shared" si="36"/>
        <v>0</v>
      </c>
      <c r="P81" s="204">
        <f t="shared" si="36"/>
        <v>0</v>
      </c>
      <c r="Q81" s="204">
        <f t="shared" si="36"/>
        <v>0</v>
      </c>
      <c r="R81" s="204">
        <f t="shared" si="36"/>
        <v>0</v>
      </c>
      <c r="S81" s="204">
        <f t="shared" si="36"/>
        <v>0</v>
      </c>
    </row>
    <row r="82" spans="1:19" x14ac:dyDescent="0.25">
      <c r="A82" s="179" t="s">
        <v>5</v>
      </c>
      <c r="B82" s="140"/>
      <c r="C82" s="140"/>
      <c r="D82" s="204">
        <f>D52/D$23</f>
        <v>0</v>
      </c>
      <c r="E82" s="204">
        <f t="shared" ref="E82:S82" si="37">E52/E$23</f>
        <v>0</v>
      </c>
      <c r="F82" s="204">
        <f t="shared" si="37"/>
        <v>0</v>
      </c>
      <c r="G82" s="204">
        <f t="shared" si="37"/>
        <v>0</v>
      </c>
      <c r="H82" s="204">
        <f t="shared" si="37"/>
        <v>0</v>
      </c>
      <c r="I82" s="204">
        <f t="shared" si="37"/>
        <v>0</v>
      </c>
      <c r="J82" s="204">
        <f t="shared" si="37"/>
        <v>0</v>
      </c>
      <c r="K82" s="204">
        <f t="shared" si="37"/>
        <v>0</v>
      </c>
      <c r="L82" s="204">
        <f t="shared" si="37"/>
        <v>0</v>
      </c>
      <c r="M82" s="204">
        <f t="shared" si="37"/>
        <v>0</v>
      </c>
      <c r="N82" s="204">
        <f t="shared" si="37"/>
        <v>1.1276507563721765E-2</v>
      </c>
      <c r="O82" s="204">
        <f t="shared" si="37"/>
        <v>1.1383287721831397E-2</v>
      </c>
      <c r="P82" s="204">
        <f t="shared" si="37"/>
        <v>1.0993563189089287E-2</v>
      </c>
      <c r="Q82" s="204">
        <f t="shared" si="37"/>
        <v>1.0019652215340638E-2</v>
      </c>
      <c r="R82" s="204">
        <f t="shared" si="37"/>
        <v>9.4340894082130498E-3</v>
      </c>
      <c r="S82" s="204">
        <f t="shared" si="37"/>
        <v>9.0253592975916026E-3</v>
      </c>
    </row>
    <row r="83" spans="1:19" x14ac:dyDescent="0.25">
      <c r="A83" s="211" t="s">
        <v>27</v>
      </c>
      <c r="B83" s="140"/>
      <c r="C83" s="140"/>
      <c r="D83" s="204">
        <f>D53/D$23</f>
        <v>0</v>
      </c>
      <c r="E83" s="204">
        <f t="shared" ref="E83:S83" si="38">E53/E$23</f>
        <v>0</v>
      </c>
      <c r="F83" s="204">
        <f t="shared" si="38"/>
        <v>0</v>
      </c>
      <c r="G83" s="204">
        <f t="shared" si="38"/>
        <v>0</v>
      </c>
      <c r="H83" s="204">
        <f t="shared" si="38"/>
        <v>0</v>
      </c>
      <c r="I83" s="204">
        <f t="shared" si="38"/>
        <v>0</v>
      </c>
      <c r="J83" s="204">
        <f t="shared" si="38"/>
        <v>0</v>
      </c>
      <c r="K83" s="204">
        <f t="shared" si="38"/>
        <v>0</v>
      </c>
      <c r="L83" s="204">
        <f t="shared" si="38"/>
        <v>0</v>
      </c>
      <c r="M83" s="204">
        <f t="shared" si="38"/>
        <v>0</v>
      </c>
      <c r="N83" s="204">
        <f t="shared" si="38"/>
        <v>0</v>
      </c>
      <c r="O83" s="204">
        <f t="shared" si="38"/>
        <v>0</v>
      </c>
      <c r="P83" s="204">
        <f t="shared" si="38"/>
        <v>0</v>
      </c>
      <c r="Q83" s="204">
        <f t="shared" si="38"/>
        <v>0</v>
      </c>
      <c r="R83" s="204">
        <f t="shared" si="38"/>
        <v>0</v>
      </c>
      <c r="S83" s="204">
        <f t="shared" si="38"/>
        <v>0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0</v>
      </c>
      <c r="E84" s="204">
        <f t="shared" ref="E84:S84" si="40">E56/E$23</f>
        <v>0</v>
      </c>
      <c r="F84" s="204">
        <f t="shared" si="40"/>
        <v>0</v>
      </c>
      <c r="G84" s="204">
        <f t="shared" si="40"/>
        <v>0</v>
      </c>
      <c r="H84" s="204">
        <f t="shared" si="40"/>
        <v>0</v>
      </c>
      <c r="I84" s="204">
        <f t="shared" si="40"/>
        <v>0</v>
      </c>
      <c r="J84" s="204">
        <f t="shared" si="40"/>
        <v>0</v>
      </c>
      <c r="K84" s="204">
        <f t="shared" si="40"/>
        <v>0</v>
      </c>
      <c r="L84" s="204">
        <f t="shared" si="40"/>
        <v>0</v>
      </c>
      <c r="M84" s="204">
        <f t="shared" si="40"/>
        <v>0</v>
      </c>
      <c r="N84" s="204">
        <f t="shared" si="40"/>
        <v>1.1276507563721765E-2</v>
      </c>
      <c r="O84" s="204">
        <f t="shared" si="40"/>
        <v>1.1383287721831397E-2</v>
      </c>
      <c r="P84" s="204">
        <f t="shared" si="40"/>
        <v>1.0993563189089287E-2</v>
      </c>
      <c r="Q84" s="204">
        <f t="shared" si="40"/>
        <v>1.0019652215340638E-2</v>
      </c>
      <c r="R84" s="204">
        <f t="shared" si="40"/>
        <v>9.4340894082130498E-3</v>
      </c>
      <c r="S84" s="204">
        <f t="shared" si="40"/>
        <v>9.0253592975916026E-3</v>
      </c>
    </row>
    <row r="85" spans="1:19" ht="22.5" x14ac:dyDescent="0.25">
      <c r="A85" s="179" t="s">
        <v>4</v>
      </c>
      <c r="B85" s="140"/>
      <c r="C85" s="140"/>
      <c r="D85" s="204">
        <f t="shared" si="39"/>
        <v>0</v>
      </c>
      <c r="E85" s="204">
        <f t="shared" ref="E85:S85" si="41">E57/E$23</f>
        <v>0</v>
      </c>
      <c r="F85" s="204">
        <f t="shared" si="41"/>
        <v>0</v>
      </c>
      <c r="G85" s="204">
        <f t="shared" si="41"/>
        <v>0</v>
      </c>
      <c r="H85" s="204">
        <f t="shared" si="41"/>
        <v>0</v>
      </c>
      <c r="I85" s="204">
        <f t="shared" si="41"/>
        <v>0</v>
      </c>
      <c r="J85" s="204">
        <f t="shared" si="41"/>
        <v>0</v>
      </c>
      <c r="K85" s="204">
        <f t="shared" si="41"/>
        <v>0</v>
      </c>
      <c r="L85" s="204">
        <f t="shared" si="41"/>
        <v>0</v>
      </c>
      <c r="M85" s="204">
        <f t="shared" si="41"/>
        <v>0</v>
      </c>
      <c r="N85" s="204">
        <f t="shared" si="41"/>
        <v>1.662982662153761E-2</v>
      </c>
      <c r="O85" s="204">
        <f t="shared" si="41"/>
        <v>1.7142089622403923E-2</v>
      </c>
      <c r="P85" s="204">
        <f t="shared" si="41"/>
        <v>1.6633739086100312E-2</v>
      </c>
      <c r="Q85" s="204">
        <f t="shared" si="41"/>
        <v>1.6719271081467365E-2</v>
      </c>
      <c r="R85" s="204">
        <f t="shared" si="41"/>
        <v>1.7628269922775244E-2</v>
      </c>
      <c r="S85" s="204">
        <f t="shared" si="41"/>
        <v>1.7339481041840389E-2</v>
      </c>
    </row>
    <row r="86" spans="1:19" x14ac:dyDescent="0.25">
      <c r="A86" s="179" t="s">
        <v>3</v>
      </c>
      <c r="B86" s="140"/>
      <c r="C86" s="140"/>
      <c r="D86" s="204">
        <f t="shared" si="39"/>
        <v>0</v>
      </c>
      <c r="E86" s="204">
        <f t="shared" ref="E86:S86" si="42">E58/E$23</f>
        <v>0</v>
      </c>
      <c r="F86" s="204">
        <f t="shared" si="42"/>
        <v>0</v>
      </c>
      <c r="G86" s="204">
        <f t="shared" si="42"/>
        <v>0</v>
      </c>
      <c r="H86" s="204">
        <f t="shared" si="42"/>
        <v>0</v>
      </c>
      <c r="I86" s="204">
        <f t="shared" si="42"/>
        <v>0</v>
      </c>
      <c r="J86" s="204">
        <f t="shared" si="42"/>
        <v>0</v>
      </c>
      <c r="K86" s="204">
        <f t="shared" si="42"/>
        <v>0</v>
      </c>
      <c r="L86" s="204">
        <f t="shared" si="42"/>
        <v>0</v>
      </c>
      <c r="M86" s="204">
        <f t="shared" si="42"/>
        <v>0</v>
      </c>
      <c r="N86" s="204">
        <f t="shared" si="42"/>
        <v>5.2324376597361333E-3</v>
      </c>
      <c r="O86" s="204">
        <f t="shared" si="42"/>
        <v>5.3222746428031762E-3</v>
      </c>
      <c r="P86" s="204">
        <f t="shared" si="42"/>
        <v>6.0384934038620868E-3</v>
      </c>
      <c r="Q86" s="204">
        <f t="shared" si="42"/>
        <v>6.7889471176750833E-3</v>
      </c>
      <c r="R86" s="204">
        <f t="shared" si="42"/>
        <v>7.1159988679092715E-3</v>
      </c>
      <c r="S86" s="204">
        <f t="shared" si="42"/>
        <v>7.0755873841173295E-3</v>
      </c>
    </row>
    <row r="87" spans="1:19" x14ac:dyDescent="0.25">
      <c r="A87" s="179" t="s">
        <v>2</v>
      </c>
      <c r="B87" s="140"/>
      <c r="C87" s="140"/>
      <c r="D87" s="204">
        <f t="shared" si="39"/>
        <v>0</v>
      </c>
      <c r="E87" s="204">
        <f t="shared" ref="E87:S87" si="43">E59/E$23</f>
        <v>0</v>
      </c>
      <c r="F87" s="204">
        <f t="shared" si="43"/>
        <v>0</v>
      </c>
      <c r="G87" s="204">
        <f t="shared" si="43"/>
        <v>0</v>
      </c>
      <c r="H87" s="204">
        <f t="shared" si="43"/>
        <v>0</v>
      </c>
      <c r="I87" s="204">
        <f t="shared" si="43"/>
        <v>0</v>
      </c>
      <c r="J87" s="204">
        <f t="shared" si="43"/>
        <v>0</v>
      </c>
      <c r="K87" s="204">
        <f t="shared" si="43"/>
        <v>0</v>
      </c>
      <c r="L87" s="204">
        <f t="shared" si="43"/>
        <v>0</v>
      </c>
      <c r="M87" s="204">
        <f t="shared" si="43"/>
        <v>0</v>
      </c>
      <c r="N87" s="204">
        <f t="shared" si="43"/>
        <v>1.636917000011889E-2</v>
      </c>
      <c r="O87" s="204">
        <f t="shared" si="43"/>
        <v>1.3838917334955835E-2</v>
      </c>
      <c r="P87" s="204">
        <f t="shared" si="43"/>
        <v>1.4081338353963734E-2</v>
      </c>
      <c r="Q87" s="204">
        <f t="shared" si="43"/>
        <v>1.1693068127679861E-2</v>
      </c>
      <c r="R87" s="204">
        <f t="shared" si="43"/>
        <v>7.5068397148209563E-3</v>
      </c>
      <c r="S87" s="204">
        <f t="shared" si="43"/>
        <v>7.2840535635453974E-3</v>
      </c>
    </row>
    <row r="88" spans="1:19" x14ac:dyDescent="0.25">
      <c r="A88" s="179" t="s">
        <v>1</v>
      </c>
      <c r="B88" s="140"/>
      <c r="C88" s="140"/>
      <c r="D88" s="204">
        <f t="shared" si="39"/>
        <v>0</v>
      </c>
      <c r="E88" s="204">
        <f t="shared" ref="E88:S88" si="44">E60/E$23</f>
        <v>0</v>
      </c>
      <c r="F88" s="204">
        <f t="shared" si="44"/>
        <v>0</v>
      </c>
      <c r="G88" s="204">
        <f t="shared" si="44"/>
        <v>0</v>
      </c>
      <c r="H88" s="204">
        <f t="shared" si="44"/>
        <v>0</v>
      </c>
      <c r="I88" s="204">
        <f t="shared" si="44"/>
        <v>0</v>
      </c>
      <c r="J88" s="204">
        <f t="shared" si="44"/>
        <v>0</v>
      </c>
      <c r="K88" s="204">
        <f t="shared" si="44"/>
        <v>0</v>
      </c>
      <c r="L88" s="204">
        <f t="shared" si="44"/>
        <v>0</v>
      </c>
      <c r="M88" s="204">
        <f t="shared" si="44"/>
        <v>0</v>
      </c>
      <c r="N88" s="204">
        <f t="shared" si="44"/>
        <v>4.6280306693375697E-3</v>
      </c>
      <c r="O88" s="204">
        <f t="shared" si="44"/>
        <v>4.9864844445190641E-3</v>
      </c>
      <c r="P88" s="204">
        <f t="shared" si="44"/>
        <v>4.3974252756357147E-3</v>
      </c>
      <c r="Q88" s="204">
        <f t="shared" si="44"/>
        <v>2.754287756074321E-3</v>
      </c>
      <c r="R88" s="204">
        <f t="shared" si="44"/>
        <v>1.9272496933920944E-3</v>
      </c>
      <c r="S88" s="204">
        <f t="shared" si="44"/>
        <v>1.8026193162309315E-3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0</v>
      </c>
      <c r="E89" s="204">
        <f t="shared" ref="E89:S89" si="45">E61/E$23</f>
        <v>0</v>
      </c>
      <c r="F89" s="204">
        <f t="shared" si="45"/>
        <v>0</v>
      </c>
      <c r="G89" s="204">
        <f t="shared" si="45"/>
        <v>0</v>
      </c>
      <c r="H89" s="204">
        <f t="shared" si="45"/>
        <v>0</v>
      </c>
      <c r="I89" s="204">
        <f t="shared" si="45"/>
        <v>0</v>
      </c>
      <c r="J89" s="204">
        <f t="shared" si="45"/>
        <v>0</v>
      </c>
      <c r="K89" s="204">
        <f t="shared" si="45"/>
        <v>0</v>
      </c>
      <c r="L89" s="204">
        <f t="shared" si="45"/>
        <v>0</v>
      </c>
      <c r="M89" s="204">
        <f t="shared" si="45"/>
        <v>0</v>
      </c>
      <c r="N89" s="204">
        <f t="shared" si="45"/>
        <v>0</v>
      </c>
      <c r="O89" s="204">
        <f t="shared" si="45"/>
        <v>0</v>
      </c>
      <c r="P89" s="204">
        <f t="shared" si="45"/>
        <v>0</v>
      </c>
      <c r="Q89" s="204">
        <f t="shared" si="45"/>
        <v>0</v>
      </c>
      <c r="R89" s="204">
        <f t="shared" si="45"/>
        <v>0</v>
      </c>
      <c r="S89" s="204">
        <f t="shared" si="45"/>
        <v>0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0.19137484559744772</v>
      </c>
      <c r="E90" s="208">
        <f t="shared" ref="E90:S90" si="46">E62/E$23</f>
        <v>0.156479268898393</v>
      </c>
      <c r="F90" s="208">
        <f t="shared" si="46"/>
        <v>0.16083081426760515</v>
      </c>
      <c r="G90" s="208">
        <f t="shared" si="46"/>
        <v>0.16083178577414212</v>
      </c>
      <c r="H90" s="208">
        <f t="shared" si="46"/>
        <v>0.14224088384093853</v>
      </c>
      <c r="I90" s="208">
        <f t="shared" si="46"/>
        <v>0.13064881674779621</v>
      </c>
      <c r="J90" s="208">
        <f t="shared" si="46"/>
        <v>0.12490233319541236</v>
      </c>
      <c r="K90" s="208">
        <f t="shared" si="46"/>
        <v>0.13209662792715882</v>
      </c>
      <c r="L90" s="208">
        <f t="shared" si="46"/>
        <v>0.1127050153846073</v>
      </c>
      <c r="M90" s="208">
        <f t="shared" si="46"/>
        <v>0.10509416026131256</v>
      </c>
      <c r="N90" s="208">
        <f t="shared" si="46"/>
        <v>5.6053824342676903E-2</v>
      </c>
      <c r="O90" s="208">
        <f t="shared" si="46"/>
        <v>5.6822820223648304E-2</v>
      </c>
      <c r="P90" s="208">
        <f t="shared" si="46"/>
        <v>5.2815964190787566E-2</v>
      </c>
      <c r="Q90" s="208">
        <f t="shared" si="46"/>
        <v>4.4951677669638652E-2</v>
      </c>
      <c r="R90" s="208">
        <f t="shared" si="46"/>
        <v>4.2692693015268242E-2</v>
      </c>
      <c r="S90" s="208">
        <f t="shared" si="46"/>
        <v>3.7129971399793529E-2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6.0752743803651477E-3</v>
      </c>
      <c r="F93" s="144">
        <f t="shared" ref="F93:F94" si="48">IF(E16=0,"",F16/E16-1)</f>
        <v>2.98240486679342E-2</v>
      </c>
      <c r="G93" s="144">
        <f t="shared" ref="G93:G94" si="49">IF(F16=0,"",G16/F16-1)</f>
        <v>2.5451598958046162E-2</v>
      </c>
      <c r="H93" s="144">
        <f t="shared" ref="H93:H94" si="50">IF(G16=0,"",H16/G16-1)</f>
        <v>4.4168113447304869E-3</v>
      </c>
      <c r="I93" s="144">
        <f t="shared" ref="I93:I94" si="51">IF(H16=0,"",I16/H16-1)</f>
        <v>3.7843994969794403E-2</v>
      </c>
      <c r="J93" s="144">
        <f t="shared" ref="J93:J94" si="52">IF(I16=0,"",J16/I16-1)</f>
        <v>1.8267527322797239E-2</v>
      </c>
      <c r="K93" s="144">
        <f t="shared" ref="K93:K94" si="53">IF(J16=0,"",K16/J16-1)</f>
        <v>3.9876760157720792E-2</v>
      </c>
      <c r="L93" s="144">
        <f t="shared" ref="L93:L94" si="54">IF(K16=0,"",L16/K16-1)</f>
        <v>3.3476199618429625E-2</v>
      </c>
      <c r="M93" s="144">
        <f t="shared" ref="M93:M94" si="55">IF(L16=0,"",M16/L16-1)</f>
        <v>-2.4633477510847657E-2</v>
      </c>
      <c r="N93" s="144">
        <f t="shared" ref="N93:N94" si="56">IF(M16=0,"",N16/M16-1)</f>
        <v>3.5433232333105247E-2</v>
      </c>
      <c r="O93" s="144">
        <f t="shared" ref="O93:O94" si="57">IF(N16=0,"",O16/N16-1)</f>
        <v>1.4182177444566735E-2</v>
      </c>
      <c r="P93" s="144">
        <f t="shared" ref="P93:P94" si="58">IF(O16=0,"",P16/O16-1)</f>
        <v>2.6059811640284591E-2</v>
      </c>
      <c r="Q93" s="144">
        <f t="shared" ref="Q93:Q94" si="59">IF(P16=0,"",Q16/P16-1)</f>
        <v>4.5935583877426911E-2</v>
      </c>
      <c r="R93" s="144">
        <f t="shared" ref="R93:R94" si="60">IF(Q16=0,"",R16/Q16-1)</f>
        <v>8.1677947179700672E-2</v>
      </c>
      <c r="S93" s="144">
        <f t="shared" ref="S93:S94" si="61">IF(R16=0,"",S16/R16-1)</f>
        <v>7.0622607456808373E-2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2.3559376544480815E-2</v>
      </c>
      <c r="F94" s="213">
        <f t="shared" si="48"/>
        <v>-1.0270813651486854E-2</v>
      </c>
      <c r="G94" s="213">
        <f t="shared" si="49"/>
        <v>4.535086212198447E-2</v>
      </c>
      <c r="H94" s="213">
        <f t="shared" si="50"/>
        <v>1.8951754814114929E-2</v>
      </c>
      <c r="I94" s="213">
        <f t="shared" si="51"/>
        <v>2.8474741006635718E-2</v>
      </c>
      <c r="J94" s="213">
        <f t="shared" si="52"/>
        <v>2.8480032779955033E-2</v>
      </c>
      <c r="K94" s="213">
        <f t="shared" si="53"/>
        <v>6.618166707353712E-3</v>
      </c>
      <c r="L94" s="213">
        <f t="shared" si="54"/>
        <v>-2.0472402894818886E-3</v>
      </c>
      <c r="M94" s="213">
        <f t="shared" si="55"/>
        <v>1.80095425095117E-2</v>
      </c>
      <c r="N94" s="213">
        <f t="shared" si="56"/>
        <v>-2.0381441894021801E-3</v>
      </c>
      <c r="O94" s="213">
        <f t="shared" si="57"/>
        <v>2.916976939888638E-2</v>
      </c>
      <c r="P94" s="213">
        <f t="shared" si="58"/>
        <v>-2.6317376549505056E-3</v>
      </c>
      <c r="Q94" s="213">
        <f t="shared" si="59"/>
        <v>2.0558905078022827E-2</v>
      </c>
      <c r="R94" s="213">
        <f t="shared" si="60"/>
        <v>2.6849208337164976E-2</v>
      </c>
      <c r="S94" s="213">
        <f t="shared" si="61"/>
        <v>5.8518351786197798E-2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-7.5158695288546351E-4</v>
      </c>
      <c r="F95" s="144">
        <f t="shared" ref="F95:F96" si="63">IF(E20=0,"",F20/E20-1)</f>
        <v>2.1405733335764676E-2</v>
      </c>
      <c r="G95" s="144">
        <f t="shared" ref="G95:G96" si="64">IF(F20=0,"",G20/F20-1)</f>
        <v>1.8598839314773574E-2</v>
      </c>
      <c r="H95" s="144">
        <f t="shared" ref="H95:H96" si="65">IF(G20=0,"",H20/G20-1)</f>
        <v>-2.0412250072747717E-3</v>
      </c>
      <c r="I95" s="144">
        <f t="shared" ref="I95:I96" si="66">IF(H20=0,"",I20/H20-1)</f>
        <v>3.0624645456273525E-2</v>
      </c>
      <c r="J95" s="144">
        <f t="shared" ref="J95:J96" si="67">IF(I20=0,"",J20/I20-1)</f>
        <v>1.2406817527984337E-2</v>
      </c>
      <c r="K95" s="144">
        <f t="shared" ref="K95:K96" si="68">IF(J20=0,"",K20/J20-1)</f>
        <v>3.8294958746984298E-2</v>
      </c>
      <c r="L95" s="144">
        <f t="shared" ref="L95:L96" si="69">IF(K20=0,"",L20/K20-1)</f>
        <v>2.7860693090363098E-2</v>
      </c>
      <c r="M95" s="144">
        <f t="shared" ref="M95:M96" si="70">IF(L20=0,"",M20/L20-1)</f>
        <v>-3.1977339959515794E-2</v>
      </c>
      <c r="N95" s="144">
        <f t="shared" ref="N95:N96" si="71">IF(M20=0,"",N20/M20-1)</f>
        <v>2.7677993052901417E-2</v>
      </c>
      <c r="O95" s="144">
        <f t="shared" ref="O95:O96" si="72">IF(N20=0,"",O20/N20-1)</f>
        <v>1.1831167526950237E-2</v>
      </c>
      <c r="P95" s="144">
        <f t="shared" ref="P95:P96" si="73">IF(O20=0,"",P20/O20-1)</f>
        <v>1.9776348409013877E-2</v>
      </c>
      <c r="Q95" s="144">
        <f t="shared" ref="Q95:Q96" si="74">IF(P20=0,"",Q20/P20-1)</f>
        <v>3.6458309930805788E-2</v>
      </c>
      <c r="R95" s="144">
        <f t="shared" ref="R95:R96" si="75">IF(Q20=0,"",R20/Q20-1)</f>
        <v>7.1455782388212485E-2</v>
      </c>
      <c r="S95" s="144">
        <f t="shared" ref="S95:S96" si="76">IF(R20=0,"",S20/R20-1)</f>
        <v>6.0747855450191235E-2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1.6613874445424504E-2</v>
      </c>
      <c r="F96" s="213">
        <f t="shared" si="63"/>
        <v>-1.8361372805655751E-2</v>
      </c>
      <c r="G96" s="213">
        <f t="shared" si="64"/>
        <v>3.8365122172592026E-2</v>
      </c>
      <c r="H96" s="213">
        <f t="shared" si="65"/>
        <v>1.2400264039364339E-2</v>
      </c>
      <c r="I96" s="213">
        <f t="shared" si="66"/>
        <v>2.1320564986789137E-2</v>
      </c>
      <c r="J96" s="213">
        <f t="shared" si="67"/>
        <v>2.2560544197489207E-2</v>
      </c>
      <c r="K96" s="213">
        <f t="shared" si="68"/>
        <v>5.0869563782285354E-3</v>
      </c>
      <c r="L96" s="213">
        <f t="shared" si="69"/>
        <v>-7.4697263021501481E-3</v>
      </c>
      <c r="M96" s="213">
        <f t="shared" si="70"/>
        <v>1.034460642728674E-2</v>
      </c>
      <c r="N96" s="213">
        <f t="shared" si="71"/>
        <v>-9.5127284915581534E-3</v>
      </c>
      <c r="O96" s="213">
        <f t="shared" si="72"/>
        <v>2.6784016238774466E-2</v>
      </c>
      <c r="P96" s="213">
        <f t="shared" si="73"/>
        <v>-8.7394973911623097E-3</v>
      </c>
      <c r="Q96" s="213">
        <f t="shared" si="74"/>
        <v>1.1311570470443844E-2</v>
      </c>
      <c r="R96" s="213">
        <f t="shared" si="75"/>
        <v>1.7145190749490391E-2</v>
      </c>
      <c r="S96" s="213">
        <f t="shared" si="76"/>
        <v>4.8755241848540853E-2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1.0099748966867494E-3</v>
      </c>
      <c r="F97" s="204">
        <f t="shared" ref="F97:F105" si="78">IF(E23=0,"",F23/E23-1)</f>
        <v>2.8118345117247756E-2</v>
      </c>
      <c r="G97" s="204">
        <f t="shared" ref="G97:G105" si="79">IF(F23=0,"",G23/F23-1)</f>
        <v>2.7990391389255631E-2</v>
      </c>
      <c r="H97" s="204">
        <f t="shared" ref="H97:H105" si="80">IF(G23=0,"",H23/G23-1)</f>
        <v>-9.4747501999186134E-3</v>
      </c>
      <c r="I97" s="204">
        <f t="shared" ref="I97:I105" si="81">IF(H23=0,"",I23/H23-1)</f>
        <v>2.9991584000031324E-2</v>
      </c>
      <c r="J97" s="204">
        <f t="shared" ref="J97:J105" si="82">IF(I23=0,"",J23/I23-1)</f>
        <v>1.9205917568972053E-2</v>
      </c>
      <c r="K97" s="204">
        <f t="shared" ref="K97:K105" si="83">IF(J23=0,"",K23/J23-1)</f>
        <v>4.296848970334266E-2</v>
      </c>
      <c r="L97" s="204">
        <f t="shared" ref="L97:L105" si="84">IF(K23=0,"",L23/K23-1)</f>
        <v>4.150227913149851E-2</v>
      </c>
      <c r="M97" s="204">
        <f t="shared" ref="M97:M105" si="85">IF(L23=0,"",M23/L23-1)</f>
        <v>-3.1179997036721252E-2</v>
      </c>
      <c r="N97" s="204">
        <f t="shared" ref="N97:N105" si="86">IF(M23=0,"",N23/M23-1)</f>
        <v>4.1131119864100452E-2</v>
      </c>
      <c r="O97" s="204">
        <f t="shared" ref="O97:O105" si="87">IF(N23=0,"",O23/N23-1)</f>
        <v>6.7787227324900279E-3</v>
      </c>
      <c r="P97" s="204">
        <f t="shared" ref="P97:P105" si="88">IF(O23=0,"",P23/O23-1)</f>
        <v>3.2106622447887423E-2</v>
      </c>
      <c r="Q97" s="204">
        <f t="shared" ref="Q97:Q105" si="89">IF(P23=0,"",Q23/P23-1)</f>
        <v>4.9224761071181566E-2</v>
      </c>
      <c r="R97" s="204">
        <f t="shared" ref="R97:R105" si="90">IF(Q23=0,"",R23/Q23-1)</f>
        <v>8.0019563739178956E-2</v>
      </c>
      <c r="S97" s="204">
        <f t="shared" ref="S97:S105" si="91">IF(R23=0,"",S23/R23-1)</f>
        <v>7.266597496915006E-2</v>
      </c>
    </row>
    <row r="98" spans="1:19" ht="22.5" x14ac:dyDescent="0.25">
      <c r="A98" s="194" t="s">
        <v>46</v>
      </c>
      <c r="B98" s="195"/>
      <c r="C98" s="195"/>
      <c r="D98" s="209"/>
      <c r="E98" s="209" t="str">
        <f t="shared" si="77"/>
        <v/>
      </c>
      <c r="F98" s="209" t="str">
        <f t="shared" si="78"/>
        <v/>
      </c>
      <c r="G98" s="209" t="str">
        <f t="shared" si="79"/>
        <v/>
      </c>
      <c r="H98" s="209" t="str">
        <f t="shared" si="80"/>
        <v/>
      </c>
      <c r="I98" s="209" t="str">
        <f t="shared" si="81"/>
        <v/>
      </c>
      <c r="J98" s="209" t="str">
        <f t="shared" si="82"/>
        <v/>
      </c>
      <c r="K98" s="209" t="str">
        <f t="shared" si="83"/>
        <v/>
      </c>
      <c r="L98" s="209" t="str">
        <f t="shared" si="84"/>
        <v/>
      </c>
      <c r="M98" s="209" t="str">
        <f t="shared" si="85"/>
        <v/>
      </c>
      <c r="N98" s="209">
        <f t="shared" si="86"/>
        <v>1.7097054945054868E-2</v>
      </c>
      <c r="O98" s="209">
        <f t="shared" si="87"/>
        <v>-3.0329520307884272E-2</v>
      </c>
      <c r="P98" s="209">
        <f t="shared" si="88"/>
        <v>-3.4967762019242898E-2</v>
      </c>
      <c r="Q98" s="209">
        <f t="shared" si="89"/>
        <v>-4.8836268703012276E-2</v>
      </c>
      <c r="R98" s="209">
        <f t="shared" si="90"/>
        <v>3.3545658150043511E-2</v>
      </c>
      <c r="S98" s="209">
        <f t="shared" si="91"/>
        <v>6.4264703913474275E-2</v>
      </c>
    </row>
    <row r="99" spans="1:19" x14ac:dyDescent="0.25">
      <c r="A99" s="194" t="s">
        <v>69</v>
      </c>
      <c r="B99" s="195"/>
      <c r="C99" s="195"/>
      <c r="D99" s="209"/>
      <c r="E99" s="209" t="str">
        <f t="shared" si="77"/>
        <v/>
      </c>
      <c r="F99" s="209" t="str">
        <f t="shared" si="78"/>
        <v/>
      </c>
      <c r="G99" s="209" t="str">
        <f t="shared" si="79"/>
        <v/>
      </c>
      <c r="H99" s="209" t="str">
        <f t="shared" si="80"/>
        <v/>
      </c>
      <c r="I99" s="209" t="str">
        <f t="shared" si="81"/>
        <v/>
      </c>
      <c r="J99" s="209" t="str">
        <f t="shared" si="82"/>
        <v/>
      </c>
      <c r="K99" s="209" t="str">
        <f t="shared" si="83"/>
        <v/>
      </c>
      <c r="L99" s="209" t="str">
        <f t="shared" si="84"/>
        <v/>
      </c>
      <c r="M99" s="209" t="str">
        <f t="shared" si="85"/>
        <v/>
      </c>
      <c r="N99" s="209" t="str">
        <f t="shared" si="86"/>
        <v/>
      </c>
      <c r="O99" s="209" t="str">
        <f t="shared" si="87"/>
        <v/>
      </c>
      <c r="P99" s="209" t="str">
        <f t="shared" si="88"/>
        <v/>
      </c>
      <c r="Q99" s="209" t="str">
        <f t="shared" si="89"/>
        <v/>
      </c>
      <c r="R99" s="209" t="str">
        <f t="shared" si="90"/>
        <v/>
      </c>
      <c r="S99" s="209" t="str">
        <f t="shared" si="91"/>
        <v/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4.0556221799928682E-2</v>
      </c>
      <c r="F100" s="209">
        <f t="shared" si="78"/>
        <v>4.8358775347794314E-3</v>
      </c>
      <c r="G100" s="209">
        <f t="shared" si="79"/>
        <v>2.5161077109663754E-2</v>
      </c>
      <c r="H100" s="209">
        <f t="shared" si="80"/>
        <v>1.5635753797577534E-2</v>
      </c>
      <c r="I100" s="209">
        <f t="shared" si="81"/>
        <v>5.7063796024514835E-2</v>
      </c>
      <c r="J100" s="209">
        <f t="shared" si="82"/>
        <v>3.281421814262564E-2</v>
      </c>
      <c r="K100" s="209">
        <f t="shared" si="83"/>
        <v>5.0018439017120997E-2</v>
      </c>
      <c r="L100" s="209">
        <f t="shared" si="84"/>
        <v>7.2433347751733379E-2</v>
      </c>
      <c r="M100" s="209">
        <f t="shared" si="85"/>
        <v>-4.8172155054591603E-2</v>
      </c>
      <c r="N100" s="209">
        <f t="shared" si="86"/>
        <v>2.9522929119570884E-2</v>
      </c>
      <c r="O100" s="209">
        <f t="shared" si="87"/>
        <v>2.6511190130363627E-2</v>
      </c>
      <c r="P100" s="209">
        <f t="shared" si="88"/>
        <v>5.4462995357823951E-2</v>
      </c>
      <c r="Q100" s="209">
        <f t="shared" si="89"/>
        <v>4.9652428591293596E-2</v>
      </c>
      <c r="R100" s="209">
        <f t="shared" si="90"/>
        <v>9.391639125555562E-2</v>
      </c>
      <c r="S100" s="209">
        <f t="shared" si="91"/>
        <v>7.5580293282687228E-2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8.2631166105344045E-2</v>
      </c>
      <c r="F101" s="206">
        <f t="shared" si="78"/>
        <v>3.0697182447372295E-3</v>
      </c>
      <c r="G101" s="206">
        <f t="shared" si="79"/>
        <v>7.9440772172267859E-3</v>
      </c>
      <c r="H101" s="206">
        <f t="shared" si="80"/>
        <v>6.4588547608592783E-3</v>
      </c>
      <c r="I101" s="206">
        <f t="shared" si="81"/>
        <v>1.3218985406208583E-2</v>
      </c>
      <c r="J101" s="206">
        <f t="shared" si="82"/>
        <v>2.0841500611066044E-2</v>
      </c>
      <c r="K101" s="206">
        <f t="shared" si="83"/>
        <v>0.12596007368397655</v>
      </c>
      <c r="L101" s="206">
        <f t="shared" si="84"/>
        <v>6.9062998813747445E-2</v>
      </c>
      <c r="M101" s="206">
        <f t="shared" si="85"/>
        <v>-5.34877975403385E-2</v>
      </c>
      <c r="N101" s="206">
        <f t="shared" si="86"/>
        <v>3.119355467020779E-2</v>
      </c>
      <c r="O101" s="206">
        <f t="shared" si="87"/>
        <v>-1.95886290836077E-2</v>
      </c>
      <c r="P101" s="206">
        <f t="shared" si="88"/>
        <v>5.980127202408636E-2</v>
      </c>
      <c r="Q101" s="206">
        <f t="shared" si="89"/>
        <v>9.0225868546460974E-2</v>
      </c>
      <c r="R101" s="206">
        <f t="shared" si="90"/>
        <v>0.12622699511599422</v>
      </c>
      <c r="S101" s="206">
        <f t="shared" si="91"/>
        <v>7.1725385215993809E-2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4.40836412391854E-2</v>
      </c>
      <c r="F102" s="206">
        <f t="shared" si="78"/>
        <v>2.0318906244028545E-2</v>
      </c>
      <c r="G102" s="206">
        <f t="shared" si="79"/>
        <v>6.9319620944185978E-2</v>
      </c>
      <c r="H102" s="206">
        <f t="shared" si="80"/>
        <v>7.3584942476158099E-2</v>
      </c>
      <c r="I102" s="206">
        <f t="shared" si="81"/>
        <v>0.12826479681246483</v>
      </c>
      <c r="J102" s="206">
        <f t="shared" si="82"/>
        <v>7.1970425179060937E-2</v>
      </c>
      <c r="K102" s="206">
        <f t="shared" si="83"/>
        <v>2.2427622604919151E-3</v>
      </c>
      <c r="L102" s="206">
        <f t="shared" si="84"/>
        <v>-5.7025587459651472E-3</v>
      </c>
      <c r="M102" s="206">
        <f t="shared" si="85"/>
        <v>2.4597862338021192E-2</v>
      </c>
      <c r="N102" s="206">
        <f t="shared" si="86"/>
        <v>5.9914445501236369E-2</v>
      </c>
      <c r="O102" s="206">
        <f t="shared" si="87"/>
        <v>4.2397678846171072E-2</v>
      </c>
      <c r="P102" s="206">
        <f t="shared" si="88"/>
        <v>6.9467693694390764E-2</v>
      </c>
      <c r="Q102" s="206">
        <f t="shared" si="89"/>
        <v>2.4394703067159851E-2</v>
      </c>
      <c r="R102" s="206">
        <f t="shared" si="90"/>
        <v>8.0374654318121852E-2</v>
      </c>
      <c r="S102" s="206">
        <f t="shared" si="91"/>
        <v>9.3904311587262201E-2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-4.43447557279667E-2</v>
      </c>
      <c r="F103" s="206">
        <f t="shared" si="78"/>
        <v>-1.2896193709105552E-2</v>
      </c>
      <c r="G103" s="206">
        <f t="shared" si="79"/>
        <v>-5.0922982334278277E-4</v>
      </c>
      <c r="H103" s="206">
        <f t="shared" si="80"/>
        <v>-5.3223339236775469E-2</v>
      </c>
      <c r="I103" s="206">
        <f t="shared" si="81"/>
        <v>3.6164331754606094E-2</v>
      </c>
      <c r="J103" s="206">
        <f t="shared" si="82"/>
        <v>-1.4009959321386822E-2</v>
      </c>
      <c r="K103" s="206">
        <f t="shared" si="83"/>
        <v>-3.2566396591461433E-2</v>
      </c>
      <c r="L103" s="206">
        <f t="shared" si="84"/>
        <v>0.24909775333529294</v>
      </c>
      <c r="M103" s="206">
        <f t="shared" si="85"/>
        <v>-0.15955554862068266</v>
      </c>
      <c r="N103" s="206">
        <f t="shared" si="86"/>
        <v>-3.8099709793767977E-2</v>
      </c>
      <c r="O103" s="206">
        <f t="shared" si="87"/>
        <v>0.12251613746036427</v>
      </c>
      <c r="P103" s="206">
        <f t="shared" si="88"/>
        <v>9.1727661495792923E-3</v>
      </c>
      <c r="Q103" s="206">
        <f t="shared" si="89"/>
        <v>-3.022778296579709E-4</v>
      </c>
      <c r="R103" s="206">
        <f t="shared" si="90"/>
        <v>3.2374270220631551E-2</v>
      </c>
      <c r="S103" s="206">
        <f t="shared" si="91"/>
        <v>4.3385864697341292E-2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0.17582408946538575</v>
      </c>
      <c r="F104" s="209">
        <f t="shared" si="78"/>
        <v>8.9976577257619095E-2</v>
      </c>
      <c r="G104" s="209">
        <f t="shared" si="79"/>
        <v>-0.21125075115956804</v>
      </c>
      <c r="H104" s="209">
        <f t="shared" si="80"/>
        <v>0.19849526390073513</v>
      </c>
      <c r="I104" s="209">
        <f t="shared" si="81"/>
        <v>-0.3489008095460322</v>
      </c>
      <c r="J104" s="209">
        <f t="shared" si="82"/>
        <v>0.99885253888842884</v>
      </c>
      <c r="K104" s="209">
        <f t="shared" si="83"/>
        <v>-7.8664712171999551E-2</v>
      </c>
      <c r="L104" s="209">
        <f t="shared" si="84"/>
        <v>-0.27927382323253813</v>
      </c>
      <c r="M104" s="209">
        <f t="shared" si="85"/>
        <v>1.0137671499664931</v>
      </c>
      <c r="N104" s="209">
        <f t="shared" si="86"/>
        <v>-8.0966478873240488E-2</v>
      </c>
      <c r="O104" s="209">
        <f t="shared" si="87"/>
        <v>-0.7519796658000637</v>
      </c>
      <c r="P104" s="209">
        <f t="shared" si="88"/>
        <v>-2.5309626056242989</v>
      </c>
      <c r="Q104" s="209">
        <f t="shared" si="89"/>
        <v>-2.6472447094277096</v>
      </c>
      <c r="R104" s="209">
        <f t="shared" si="90"/>
        <v>1.1715197846509096E-3</v>
      </c>
      <c r="S104" s="209">
        <f t="shared" si="91"/>
        <v>0.3653411535185489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7.0756597242251029E-2</v>
      </c>
      <c r="F105" s="209">
        <f t="shared" si="78"/>
        <v>0.2326242772437932</v>
      </c>
      <c r="G105" s="209">
        <f t="shared" si="79"/>
        <v>9.0891206134236846E-2</v>
      </c>
      <c r="H105" s="209">
        <f t="shared" si="80"/>
        <v>-3.6766923759950165E-2</v>
      </c>
      <c r="I105" s="209">
        <f t="shared" si="81"/>
        <v>-3.5468496352363377E-2</v>
      </c>
      <c r="J105" s="209">
        <f t="shared" si="82"/>
        <v>-0.13418007427937773</v>
      </c>
      <c r="K105" s="209">
        <f t="shared" si="83"/>
        <v>-0.14531129799239695</v>
      </c>
      <c r="L105" s="209">
        <f t="shared" si="84"/>
        <v>1.7896246317293141E-2</v>
      </c>
      <c r="M105" s="209">
        <f t="shared" si="85"/>
        <v>-9.1296711024007271E-2</v>
      </c>
      <c r="N105" s="209">
        <f t="shared" si="86"/>
        <v>4.7611010060362169E-2</v>
      </c>
      <c r="O105" s="209">
        <f t="shared" si="87"/>
        <v>2.1206748716500634E-2</v>
      </c>
      <c r="P105" s="209">
        <f t="shared" si="88"/>
        <v>-4.4876529573401269E-2</v>
      </c>
      <c r="Q105" s="209">
        <f t="shared" si="89"/>
        <v>4.9951729459385419E-2</v>
      </c>
      <c r="R105" s="209">
        <f t="shared" si="90"/>
        <v>1.2488383822200078E-3</v>
      </c>
      <c r="S105" s="209">
        <f t="shared" si="91"/>
        <v>0.13780220786226338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-0.18151568696068354</v>
      </c>
      <c r="F106" s="209">
        <f t="shared" ref="F106" si="93">IF(E23=14,"",F32/E32-1)</f>
        <v>5.6709376090188446E-2</v>
      </c>
      <c r="G106" s="209">
        <f t="shared" ref="G106" si="94">IF(F23=14,"",G32/F32-1)</f>
        <v>2.7996601016370359E-2</v>
      </c>
      <c r="H106" s="209">
        <f t="shared" ref="H106" si="95">IF(G23=14,"",H32/G32-1)</f>
        <v>-0.12397175520896164</v>
      </c>
      <c r="I106" s="209">
        <f t="shared" ref="I106" si="96">IF(H23=14,"",I32/H32-1)</f>
        <v>-5.3948639265538167E-2</v>
      </c>
      <c r="J106" s="209">
        <f t="shared" ref="J106" si="97">IF(I23=14,"",J32/I32-1)</f>
        <v>-2.5623038311343382E-2</v>
      </c>
      <c r="K106" s="209">
        <f t="shared" ref="K106" si="98">IF(J23=14,"",K32/J32-1)</f>
        <v>0.10304280952498313</v>
      </c>
      <c r="L106" s="209">
        <f t="shared" ref="L106" si="99">IF(K23=14,"",L32/K32-1)</f>
        <v>-0.11138889588198608</v>
      </c>
      <c r="M106" s="209">
        <f t="shared" ref="M106" si="100">IF(L23=14,"",M32/L32-1)</f>
        <v>-9.6603427022876942E-2</v>
      </c>
      <c r="N106" s="209">
        <f t="shared" ref="N106" si="101">IF(M23=14,"",N32/M32-1)</f>
        <v>0.15072370615662134</v>
      </c>
      <c r="O106" s="209">
        <f t="shared" ref="O106" si="102">IF(N23=14,"",O32/N32-1)</f>
        <v>-3.9020555626545272E-2</v>
      </c>
      <c r="P106" s="209">
        <f t="shared" ref="P106" si="103">IF(O23=14,"",P32/O32-1)</f>
        <v>-1.1211668682466924E-2</v>
      </c>
      <c r="Q106" s="209">
        <f t="shared" ref="Q106" si="104">IF(P23=14,"",Q32/P32-1)</f>
        <v>-7.0898756111175909E-2</v>
      </c>
      <c r="R106" s="209">
        <f t="shared" ref="R106" si="105">IF(Q23=14,"",R32/Q32-1)</f>
        <v>6.0042445995878158E-3</v>
      </c>
      <c r="S106" s="209">
        <f t="shared" ref="S106" si="106">IF(R23=14,"",S32/R32-1)</f>
        <v>-9.5702326989619557E-3</v>
      </c>
    </row>
    <row r="107" spans="1:19" x14ac:dyDescent="0.25">
      <c r="A107" s="199" t="s">
        <v>171</v>
      </c>
      <c r="B107" s="200"/>
      <c r="C107" s="200"/>
      <c r="D107" s="210"/>
      <c r="E107" s="210" t="str">
        <f t="shared" ref="E107:E108" si="107">IF(D33=0,"",E33/D33-1)</f>
        <v/>
      </c>
      <c r="F107" s="210" t="str">
        <f t="shared" ref="F107:F108" si="108">IF(E33=0,"",F33/E33-1)</f>
        <v/>
      </c>
      <c r="G107" s="210" t="str">
        <f t="shared" ref="G107:G108" si="109">IF(F33=0,"",G33/F33-1)</f>
        <v/>
      </c>
      <c r="H107" s="210" t="str">
        <f t="shared" ref="H107:H108" si="110">IF(G33=0,"",H33/G33-1)</f>
        <v/>
      </c>
      <c r="I107" s="210" t="str">
        <f t="shared" ref="I107:I108" si="111">IF(H33=0,"",I33/H33-1)</f>
        <v/>
      </c>
      <c r="J107" s="210" t="str">
        <f t="shared" ref="J107:J108" si="112">IF(I33=0,"",J33/I33-1)</f>
        <v/>
      </c>
      <c r="K107" s="210" t="str">
        <f t="shared" ref="K107:K108" si="113">IF(J33=0,"",K33/J33-1)</f>
        <v/>
      </c>
      <c r="L107" s="210" t="str">
        <f t="shared" ref="L107:L108" si="114">IF(K33=0,"",L33/K33-1)</f>
        <v/>
      </c>
      <c r="M107" s="210" t="str">
        <f t="shared" ref="M107:M108" si="115">IF(L33=0,"",M33/L33-1)</f>
        <v/>
      </c>
      <c r="N107" s="210" t="str">
        <f t="shared" ref="N107:N108" si="116">IF(M33=0,"",N33/M33-1)</f>
        <v/>
      </c>
      <c r="O107" s="210" t="str">
        <f t="shared" ref="O107:O108" si="117">IF(N33=0,"",O33/N33-1)</f>
        <v/>
      </c>
      <c r="P107" s="210" t="str">
        <f t="shared" ref="P107:P108" si="118">IF(O33=0,"",P33/O33-1)</f>
        <v/>
      </c>
      <c r="Q107" s="210" t="str">
        <f t="shared" ref="Q107:Q108" si="119">IF(P33=0,"",Q33/P33-1)</f>
        <v/>
      </c>
      <c r="R107" s="210" t="str">
        <f t="shared" ref="R107:R108" si="120">IF(Q33=0,"",R33/Q33-1)</f>
        <v/>
      </c>
      <c r="S107" s="210" t="str">
        <f t="shared" ref="S107:S108" si="121">IF(R33=0,"",S33/R33-1)</f>
        <v/>
      </c>
    </row>
    <row r="108" spans="1:19" x14ac:dyDescent="0.25">
      <c r="A108" s="211" t="s">
        <v>8</v>
      </c>
      <c r="B108" s="140"/>
      <c r="C108" s="140"/>
      <c r="D108" s="204"/>
      <c r="E108" s="204" t="str">
        <f t="shared" si="107"/>
        <v/>
      </c>
      <c r="F108" s="204" t="str">
        <f t="shared" si="108"/>
        <v/>
      </c>
      <c r="G108" s="204" t="str">
        <f t="shared" si="109"/>
        <v/>
      </c>
      <c r="H108" s="204" t="str">
        <f t="shared" si="110"/>
        <v/>
      </c>
      <c r="I108" s="204" t="str">
        <f t="shared" si="111"/>
        <v/>
      </c>
      <c r="J108" s="204" t="str">
        <f t="shared" si="112"/>
        <v/>
      </c>
      <c r="K108" s="204" t="str">
        <f t="shared" si="113"/>
        <v/>
      </c>
      <c r="L108" s="204" t="str">
        <f t="shared" si="114"/>
        <v/>
      </c>
      <c r="M108" s="204" t="str">
        <f t="shared" si="115"/>
        <v/>
      </c>
      <c r="N108" s="204" t="str">
        <f t="shared" si="116"/>
        <v/>
      </c>
      <c r="O108" s="204" t="str">
        <f t="shared" si="117"/>
        <v/>
      </c>
      <c r="P108" s="204" t="str">
        <f t="shared" si="118"/>
        <v/>
      </c>
      <c r="Q108" s="204" t="str">
        <f t="shared" si="119"/>
        <v/>
      </c>
      <c r="R108" s="204" t="str">
        <f t="shared" si="120"/>
        <v/>
      </c>
      <c r="S108" s="204" t="str">
        <f t="shared" si="121"/>
        <v/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 t="str">
        <f t="shared" ref="E110:E111" si="137">IF(D43=0,"",E43/D43-1)</f>
        <v/>
      </c>
      <c r="F110" s="204" t="str">
        <f t="shared" ref="F110:F111" si="138">IF(E43=0,"",F43/E43-1)</f>
        <v/>
      </c>
      <c r="G110" s="204" t="str">
        <f t="shared" ref="G110:G111" si="139">IF(F43=0,"",G43/F43-1)</f>
        <v/>
      </c>
      <c r="H110" s="204" t="str">
        <f t="shared" ref="H110:H111" si="140">IF(G43=0,"",H43/G43-1)</f>
        <v/>
      </c>
      <c r="I110" s="204" t="str">
        <f t="shared" ref="I110:I111" si="141">IF(H43=0,"",I43/H43-1)</f>
        <v/>
      </c>
      <c r="J110" s="204" t="str">
        <f t="shared" ref="J110:J111" si="142">IF(I43=0,"",J43/I43-1)</f>
        <v/>
      </c>
      <c r="K110" s="204" t="str">
        <f t="shared" ref="K110:K111" si="143">IF(J43=0,"",K43/J43-1)</f>
        <v/>
      </c>
      <c r="L110" s="204" t="str">
        <f t="shared" ref="L110:L111" si="144">IF(K43=0,"",L43/K43-1)</f>
        <v/>
      </c>
      <c r="M110" s="204" t="str">
        <f t="shared" ref="M110:M111" si="145">IF(L43=0,"",M43/L43-1)</f>
        <v/>
      </c>
      <c r="N110" s="204" t="str">
        <f t="shared" ref="N110:N111" si="146">IF(M43=0,"",N43/M43-1)</f>
        <v/>
      </c>
      <c r="O110" s="204">
        <f t="shared" ref="O110:O111" si="147">IF(N43=0,"",O43/N43-1)</f>
        <v>-0.7677060708754071</v>
      </c>
      <c r="P110" s="204">
        <f t="shared" ref="P110:P111" si="148">IF(O43=0,"",P43/O43-1)</f>
        <v>-5.6397309349721869E-2</v>
      </c>
      <c r="Q110" s="204">
        <f t="shared" ref="Q110:Q111" si="149">IF(P43=0,"",Q43/P43-1)</f>
        <v>-5.6801223025460312E-2</v>
      </c>
      <c r="R110" s="204">
        <f t="shared" ref="R110:R111" si="150">IF(Q43=0,"",R43/Q43-1)</f>
        <v>0.2478262835773104</v>
      </c>
      <c r="S110" s="204">
        <f t="shared" ref="S110:S111" si="151">IF(R43=0,"",S43/R43-1)</f>
        <v>1.6246077871325593E-2</v>
      </c>
    </row>
    <row r="111" spans="1:19" ht="22.5" x14ac:dyDescent="0.25">
      <c r="A111" s="211" t="s">
        <v>26</v>
      </c>
      <c r="B111" s="140"/>
      <c r="C111" s="140"/>
      <c r="D111" s="204"/>
      <c r="E111" s="204" t="str">
        <f t="shared" si="137"/>
        <v/>
      </c>
      <c r="F111" s="204" t="str">
        <f t="shared" si="138"/>
        <v/>
      </c>
      <c r="G111" s="204" t="str">
        <f t="shared" si="139"/>
        <v/>
      </c>
      <c r="H111" s="204" t="str">
        <f t="shared" si="140"/>
        <v/>
      </c>
      <c r="I111" s="204" t="str">
        <f t="shared" si="141"/>
        <v/>
      </c>
      <c r="J111" s="204" t="str">
        <f t="shared" si="142"/>
        <v/>
      </c>
      <c r="K111" s="204" t="str">
        <f t="shared" si="143"/>
        <v/>
      </c>
      <c r="L111" s="204" t="str">
        <f t="shared" si="144"/>
        <v/>
      </c>
      <c r="M111" s="204" t="str">
        <f t="shared" si="145"/>
        <v/>
      </c>
      <c r="N111" s="204" t="str">
        <f t="shared" si="146"/>
        <v/>
      </c>
      <c r="O111" s="204">
        <f t="shared" si="147"/>
        <v>-0.7677060708754071</v>
      </c>
      <c r="P111" s="204">
        <f t="shared" si="148"/>
        <v>-5.6397309349721869E-2</v>
      </c>
      <c r="Q111" s="204">
        <f t="shared" si="149"/>
        <v>-5.6801223025460312E-2</v>
      </c>
      <c r="R111" s="204">
        <f t="shared" si="150"/>
        <v>0.2478262835773104</v>
      </c>
      <c r="S111" s="204">
        <f t="shared" si="151"/>
        <v>1.6246077871325593E-2</v>
      </c>
    </row>
    <row r="112" spans="1:19" ht="22.5" x14ac:dyDescent="0.25">
      <c r="A112" s="211" t="s">
        <v>16</v>
      </c>
      <c r="B112" s="140"/>
      <c r="C112" s="140"/>
      <c r="D112" s="204"/>
      <c r="E112" s="204" t="str">
        <f t="shared" ref="E112:E113" si="152">IF(D47=0,"",E47/D47-1)</f>
        <v/>
      </c>
      <c r="F112" s="204" t="str">
        <f t="shared" ref="F112:F113" si="153">IF(E47=0,"",F47/E47-1)</f>
        <v/>
      </c>
      <c r="G112" s="204" t="str">
        <f t="shared" ref="G112:G113" si="154">IF(F47=0,"",G47/F47-1)</f>
        <v/>
      </c>
      <c r="H112" s="204" t="str">
        <f t="shared" ref="H112:H113" si="155">IF(G47=0,"",H47/G47-1)</f>
        <v/>
      </c>
      <c r="I112" s="204" t="str">
        <f t="shared" ref="I112:I113" si="156">IF(H47=0,"",I47/H47-1)</f>
        <v/>
      </c>
      <c r="J112" s="204" t="str">
        <f t="shared" ref="J112:J113" si="157">IF(I47=0,"",J47/I47-1)</f>
        <v/>
      </c>
      <c r="K112" s="204" t="str">
        <f t="shared" ref="K112:K113" si="158">IF(J47=0,"",K47/J47-1)</f>
        <v/>
      </c>
      <c r="L112" s="204" t="str">
        <f t="shared" ref="L112:L113" si="159">IF(K47=0,"",L47/K47-1)</f>
        <v/>
      </c>
      <c r="M112" s="204" t="str">
        <f t="shared" ref="M112:M113" si="160">IF(L47=0,"",M47/L47-1)</f>
        <v/>
      </c>
      <c r="N112" s="204" t="str">
        <f t="shared" ref="N112:N113" si="161">IF(M47=0,"",N47/M47-1)</f>
        <v/>
      </c>
      <c r="O112" s="204" t="str">
        <f t="shared" ref="O112:O113" si="162">IF(N47=0,"",O47/N47-1)</f>
        <v/>
      </c>
      <c r="P112" s="204" t="str">
        <f t="shared" ref="P112:P113" si="163">IF(O47=0,"",P47/O47-1)</f>
        <v/>
      </c>
      <c r="Q112" s="204" t="str">
        <f t="shared" ref="Q112:Q113" si="164">IF(P47=0,"",Q47/P47-1)</f>
        <v/>
      </c>
      <c r="R112" s="204" t="str">
        <f t="shared" ref="R112:R113" si="165">IF(Q47=0,"",R47/Q47-1)</f>
        <v/>
      </c>
      <c r="S112" s="204" t="str">
        <f t="shared" ref="S112:S113" si="166">IF(R47=0,"",S47/R47-1)</f>
        <v/>
      </c>
    </row>
    <row r="113" spans="1:19" ht="22.5" x14ac:dyDescent="0.25">
      <c r="A113" s="179" t="s">
        <v>6</v>
      </c>
      <c r="B113" s="140"/>
      <c r="C113" s="140"/>
      <c r="D113" s="204"/>
      <c r="E113" s="204" t="str">
        <f t="shared" si="152"/>
        <v/>
      </c>
      <c r="F113" s="204" t="str">
        <f t="shared" si="153"/>
        <v/>
      </c>
      <c r="G113" s="204" t="str">
        <f t="shared" si="154"/>
        <v/>
      </c>
      <c r="H113" s="204" t="str">
        <f t="shared" si="155"/>
        <v/>
      </c>
      <c r="I113" s="204" t="str">
        <f t="shared" si="156"/>
        <v/>
      </c>
      <c r="J113" s="204" t="str">
        <f t="shared" si="157"/>
        <v/>
      </c>
      <c r="K113" s="204" t="str">
        <f t="shared" si="158"/>
        <v/>
      </c>
      <c r="L113" s="204" t="str">
        <f t="shared" si="159"/>
        <v/>
      </c>
      <c r="M113" s="204" t="str">
        <f t="shared" si="160"/>
        <v/>
      </c>
      <c r="N113" s="204" t="str">
        <f t="shared" si="161"/>
        <v/>
      </c>
      <c r="O113" s="204" t="str">
        <f t="shared" si="162"/>
        <v/>
      </c>
      <c r="P113" s="204" t="str">
        <f t="shared" si="163"/>
        <v/>
      </c>
      <c r="Q113" s="204" t="str">
        <f t="shared" si="164"/>
        <v/>
      </c>
      <c r="R113" s="204" t="str">
        <f t="shared" si="165"/>
        <v/>
      </c>
      <c r="S113" s="204" t="str">
        <f t="shared" si="166"/>
        <v/>
      </c>
    </row>
    <row r="114" spans="1:19" x14ac:dyDescent="0.25">
      <c r="A114" s="179" t="s">
        <v>5</v>
      </c>
      <c r="B114" s="140"/>
      <c r="C114" s="140"/>
      <c r="D114" s="204"/>
      <c r="E114" s="204" t="str">
        <f t="shared" ref="E114:E115" si="167">IF(D52=0,"",E52/D52-1)</f>
        <v/>
      </c>
      <c r="F114" s="204" t="str">
        <f t="shared" ref="F114:F115" si="168">IF(E52=0,"",F52/E52-1)</f>
        <v/>
      </c>
      <c r="G114" s="204" t="str">
        <f t="shared" ref="G114:G115" si="169">IF(F52=0,"",G52/F52-1)</f>
        <v/>
      </c>
      <c r="H114" s="204" t="str">
        <f t="shared" ref="H114:H115" si="170">IF(G52=0,"",H52/G52-1)</f>
        <v/>
      </c>
      <c r="I114" s="204" t="str">
        <f t="shared" ref="I114:I115" si="171">IF(H52=0,"",I52/H52-1)</f>
        <v/>
      </c>
      <c r="J114" s="204" t="str">
        <f t="shared" ref="J114:J115" si="172">IF(I52=0,"",J52/I52-1)</f>
        <v/>
      </c>
      <c r="K114" s="204" t="str">
        <f t="shared" ref="K114:K115" si="173">IF(J52=0,"",K52/J52-1)</f>
        <v/>
      </c>
      <c r="L114" s="204" t="str">
        <f t="shared" ref="L114:L115" si="174">IF(K52=0,"",L52/K52-1)</f>
        <v/>
      </c>
      <c r="M114" s="204" t="str">
        <f t="shared" ref="M114:M115" si="175">IF(L52=0,"",M52/L52-1)</f>
        <v/>
      </c>
      <c r="N114" s="204" t="str">
        <f t="shared" ref="N114:N115" si="176">IF(M52=0,"",N52/M52-1)</f>
        <v/>
      </c>
      <c r="O114" s="204">
        <f t="shared" ref="O114:O115" si="177">IF(N52=0,"",O52/N52-1)</f>
        <v>1.6312170086407063E-2</v>
      </c>
      <c r="P114" s="204">
        <f t="shared" ref="P114:P115" si="178">IF(O52=0,"",P52/O52-1)</f>
        <v>-3.2291505733031967E-3</v>
      </c>
      <c r="Q114" s="204">
        <f t="shared" ref="Q114:Q115" si="179">IF(P52=0,"",Q52/P52-1)</f>
        <v>-4.3725221674192349E-2</v>
      </c>
      <c r="R114" s="204">
        <f t="shared" ref="R114:R115" si="180">IF(Q52=0,"",R52/Q52-1)</f>
        <v>1.6901675622507772E-2</v>
      </c>
      <c r="S114" s="204">
        <f t="shared" ref="S114:S115" si="181">IF(R52=0,"",S52/R52-1)</f>
        <v>2.6192927742427985E-2</v>
      </c>
    </row>
    <row r="115" spans="1:19" x14ac:dyDescent="0.25">
      <c r="A115" s="211" t="s">
        <v>27</v>
      </c>
      <c r="B115" s="140"/>
      <c r="C115" s="140"/>
      <c r="D115" s="204"/>
      <c r="E115" s="204" t="str">
        <f t="shared" si="167"/>
        <v/>
      </c>
      <c r="F115" s="204" t="str">
        <f t="shared" si="168"/>
        <v/>
      </c>
      <c r="G115" s="204" t="str">
        <f t="shared" si="169"/>
        <v/>
      </c>
      <c r="H115" s="204" t="str">
        <f t="shared" si="170"/>
        <v/>
      </c>
      <c r="I115" s="204" t="str">
        <f t="shared" si="171"/>
        <v/>
      </c>
      <c r="J115" s="204" t="str">
        <f t="shared" si="172"/>
        <v/>
      </c>
      <c r="K115" s="204" t="str">
        <f t="shared" si="173"/>
        <v/>
      </c>
      <c r="L115" s="204" t="str">
        <f t="shared" si="174"/>
        <v/>
      </c>
      <c r="M115" s="204" t="str">
        <f t="shared" si="175"/>
        <v/>
      </c>
      <c r="N115" s="204" t="str">
        <f t="shared" si="176"/>
        <v/>
      </c>
      <c r="O115" s="204" t="str">
        <f t="shared" si="177"/>
        <v/>
      </c>
      <c r="P115" s="204" t="str">
        <f t="shared" si="178"/>
        <v/>
      </c>
      <c r="Q115" s="204" t="str">
        <f t="shared" si="179"/>
        <v/>
      </c>
      <c r="R115" s="204" t="str">
        <f t="shared" si="180"/>
        <v/>
      </c>
      <c r="S115" s="204" t="str">
        <f t="shared" si="181"/>
        <v/>
      </c>
    </row>
    <row r="116" spans="1:19" ht="22.5" x14ac:dyDescent="0.25">
      <c r="A116" s="211" t="s">
        <v>21</v>
      </c>
      <c r="B116" s="140"/>
      <c r="C116" s="140"/>
      <c r="D116" s="204"/>
      <c r="E116" s="204" t="str">
        <f t="shared" ref="E116:E122" si="182">IF(D56=0,"",E56/D56-1)</f>
        <v/>
      </c>
      <c r="F116" s="204" t="str">
        <f t="shared" ref="F116:F122" si="183">IF(E56=0,"",F56/E56-1)</f>
        <v/>
      </c>
      <c r="G116" s="204" t="str">
        <f t="shared" ref="G116:G122" si="184">IF(F56=0,"",G56/F56-1)</f>
        <v/>
      </c>
      <c r="H116" s="204" t="str">
        <f t="shared" ref="H116:H122" si="185">IF(G56=0,"",H56/G56-1)</f>
        <v/>
      </c>
      <c r="I116" s="204" t="str">
        <f t="shared" ref="I116:I122" si="186">IF(H56=0,"",I56/H56-1)</f>
        <v/>
      </c>
      <c r="J116" s="204" t="str">
        <f t="shared" ref="J116:J122" si="187">IF(I56=0,"",J56/I56-1)</f>
        <v/>
      </c>
      <c r="K116" s="204" t="str">
        <f t="shared" ref="K116:K122" si="188">IF(J56=0,"",K56/J56-1)</f>
        <v/>
      </c>
      <c r="L116" s="204" t="str">
        <f t="shared" ref="L116:L122" si="189">IF(K56=0,"",L56/K56-1)</f>
        <v/>
      </c>
      <c r="M116" s="204" t="str">
        <f t="shared" ref="M116:M122" si="190">IF(L56=0,"",M56/L56-1)</f>
        <v/>
      </c>
      <c r="N116" s="204" t="str">
        <f t="shared" ref="N116:N122" si="191">IF(M56=0,"",N56/M56-1)</f>
        <v/>
      </c>
      <c r="O116" s="204">
        <f t="shared" ref="O116:O122" si="192">IF(N56=0,"",O56/N56-1)</f>
        <v>1.6312170086407063E-2</v>
      </c>
      <c r="P116" s="204">
        <f t="shared" ref="P116:P122" si="193">IF(O56=0,"",P56/O56-1)</f>
        <v>-3.2291505733031967E-3</v>
      </c>
      <c r="Q116" s="204">
        <f t="shared" ref="Q116:Q122" si="194">IF(P56=0,"",Q56/P56-1)</f>
        <v>-4.3725221674192349E-2</v>
      </c>
      <c r="R116" s="204">
        <f t="shared" ref="R116:R122" si="195">IF(Q56=0,"",R56/Q56-1)</f>
        <v>1.6901675622507772E-2</v>
      </c>
      <c r="S116" s="204">
        <f t="shared" ref="S116:S122" si="196">IF(R56=0,"",S56/R56-1)</f>
        <v>2.6192927742427985E-2</v>
      </c>
    </row>
    <row r="117" spans="1:19" ht="22.5" x14ac:dyDescent="0.25">
      <c r="A117" s="179" t="s">
        <v>4</v>
      </c>
      <c r="B117" s="140"/>
      <c r="C117" s="140"/>
      <c r="D117" s="204"/>
      <c r="E117" s="204" t="str">
        <f t="shared" si="182"/>
        <v/>
      </c>
      <c r="F117" s="204" t="str">
        <f t="shared" si="183"/>
        <v/>
      </c>
      <c r="G117" s="204" t="str">
        <f t="shared" si="184"/>
        <v/>
      </c>
      <c r="H117" s="204" t="str">
        <f t="shared" si="185"/>
        <v/>
      </c>
      <c r="I117" s="204" t="str">
        <f t="shared" si="186"/>
        <v/>
      </c>
      <c r="J117" s="204" t="str">
        <f t="shared" si="187"/>
        <v/>
      </c>
      <c r="K117" s="204" t="str">
        <f t="shared" si="188"/>
        <v/>
      </c>
      <c r="L117" s="204" t="str">
        <f t="shared" si="189"/>
        <v/>
      </c>
      <c r="M117" s="204" t="str">
        <f t="shared" si="190"/>
        <v/>
      </c>
      <c r="N117" s="204" t="str">
        <f t="shared" si="191"/>
        <v/>
      </c>
      <c r="O117" s="204">
        <f t="shared" si="192"/>
        <v>3.7791402627020965E-2</v>
      </c>
      <c r="P117" s="204">
        <f t="shared" si="193"/>
        <v>1.4993880557532258E-3</v>
      </c>
      <c r="Q117" s="204">
        <f t="shared" si="194"/>
        <v>5.4619957360988014E-2</v>
      </c>
      <c r="R117" s="204">
        <f t="shared" si="195"/>
        <v>0.13873842338593523</v>
      </c>
      <c r="S117" s="204">
        <f t="shared" si="196"/>
        <v>5.5093405007079266E-2</v>
      </c>
    </row>
    <row r="118" spans="1:19" x14ac:dyDescent="0.25">
      <c r="A118" s="179" t="s">
        <v>3</v>
      </c>
      <c r="B118" s="140"/>
      <c r="C118" s="140"/>
      <c r="D118" s="204"/>
      <c r="E118" s="204" t="str">
        <f t="shared" si="182"/>
        <v/>
      </c>
      <c r="F118" s="204" t="str">
        <f t="shared" si="183"/>
        <v/>
      </c>
      <c r="G118" s="204" t="str">
        <f t="shared" si="184"/>
        <v/>
      </c>
      <c r="H118" s="204" t="str">
        <f t="shared" si="185"/>
        <v/>
      </c>
      <c r="I118" s="204" t="str">
        <f t="shared" si="186"/>
        <v/>
      </c>
      <c r="J118" s="204" t="str">
        <f t="shared" si="187"/>
        <v/>
      </c>
      <c r="K118" s="204" t="str">
        <f t="shared" si="188"/>
        <v/>
      </c>
      <c r="L118" s="204" t="str">
        <f t="shared" si="189"/>
        <v/>
      </c>
      <c r="M118" s="204" t="str">
        <f t="shared" si="190"/>
        <v/>
      </c>
      <c r="N118" s="204" t="str">
        <f t="shared" si="191"/>
        <v/>
      </c>
      <c r="O118" s="204">
        <f t="shared" si="192"/>
        <v>2.4064349231657678E-2</v>
      </c>
      <c r="P118" s="204">
        <f t="shared" si="193"/>
        <v>0.17099726151137395</v>
      </c>
      <c r="Q118" s="204">
        <f t="shared" si="194"/>
        <v>0.17962063399982009</v>
      </c>
      <c r="R118" s="204">
        <f t="shared" si="195"/>
        <v>0.13204858716292112</v>
      </c>
      <c r="S118" s="204">
        <f t="shared" si="196"/>
        <v>6.6574346166745624E-2</v>
      </c>
    </row>
    <row r="119" spans="1:19" x14ac:dyDescent="0.25">
      <c r="A119" s="179" t="s">
        <v>2</v>
      </c>
      <c r="B119" s="140"/>
      <c r="C119" s="140"/>
      <c r="D119" s="204"/>
      <c r="E119" s="204" t="str">
        <f t="shared" si="182"/>
        <v/>
      </c>
      <c r="F119" s="204" t="str">
        <f t="shared" si="183"/>
        <v/>
      </c>
      <c r="G119" s="204" t="str">
        <f t="shared" si="184"/>
        <v/>
      </c>
      <c r="H119" s="204" t="str">
        <f t="shared" si="185"/>
        <v/>
      </c>
      <c r="I119" s="204" t="str">
        <f t="shared" si="186"/>
        <v/>
      </c>
      <c r="J119" s="204" t="str">
        <f t="shared" si="187"/>
        <v/>
      </c>
      <c r="K119" s="204" t="str">
        <f t="shared" si="188"/>
        <v/>
      </c>
      <c r="L119" s="204" t="str">
        <f t="shared" si="189"/>
        <v/>
      </c>
      <c r="M119" s="204" t="str">
        <f t="shared" si="190"/>
        <v/>
      </c>
      <c r="N119" s="204" t="str">
        <f t="shared" si="191"/>
        <v/>
      </c>
      <c r="O119" s="204">
        <f t="shared" si="192"/>
        <v>-0.14884337334231645</v>
      </c>
      <c r="P119" s="204">
        <f t="shared" si="193"/>
        <v>5.0186384981523391E-2</v>
      </c>
      <c r="Q119" s="204">
        <f t="shared" si="194"/>
        <v>-0.12872936477657571</v>
      </c>
      <c r="R119" s="204">
        <f t="shared" si="195"/>
        <v>-0.3066376022672187</v>
      </c>
      <c r="S119" s="204">
        <f t="shared" si="196"/>
        <v>4.0831656767869262E-2</v>
      </c>
    </row>
    <row r="120" spans="1:19" x14ac:dyDescent="0.25">
      <c r="A120" s="179" t="s">
        <v>1</v>
      </c>
      <c r="B120" s="140"/>
      <c r="C120" s="140"/>
      <c r="D120" s="204"/>
      <c r="E120" s="204" t="str">
        <f t="shared" si="182"/>
        <v/>
      </c>
      <c r="F120" s="204" t="str">
        <f t="shared" si="183"/>
        <v/>
      </c>
      <c r="G120" s="204" t="str">
        <f t="shared" si="184"/>
        <v/>
      </c>
      <c r="H120" s="204" t="str">
        <f t="shared" si="185"/>
        <v/>
      </c>
      <c r="I120" s="204" t="str">
        <f t="shared" si="186"/>
        <v/>
      </c>
      <c r="J120" s="204" t="str">
        <f t="shared" si="187"/>
        <v/>
      </c>
      <c r="K120" s="204" t="str">
        <f t="shared" si="188"/>
        <v/>
      </c>
      <c r="L120" s="204" t="str">
        <f t="shared" si="189"/>
        <v/>
      </c>
      <c r="M120" s="204" t="str">
        <f t="shared" si="190"/>
        <v/>
      </c>
      <c r="N120" s="204" t="str">
        <f t="shared" si="191"/>
        <v/>
      </c>
      <c r="O120" s="204">
        <f t="shared" si="192"/>
        <v>8.4756519277109366E-2</v>
      </c>
      <c r="P120" s="204">
        <f t="shared" si="193"/>
        <v>-8.9817325371986056E-2</v>
      </c>
      <c r="Q120" s="204">
        <f t="shared" si="194"/>
        <v>-0.34282751118025845</v>
      </c>
      <c r="R120" s="204">
        <f t="shared" si="195"/>
        <v>-0.24428107829934731</v>
      </c>
      <c r="S120" s="204">
        <f t="shared" si="196"/>
        <v>3.2993716241245252E-3</v>
      </c>
    </row>
    <row r="121" spans="1:19" x14ac:dyDescent="0.25">
      <c r="A121" s="179" t="s">
        <v>0</v>
      </c>
      <c r="B121" s="140"/>
      <c r="C121" s="140"/>
      <c r="D121" s="204"/>
      <c r="E121" s="204" t="str">
        <f t="shared" si="182"/>
        <v/>
      </c>
      <c r="F121" s="204" t="str">
        <f t="shared" si="183"/>
        <v/>
      </c>
      <c r="G121" s="204" t="str">
        <f t="shared" si="184"/>
        <v/>
      </c>
      <c r="H121" s="204" t="str">
        <f t="shared" si="185"/>
        <v/>
      </c>
      <c r="I121" s="204" t="str">
        <f t="shared" si="186"/>
        <v/>
      </c>
      <c r="J121" s="204" t="str">
        <f t="shared" si="187"/>
        <v/>
      </c>
      <c r="K121" s="204" t="str">
        <f t="shared" si="188"/>
        <v/>
      </c>
      <c r="L121" s="204" t="str">
        <f t="shared" si="189"/>
        <v/>
      </c>
      <c r="M121" s="204" t="str">
        <f t="shared" si="190"/>
        <v/>
      </c>
      <c r="N121" s="204" t="str">
        <f t="shared" si="191"/>
        <v/>
      </c>
      <c r="O121" s="204" t="str">
        <f t="shared" si="192"/>
        <v/>
      </c>
      <c r="P121" s="204" t="str">
        <f t="shared" si="193"/>
        <v/>
      </c>
      <c r="Q121" s="204" t="str">
        <f t="shared" si="194"/>
        <v/>
      </c>
      <c r="R121" s="204" t="str">
        <f t="shared" si="195"/>
        <v/>
      </c>
      <c r="S121" s="204" t="str">
        <f t="shared" si="196"/>
        <v/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-0.18151568696068332</v>
      </c>
      <c r="F122" s="208">
        <f t="shared" si="183"/>
        <v>5.6709376090188224E-2</v>
      </c>
      <c r="G122" s="208">
        <f t="shared" si="184"/>
        <v>2.7996601016370359E-2</v>
      </c>
      <c r="H122" s="208">
        <f t="shared" si="185"/>
        <v>-0.12397175520896164</v>
      </c>
      <c r="I122" s="208">
        <f t="shared" si="186"/>
        <v>-5.3948639265538167E-2</v>
      </c>
      <c r="J122" s="208">
        <f t="shared" si="187"/>
        <v>-2.5623038311343493E-2</v>
      </c>
      <c r="K122" s="208">
        <f t="shared" si="188"/>
        <v>0.10304280952498313</v>
      </c>
      <c r="L122" s="208">
        <f t="shared" si="189"/>
        <v>-0.11138889588198575</v>
      </c>
      <c r="M122" s="208">
        <f t="shared" si="190"/>
        <v>-9.6603427022877275E-2</v>
      </c>
      <c r="N122" s="208">
        <f t="shared" si="191"/>
        <v>-0.44469435061426399</v>
      </c>
      <c r="O122" s="208">
        <f t="shared" si="192"/>
        <v>2.0590602651653356E-2</v>
      </c>
      <c r="P122" s="208">
        <f t="shared" si="193"/>
        <v>-4.0672282760160217E-2</v>
      </c>
      <c r="Q122" s="208">
        <f t="shared" si="194"/>
        <v>-0.10700459633184078</v>
      </c>
      <c r="R122" s="208">
        <f t="shared" si="195"/>
        <v>2.5744667953598643E-2</v>
      </c>
      <c r="S122" s="208">
        <f t="shared" si="196"/>
        <v>-6.7098977384902225E-2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2018-07-16T15:43:52Z</dcterms:created>
  <dcterms:modified xsi:type="dcterms:W3CDTF">2018-07-16T15:43:52Z</dcterms:modified>
</cp:coreProperties>
</file>