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">
      <text>
        <t xml:space="preserve">giga fremont
	-Diane Shiyun Tang</t>
      </text>
    </comment>
    <comment authorId="0" ref="G14">
      <text>
        <t xml:space="preserve">giga texas
	-Diane Shiyun Tang</t>
      </text>
    </comment>
    <comment authorId="0" ref="G9">
      <text>
        <t xml:space="preserve">giga shanghai
	-Diane Shiyun Tang</t>
      </text>
    </comment>
  </commentList>
</comments>
</file>

<file path=xl/sharedStrings.xml><?xml version="1.0" encoding="utf-8"?>
<sst xmlns="http://schemas.openxmlformats.org/spreadsheetml/2006/main" count="51" uniqueCount="15">
  <si>
    <t>Year</t>
  </si>
  <si>
    <t>Quarter</t>
  </si>
  <si>
    <t>Total Production</t>
  </si>
  <si>
    <t>Total Deliveries</t>
  </si>
  <si>
    <t>growth rate</t>
  </si>
  <si>
    <t>Delivery-Production Ratio</t>
  </si>
  <si>
    <t>EV Gigafactories (#)</t>
  </si>
  <si>
    <t>Q2</t>
  </si>
  <si>
    <t>-</t>
  </si>
  <si>
    <t>Q3</t>
  </si>
  <si>
    <t>Q4</t>
  </si>
  <si>
    <t>Q1</t>
  </si>
  <si>
    <t>Average of Q1-Q3 Production</t>
  </si>
  <si>
    <t>Percent increase in Q4</t>
  </si>
  <si>
    <t>https://licarco.com/news/how-many-tesla-gigafactories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</si>
</sst>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horizontal="right" readingOrder="0"/>
    </xf>
    <xf borderId="0" fillId="0" fontId="2" numFmtId="0" xfId="0" applyFont="1"/>
    <xf borderId="0" fillId="0" fontId="2" numFmtId="3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2" fontId="1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2" fontId="4" numFmtId="0" xfId="0" applyAlignment="1" applyFont="1">
      <alignment vertical="bottom"/>
    </xf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Production and Total Deliveries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Sheet1!$C$2:$C$25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Sheet1!$D$2:$D$25</c:f>
              <c:numCache/>
            </c:numRef>
          </c:val>
          <c:smooth val="0"/>
        </c:ser>
        <c:axId val="2095173067"/>
        <c:axId val="1217473661"/>
      </c:lineChart>
      <c:catAx>
        <c:axId val="2095173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473661"/>
      </c:catAx>
      <c:valAx>
        <c:axId val="1217473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173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Sheet2!$A$2:$A$25</c:f>
              <c:numCache/>
            </c:numRef>
          </c:val>
        </c:ser>
        <c:ser>
          <c:idx val="1"/>
          <c:order val="1"/>
          <c:tx>
            <c:strRef>
              <c:f>Sheet2!$B$1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Sheet2!$B$2:$B$25</c:f>
              <c:numCache/>
            </c:numRef>
          </c:val>
        </c:ser>
        <c:ser>
          <c:idx val="2"/>
          <c:order val="2"/>
          <c:tx>
            <c:strRef>
              <c:f>Sheet2!$C$1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Sheet2!$C$2:$C$25</c:f>
              <c:numCache/>
            </c:numRef>
          </c:val>
        </c:ser>
        <c:axId val="122697235"/>
        <c:axId val="534993313"/>
      </c:barChart>
      <c:catAx>
        <c:axId val="122697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993313"/>
      </c:catAx>
      <c:valAx>
        <c:axId val="534993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97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1181100</xdr:colOff>
      <xdr:row>26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27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licarco.com/news/how-many-tesla-gigafactories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0"/>
    <col customWidth="1" min="4" max="4" width="13.25"/>
    <col customWidth="1" min="5" max="5" width="17.0"/>
    <col customWidth="1" min="6" max="6" width="22.75"/>
    <col customWidth="1" min="7" max="7" width="16.88"/>
    <col customWidth="1" min="9" max="9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>
        <v>2019.0</v>
      </c>
      <c r="B2" s="4" t="s">
        <v>7</v>
      </c>
      <c r="C2" s="5">
        <v>87048.0</v>
      </c>
      <c r="D2" s="5">
        <v>95200.0</v>
      </c>
      <c r="E2" s="5" t="s">
        <v>8</v>
      </c>
      <c r="F2" s="6">
        <f t="shared" ref="F2:F25" si="1">D2/C2</f>
        <v>1.093649481</v>
      </c>
      <c r="G2" s="4">
        <v>1.0</v>
      </c>
    </row>
    <row r="3">
      <c r="B3" s="4" t="s">
        <v>9</v>
      </c>
      <c r="C3" s="7">
        <v>96155.0</v>
      </c>
      <c r="D3" s="7">
        <v>97000.0</v>
      </c>
      <c r="E3" s="8">
        <f t="shared" ref="E3:E25" si="2">(C3-C2)/C2</f>
        <v>0.1046204393</v>
      </c>
      <c r="F3" s="6">
        <f t="shared" si="1"/>
        <v>1.008787895</v>
      </c>
      <c r="G3" s="4">
        <v>1.0</v>
      </c>
    </row>
    <row r="4">
      <c r="B4" s="4" t="s">
        <v>10</v>
      </c>
      <c r="C4" s="7">
        <v>104891.0</v>
      </c>
      <c r="D4" s="7">
        <v>112000.0</v>
      </c>
      <c r="E4" s="8">
        <f t="shared" si="2"/>
        <v>0.09085330976</v>
      </c>
      <c r="F4" s="6">
        <f t="shared" si="1"/>
        <v>1.067775119</v>
      </c>
      <c r="G4" s="4">
        <v>1.0</v>
      </c>
    </row>
    <row r="5">
      <c r="A5" s="3">
        <v>2020.0</v>
      </c>
      <c r="B5" s="4" t="s">
        <v>11</v>
      </c>
      <c r="C5" s="7">
        <v>102672.0</v>
      </c>
      <c r="D5" s="7">
        <v>88496.0</v>
      </c>
      <c r="E5" s="8">
        <f t="shared" si="2"/>
        <v>-0.02115529454</v>
      </c>
      <c r="F5" s="6">
        <f t="shared" si="1"/>
        <v>0.8619292504</v>
      </c>
      <c r="G5" s="4">
        <v>1.0</v>
      </c>
    </row>
    <row r="6">
      <c r="B6" s="4" t="s">
        <v>7</v>
      </c>
      <c r="C6" s="7">
        <v>82272.0</v>
      </c>
      <c r="D6" s="7">
        <v>90891.0</v>
      </c>
      <c r="E6" s="8">
        <f t="shared" si="2"/>
        <v>-0.1986909771</v>
      </c>
      <c r="F6" s="6">
        <f t="shared" si="1"/>
        <v>1.104762252</v>
      </c>
      <c r="G6" s="4">
        <v>1.0</v>
      </c>
    </row>
    <row r="7">
      <c r="B7" s="4" t="s">
        <v>9</v>
      </c>
      <c r="C7" s="7">
        <v>145036.0</v>
      </c>
      <c r="D7" s="7">
        <v>139593.0</v>
      </c>
      <c r="E7" s="8">
        <f t="shared" si="2"/>
        <v>0.7628840918</v>
      </c>
      <c r="F7" s="6">
        <f t="shared" si="1"/>
        <v>0.9624713864</v>
      </c>
      <c r="G7" s="4">
        <v>1.0</v>
      </c>
      <c r="H7" s="6">
        <f>(C5+C6+C7)/3</f>
        <v>109993.3333</v>
      </c>
      <c r="I7" s="9" t="s">
        <v>12</v>
      </c>
    </row>
    <row r="8">
      <c r="B8" s="4" t="s">
        <v>10</v>
      </c>
      <c r="C8" s="7">
        <v>179757.0</v>
      </c>
      <c r="D8" s="7">
        <v>180667.0</v>
      </c>
      <c r="E8" s="8">
        <f t="shared" si="2"/>
        <v>0.2393957362</v>
      </c>
      <c r="F8" s="6">
        <f t="shared" si="1"/>
        <v>1.00506239</v>
      </c>
      <c r="G8" s="4">
        <v>1.0</v>
      </c>
      <c r="H8" s="6">
        <f>(C8-H7)/H7</f>
        <v>0.6342535911</v>
      </c>
      <c r="I8" s="9" t="s">
        <v>13</v>
      </c>
    </row>
    <row r="9">
      <c r="A9" s="3">
        <v>2021.0</v>
      </c>
      <c r="B9" s="4" t="s">
        <v>11</v>
      </c>
      <c r="C9" s="7">
        <v>180338.0</v>
      </c>
      <c r="D9" s="7">
        <v>184877.0</v>
      </c>
      <c r="E9" s="8">
        <f t="shared" si="2"/>
        <v>0.003232141168</v>
      </c>
      <c r="F9" s="6">
        <f t="shared" si="1"/>
        <v>1.025169404</v>
      </c>
      <c r="G9" s="4">
        <v>2.0</v>
      </c>
    </row>
    <row r="10">
      <c r="B10" s="4" t="s">
        <v>7</v>
      </c>
      <c r="C10" s="7">
        <v>206421.0</v>
      </c>
      <c r="D10" s="7">
        <v>201304.0</v>
      </c>
      <c r="E10" s="8">
        <f t="shared" si="2"/>
        <v>0.1446339651</v>
      </c>
      <c r="F10" s="6">
        <f t="shared" si="1"/>
        <v>0.9752108555</v>
      </c>
      <c r="G10" s="4">
        <v>2.0</v>
      </c>
    </row>
    <row r="11">
      <c r="B11" s="4" t="s">
        <v>9</v>
      </c>
      <c r="C11" s="7">
        <v>237823.0</v>
      </c>
      <c r="D11" s="7">
        <v>241391.0</v>
      </c>
      <c r="E11" s="8">
        <f t="shared" si="2"/>
        <v>0.1521259949</v>
      </c>
      <c r="F11" s="6">
        <f t="shared" si="1"/>
        <v>1.015002754</v>
      </c>
      <c r="G11" s="4">
        <v>2.0</v>
      </c>
      <c r="H11" s="6">
        <f>(C9+C10+C11)/3</f>
        <v>208194</v>
      </c>
      <c r="I11" s="9" t="s">
        <v>12</v>
      </c>
    </row>
    <row r="12">
      <c r="B12" s="4" t="s">
        <v>10</v>
      </c>
      <c r="C12" s="7">
        <v>305840.0</v>
      </c>
      <c r="D12" s="7">
        <v>308650.0</v>
      </c>
      <c r="E12" s="8">
        <f t="shared" si="2"/>
        <v>0.2859984106</v>
      </c>
      <c r="F12" s="6">
        <f t="shared" si="1"/>
        <v>1.009187811</v>
      </c>
      <c r="G12" s="4">
        <v>2.0</v>
      </c>
      <c r="H12" s="6">
        <f>(C12-H11)/H11</f>
        <v>0.4690144769</v>
      </c>
      <c r="I12" s="9" t="s">
        <v>13</v>
      </c>
    </row>
    <row r="13">
      <c r="A13" s="3">
        <v>2022.0</v>
      </c>
      <c r="B13" s="4" t="s">
        <v>11</v>
      </c>
      <c r="C13" s="5">
        <v>305407.0</v>
      </c>
      <c r="D13" s="7">
        <v>310048.0</v>
      </c>
      <c r="E13" s="8">
        <f t="shared" si="2"/>
        <v>-0.001415772953</v>
      </c>
      <c r="F13" s="6">
        <f t="shared" si="1"/>
        <v>1.015196115</v>
      </c>
      <c r="G13" s="4">
        <v>2.0</v>
      </c>
    </row>
    <row r="14">
      <c r="B14" s="4" t="s">
        <v>7</v>
      </c>
      <c r="C14" s="5">
        <v>258580.0</v>
      </c>
      <c r="D14" s="5">
        <v>254695.0</v>
      </c>
      <c r="E14" s="8">
        <f t="shared" si="2"/>
        <v>-0.1533265446</v>
      </c>
      <c r="F14" s="6">
        <f t="shared" si="1"/>
        <v>0.9849756362</v>
      </c>
      <c r="G14" s="4">
        <v>3.0</v>
      </c>
    </row>
    <row r="15">
      <c r="B15" s="4" t="s">
        <v>9</v>
      </c>
      <c r="C15" s="7">
        <v>365923.0</v>
      </c>
      <c r="D15" s="7">
        <v>343830.0</v>
      </c>
      <c r="E15" s="8">
        <f t="shared" si="2"/>
        <v>0.415124913</v>
      </c>
      <c r="F15" s="6">
        <f t="shared" si="1"/>
        <v>0.9396239099</v>
      </c>
      <c r="G15" s="10" t="s">
        <v>14</v>
      </c>
      <c r="H15" s="6">
        <f>(C13+C14+C15)/3</f>
        <v>309970</v>
      </c>
      <c r="I15" s="11" t="s">
        <v>12</v>
      </c>
    </row>
    <row r="16">
      <c r="B16" s="4" t="s">
        <v>10</v>
      </c>
      <c r="C16" s="7">
        <v>439701.0</v>
      </c>
      <c r="D16" s="7">
        <v>405278.0</v>
      </c>
      <c r="E16" s="8">
        <f t="shared" si="2"/>
        <v>0.2016216526</v>
      </c>
      <c r="F16" s="6">
        <f t="shared" si="1"/>
        <v>0.9217127093</v>
      </c>
      <c r="H16" s="6">
        <f>(C16-H15)/H15</f>
        <v>0.4185275994</v>
      </c>
      <c r="I16" s="11" t="s">
        <v>13</v>
      </c>
    </row>
    <row r="17">
      <c r="A17" s="3">
        <v>2023.0</v>
      </c>
      <c r="B17" s="4" t="s">
        <v>11</v>
      </c>
      <c r="C17" s="7">
        <v>440808.0</v>
      </c>
      <c r="D17" s="7">
        <v>422875.0</v>
      </c>
      <c r="E17" s="8">
        <f t="shared" si="2"/>
        <v>0.002517619928</v>
      </c>
      <c r="F17" s="6">
        <f t="shared" si="1"/>
        <v>0.959317889</v>
      </c>
    </row>
    <row r="18">
      <c r="B18" s="4" t="s">
        <v>7</v>
      </c>
      <c r="C18" s="7">
        <v>479700.0</v>
      </c>
      <c r="D18" s="7">
        <v>466140.0</v>
      </c>
      <c r="E18" s="8">
        <f t="shared" si="2"/>
        <v>0.08822888877</v>
      </c>
      <c r="F18" s="6">
        <f t="shared" si="1"/>
        <v>0.9717323327</v>
      </c>
    </row>
    <row r="19">
      <c r="B19" s="4" t="s">
        <v>9</v>
      </c>
      <c r="C19" s="5">
        <v>430488.0</v>
      </c>
      <c r="D19" s="5">
        <v>435059.0</v>
      </c>
      <c r="E19" s="8">
        <f t="shared" si="2"/>
        <v>-0.1025891182</v>
      </c>
      <c r="F19" s="6">
        <f t="shared" si="1"/>
        <v>1.010618182</v>
      </c>
      <c r="H19" s="4">
        <f>(C17+C18+C19)/3</f>
        <v>450332</v>
      </c>
      <c r="I19" s="11" t="s">
        <v>12</v>
      </c>
    </row>
    <row r="20">
      <c r="B20" s="4" t="s">
        <v>10</v>
      </c>
      <c r="C20" s="7">
        <v>494989.0</v>
      </c>
      <c r="D20" s="5">
        <v>484507.0</v>
      </c>
      <c r="E20" s="8">
        <f t="shared" si="2"/>
        <v>0.1498322834</v>
      </c>
      <c r="F20" s="6">
        <f t="shared" si="1"/>
        <v>0.9788237718</v>
      </c>
      <c r="H20" s="6">
        <f>(C20-H19)/H19</f>
        <v>0.09916461633</v>
      </c>
      <c r="I20" s="11" t="s">
        <v>13</v>
      </c>
    </row>
    <row r="21">
      <c r="A21" s="3">
        <v>2024.0</v>
      </c>
      <c r="B21" s="4" t="s">
        <v>11</v>
      </c>
      <c r="C21" s="7">
        <v>433371.0</v>
      </c>
      <c r="D21" s="7">
        <v>386810.0</v>
      </c>
      <c r="E21" s="8">
        <f t="shared" si="2"/>
        <v>-0.1244835744</v>
      </c>
      <c r="F21" s="6">
        <f t="shared" si="1"/>
        <v>0.8925608774</v>
      </c>
    </row>
    <row r="22">
      <c r="B22" s="4" t="s">
        <v>7</v>
      </c>
      <c r="C22" s="7">
        <v>410831.0</v>
      </c>
      <c r="D22" s="7">
        <v>443956.0</v>
      </c>
      <c r="E22" s="8">
        <f t="shared" si="2"/>
        <v>-0.05201086367</v>
      </c>
      <c r="F22" s="6">
        <f t="shared" si="1"/>
        <v>1.080629261</v>
      </c>
    </row>
    <row r="23">
      <c r="B23" s="4" t="s">
        <v>9</v>
      </c>
      <c r="C23" s="7">
        <v>469796.0</v>
      </c>
      <c r="D23" s="7">
        <v>462890.0</v>
      </c>
      <c r="E23" s="8">
        <f t="shared" si="2"/>
        <v>0.1435261701</v>
      </c>
      <c r="F23" s="6">
        <f t="shared" si="1"/>
        <v>0.9853000026</v>
      </c>
      <c r="H23" s="6">
        <f>(C21+C22+C23)/3</f>
        <v>437999.3333</v>
      </c>
      <c r="I23" s="11" t="s">
        <v>12</v>
      </c>
    </row>
    <row r="24">
      <c r="B24" s="4" t="s">
        <v>10</v>
      </c>
      <c r="C24" s="7">
        <v>459445.0</v>
      </c>
      <c r="D24" s="7">
        <v>495570.0</v>
      </c>
      <c r="E24" s="8">
        <f t="shared" si="2"/>
        <v>-0.0220329675</v>
      </c>
      <c r="F24" s="6">
        <f t="shared" si="1"/>
        <v>1.078627474</v>
      </c>
      <c r="H24" s="6">
        <f>(C24-H23)/H23</f>
        <v>0.04896278381</v>
      </c>
      <c r="I24" s="11" t="s">
        <v>13</v>
      </c>
    </row>
    <row r="25">
      <c r="A25" s="3">
        <v>2025.0</v>
      </c>
      <c r="B25" s="4" t="s">
        <v>11</v>
      </c>
      <c r="C25" s="7">
        <v>362615.0</v>
      </c>
      <c r="D25" s="7">
        <v>336681.0</v>
      </c>
      <c r="E25" s="8">
        <f t="shared" si="2"/>
        <v>-0.2107542796</v>
      </c>
      <c r="F25" s="6">
        <f t="shared" si="1"/>
        <v>0.9284806199</v>
      </c>
    </row>
    <row r="26">
      <c r="B26" s="4" t="s">
        <v>7</v>
      </c>
      <c r="E26" s="8"/>
    </row>
    <row r="27">
      <c r="B27" s="4" t="s">
        <v>9</v>
      </c>
      <c r="E27" s="8"/>
    </row>
    <row r="28">
      <c r="B28" s="12" t="s">
        <v>10</v>
      </c>
      <c r="E28" s="8"/>
    </row>
  </sheetData>
  <mergeCells count="7">
    <mergeCell ref="A2:A4"/>
    <mergeCell ref="A5:A8"/>
    <mergeCell ref="A9:A12"/>
    <mergeCell ref="A13:A16"/>
    <mergeCell ref="A17:A20"/>
    <mergeCell ref="A21:A24"/>
    <mergeCell ref="A25:A28"/>
  </mergeCells>
  <hyperlinks>
    <hyperlink r:id="rId2" ref="G15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88"/>
    <col customWidth="1" min="4" max="4" width="31.75"/>
    <col customWidth="1" min="5" max="5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</row>
    <row r="2">
      <c r="A2" s="3">
        <v>2019.0</v>
      </c>
      <c r="B2" s="4">
        <v>2.0</v>
      </c>
      <c r="C2" s="5">
        <v>87048.0</v>
      </c>
      <c r="D2" s="5">
        <v>95200.0</v>
      </c>
      <c r="E2" s="6">
        <f>D2/C2</f>
        <v>1.093649481</v>
      </c>
    </row>
    <row r="3">
      <c r="A3" s="3">
        <v>2019.0</v>
      </c>
      <c r="B3" s="4">
        <v>3.0</v>
      </c>
      <c r="D3" s="7">
        <v>97000.0</v>
      </c>
      <c r="E3" s="6">
        <f>D3/C4</f>
        <v>1.008787895</v>
      </c>
    </row>
    <row r="4">
      <c r="A4" s="3">
        <v>2019.0</v>
      </c>
      <c r="B4" s="4">
        <v>4.0</v>
      </c>
      <c r="C4" s="7">
        <v>96155.0</v>
      </c>
      <c r="D4" s="7">
        <v>112000.0</v>
      </c>
      <c r="E4" s="6" t="str">
        <f>D4/#REF!</f>
        <v>#REF!</v>
      </c>
    </row>
    <row r="5">
      <c r="A5" s="3">
        <v>2020.0</v>
      </c>
      <c r="B5" s="4">
        <v>1.0</v>
      </c>
      <c r="C5" s="7">
        <v>102672.0</v>
      </c>
      <c r="D5" s="7">
        <v>88496.0</v>
      </c>
      <c r="E5" s="6">
        <f t="shared" ref="E5:E25" si="1">D5/C5</f>
        <v>0.8619292504</v>
      </c>
    </row>
    <row r="6">
      <c r="A6" s="3">
        <v>2020.0</v>
      </c>
      <c r="B6" s="4">
        <v>2.0</v>
      </c>
      <c r="C6" s="7">
        <v>82272.0</v>
      </c>
      <c r="D6" s="7">
        <v>90891.0</v>
      </c>
      <c r="E6" s="6">
        <f t="shared" si="1"/>
        <v>1.104762252</v>
      </c>
    </row>
    <row r="7">
      <c r="A7" s="3">
        <v>2020.0</v>
      </c>
      <c r="B7" s="4">
        <v>3.0</v>
      </c>
      <c r="C7" s="7">
        <v>145036.0</v>
      </c>
      <c r="D7" s="7">
        <v>139593.0</v>
      </c>
      <c r="E7" s="6">
        <f t="shared" si="1"/>
        <v>0.9624713864</v>
      </c>
    </row>
    <row r="8">
      <c r="A8" s="3">
        <v>2020.0</v>
      </c>
      <c r="B8" s="4">
        <v>4.0</v>
      </c>
      <c r="C8" s="7">
        <v>179757.0</v>
      </c>
      <c r="D8" s="7">
        <v>180667.0</v>
      </c>
      <c r="E8" s="6">
        <f t="shared" si="1"/>
        <v>1.00506239</v>
      </c>
    </row>
    <row r="9">
      <c r="A9" s="3">
        <v>2021.0</v>
      </c>
      <c r="B9" s="4">
        <v>1.0</v>
      </c>
      <c r="C9" s="7">
        <v>180338.0</v>
      </c>
      <c r="D9" s="7">
        <v>184877.0</v>
      </c>
      <c r="E9" s="6">
        <f t="shared" si="1"/>
        <v>1.025169404</v>
      </c>
    </row>
    <row r="10">
      <c r="A10" s="3">
        <v>2021.0</v>
      </c>
      <c r="B10" s="4">
        <v>2.0</v>
      </c>
      <c r="C10" s="7">
        <v>206421.0</v>
      </c>
      <c r="D10" s="7">
        <v>201304.0</v>
      </c>
      <c r="E10" s="6">
        <f t="shared" si="1"/>
        <v>0.9752108555</v>
      </c>
    </row>
    <row r="11">
      <c r="A11" s="3">
        <v>2021.0</v>
      </c>
      <c r="B11" s="4">
        <v>3.0</v>
      </c>
      <c r="C11" s="7">
        <v>237823.0</v>
      </c>
      <c r="D11" s="7">
        <v>241391.0</v>
      </c>
      <c r="E11" s="6">
        <f t="shared" si="1"/>
        <v>1.015002754</v>
      </c>
    </row>
    <row r="12">
      <c r="A12" s="3">
        <v>2021.0</v>
      </c>
      <c r="B12" s="4">
        <v>4.0</v>
      </c>
      <c r="C12" s="7">
        <v>305840.0</v>
      </c>
      <c r="D12" s="7">
        <v>308650.0</v>
      </c>
      <c r="E12" s="6">
        <f t="shared" si="1"/>
        <v>1.009187811</v>
      </c>
    </row>
    <row r="13">
      <c r="A13" s="3">
        <v>2022.0</v>
      </c>
      <c r="B13" s="4">
        <v>1.0</v>
      </c>
      <c r="C13" s="5">
        <v>305407.0</v>
      </c>
      <c r="D13" s="7">
        <v>310048.0</v>
      </c>
      <c r="E13" s="6">
        <f t="shared" si="1"/>
        <v>1.015196115</v>
      </c>
    </row>
    <row r="14">
      <c r="A14" s="3">
        <v>2022.0</v>
      </c>
      <c r="B14" s="4">
        <v>2.0</v>
      </c>
      <c r="C14" s="5">
        <v>258580.0</v>
      </c>
      <c r="D14" s="5">
        <v>254695.0</v>
      </c>
      <c r="E14" s="6">
        <f t="shared" si="1"/>
        <v>0.9849756362</v>
      </c>
    </row>
    <row r="15">
      <c r="A15" s="3">
        <v>2022.0</v>
      </c>
      <c r="B15" s="4">
        <v>3.0</v>
      </c>
      <c r="C15" s="7">
        <v>365923.0</v>
      </c>
      <c r="D15" s="7">
        <v>343830.0</v>
      </c>
      <c r="E15" s="6">
        <f t="shared" si="1"/>
        <v>0.9396239099</v>
      </c>
    </row>
    <row r="16">
      <c r="A16" s="3">
        <v>2022.0</v>
      </c>
      <c r="B16" s="4">
        <v>4.0</v>
      </c>
      <c r="C16" s="7">
        <v>439701.0</v>
      </c>
      <c r="D16" s="7">
        <v>405278.0</v>
      </c>
      <c r="E16" s="6">
        <f t="shared" si="1"/>
        <v>0.9217127093</v>
      </c>
    </row>
    <row r="17">
      <c r="A17" s="3">
        <v>2023.0</v>
      </c>
      <c r="B17" s="4">
        <v>1.0</v>
      </c>
      <c r="C17" s="7">
        <v>440808.0</v>
      </c>
      <c r="D17" s="7">
        <v>422875.0</v>
      </c>
      <c r="E17" s="6">
        <f t="shared" si="1"/>
        <v>0.959317889</v>
      </c>
    </row>
    <row r="18">
      <c r="A18" s="3">
        <v>2023.0</v>
      </c>
      <c r="B18" s="4">
        <v>2.0</v>
      </c>
      <c r="C18" s="7">
        <v>479700.0</v>
      </c>
      <c r="D18" s="7">
        <v>466140.0</v>
      </c>
      <c r="E18" s="6">
        <f t="shared" si="1"/>
        <v>0.9717323327</v>
      </c>
    </row>
    <row r="19">
      <c r="A19" s="3">
        <v>2023.0</v>
      </c>
      <c r="B19" s="4">
        <v>3.0</v>
      </c>
      <c r="C19" s="5">
        <v>430488.0</v>
      </c>
      <c r="D19" s="5">
        <v>435059.0</v>
      </c>
      <c r="E19" s="6">
        <f t="shared" si="1"/>
        <v>1.010618182</v>
      </c>
    </row>
    <row r="20">
      <c r="A20" s="3">
        <v>2023.0</v>
      </c>
      <c r="B20" s="4">
        <v>4.0</v>
      </c>
      <c r="C20" s="7">
        <v>494989.0</v>
      </c>
      <c r="D20" s="5">
        <v>484507.0</v>
      </c>
      <c r="E20" s="6">
        <f t="shared" si="1"/>
        <v>0.9788237718</v>
      </c>
    </row>
    <row r="21">
      <c r="A21" s="3">
        <v>2024.0</v>
      </c>
      <c r="B21" s="4">
        <v>1.0</v>
      </c>
      <c r="C21" s="7">
        <v>433371.0</v>
      </c>
      <c r="D21" s="7">
        <v>386810.0</v>
      </c>
      <c r="E21" s="6">
        <f t="shared" si="1"/>
        <v>0.8925608774</v>
      </c>
    </row>
    <row r="22">
      <c r="A22" s="3">
        <v>2024.0</v>
      </c>
      <c r="B22" s="4">
        <v>2.0</v>
      </c>
      <c r="C22" s="7">
        <v>410831.0</v>
      </c>
      <c r="D22" s="7">
        <v>443956.0</v>
      </c>
      <c r="E22" s="6">
        <f t="shared" si="1"/>
        <v>1.080629261</v>
      </c>
    </row>
    <row r="23">
      <c r="A23" s="3">
        <v>2024.0</v>
      </c>
      <c r="B23" s="4">
        <v>3.0</v>
      </c>
      <c r="C23" s="7">
        <v>469796.0</v>
      </c>
      <c r="D23" s="7">
        <v>462890.0</v>
      </c>
      <c r="E23" s="6">
        <f t="shared" si="1"/>
        <v>0.9853000026</v>
      </c>
    </row>
    <row r="24">
      <c r="A24" s="3">
        <v>2024.0</v>
      </c>
      <c r="B24" s="4">
        <v>4.0</v>
      </c>
      <c r="C24" s="7">
        <v>459445.0</v>
      </c>
      <c r="D24" s="7">
        <v>495570.0</v>
      </c>
      <c r="E24" s="6">
        <f t="shared" si="1"/>
        <v>1.078627474</v>
      </c>
    </row>
    <row r="25">
      <c r="A25" s="3">
        <v>2025.0</v>
      </c>
      <c r="B25" s="4">
        <v>1.0</v>
      </c>
      <c r="C25" s="7">
        <v>362615.0</v>
      </c>
      <c r="D25" s="7">
        <v>336681.0</v>
      </c>
      <c r="E25" s="6">
        <f t="shared" si="1"/>
        <v>0.9284806199</v>
      </c>
    </row>
    <row r="26">
      <c r="A26" s="3"/>
    </row>
    <row r="27">
      <c r="A27" s="3"/>
    </row>
    <row r="28">
      <c r="A28" s="3"/>
      <c r="B28" s="4"/>
    </row>
  </sheetData>
  <drawing r:id="rId1"/>
</worksheet>
</file>