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870" windowHeight="13000" activeTab="3"/>
  </bookViews>
  <sheets>
    <sheet name="数据源说明" sheetId="6" r:id="rId1"/>
    <sheet name="输出要求" sheetId="5" r:id="rId2"/>
    <sheet name="分公司映射表" sheetId="7" r:id="rId3"/>
    <sheet name="标证通相关数据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2DEFD487007F479A90B79066D928967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085320" y="11612880"/>
          <a:ext cx="17726025" cy="9344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8B032A4A5B8F47EAAC03D2F8015C7C8D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437995" y="11612880"/>
          <a:ext cx="18192750" cy="9858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93380F2B91444DC59435595F4FD7661D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085320" y="13710920"/>
          <a:ext cx="18192750" cy="9858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AF81EA62D67F4641AA882C8CDAC0FDA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2085320" y="13456920"/>
          <a:ext cx="18192750" cy="9858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7E022BCCD21D4294954F5BE161DC272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85320" y="14742160"/>
          <a:ext cx="18192750" cy="9858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470361D69D864E709BD4013395BA522A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4437995" y="13972540"/>
          <a:ext cx="17849850" cy="8001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CE115E2DC8DD434EB0E4390DA29B5B8C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2085320" y="3345180"/>
          <a:ext cx="18192750" cy="9858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215D8ACAD0844E458DC9E0025BE1270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2101195" y="8463280"/>
          <a:ext cx="3792855" cy="155448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<sst xmlns="http://schemas.openxmlformats.org/spreadsheetml/2006/main" count="322" uniqueCount="237">
  <si>
    <t>一级章节</t>
  </si>
  <si>
    <t>二级章节/产品</t>
  </si>
  <si>
    <t>数据来源</t>
  </si>
  <si>
    <t>补充说明</t>
  </si>
  <si>
    <t>截图说明1</t>
  </si>
  <si>
    <t>核心数据总览</t>
  </si>
  <si>
    <t>新点e交易平台</t>
  </si>
  <si>
    <t>1、运营收益：营收平台-运营中心-新点电子交易平台
2、项目费：26年新增项目及历史项目验收跟进https://docs.qq.com/sheet/DVW9yVmNoWWNJRmNh?tab=BB08J2</t>
  </si>
  <si>
    <r>
      <rPr>
        <sz val="11"/>
        <rFont val="宋体"/>
        <charset val="134"/>
        <scheme val="minor"/>
      </rPr>
      <t>1、上月收益=上月月报的‘本月收益’（月报中所有上月收益都以上月月报为准，不按数据源更新）</t>
    </r>
    <r>
      <rPr>
        <sz val="11"/>
        <color theme="1"/>
        <rFont val="宋体"/>
        <charset val="134"/>
        <scheme val="minor"/>
      </rPr>
      <t xml:space="preserve">
2、本月收益、全年收益按数据源更新，环比变化同比变化BP完成率按更新后的数据重新计算</t>
    </r>
  </si>
  <si>
    <t>区域市场化</t>
  </si>
  <si>
    <t>营收平台-运营中心-区域交易平台市场化</t>
  </si>
  <si>
    <t>同上</t>
  </si>
  <si>
    <t>阳光优采</t>
  </si>
  <si>
    <t>无</t>
  </si>
  <si>
    <t>此行除了bp总额，都填充/</t>
  </si>
  <si>
    <t>标证通</t>
  </si>
  <si>
    <t>在线文档：【标证通】月报https://docs.qq.com/doc/DVXdJaHVHbmhhcUt5
一、【标证通】系列产品营收运营总览</t>
  </si>
  <si>
    <t>直接拿表格里(【标证通】系列产品营收运营总览
)的数据
如：4月月报的本月收益=表格中的4月营收，全年收益=1-4月营收累计</t>
  </si>
  <si>
    <t>标讯</t>
  </si>
  <si>
    <t>传统介质</t>
  </si>
  <si>
    <t>专家云签</t>
  </si>
  <si>
    <t>电子签章</t>
  </si>
  <si>
    <t>投标文件制作软件(营运）</t>
  </si>
  <si>
    <t>营收平台-营收看板-标桥收益统计</t>
  </si>
  <si>
    <t>1、没有导出明细功能，金额取收益金额列
2、投标文件制作软件(营运）=标桥工具版本+其他营运项目
3、AI编标=ai编标
4、智能排版=蔓延排版精灵+云端保排版王
5、标书检查（含清标工具）=标书检查+清标工具</t>
  </si>
  <si>
    <t>AI编标</t>
  </si>
  <si>
    <t>智能排版</t>
  </si>
  <si>
    <t>标书检查（含清标工具）</t>
  </si>
  <si>
    <t>素材市场</t>
  </si>
  <si>
    <t>暂无</t>
  </si>
  <si>
    <t>空着，标黄，人工填充</t>
  </si>
  <si>
    <t>组合营销</t>
  </si>
  <si>
    <t>统一支付平台</t>
  </si>
  <si>
    <t>腾讯文档【投标保函收益明细表】https://docs.qq.com/sheet/DVWVCb1VPTm1EbVJj?tab=ggts48</t>
  </si>
  <si>
    <t>1、子产品对应在线表中的模块</t>
  </si>
  <si>
    <t>电子投标保函平台</t>
  </si>
  <si>
    <t>风险减量平台</t>
  </si>
  <si>
    <t>招采供应链金融</t>
  </si>
  <si>
    <t>标书检查（排版）责任险</t>
  </si>
  <si>
    <t>小散工程备案登记系统</t>
  </si>
  <si>
    <t>新点e交易</t>
  </si>
  <si>
    <t>产品营收总览</t>
  </si>
  <si>
    <t>1、BP归属选择新点电子交易平台（限额）
2、金额获取实得收益列数据
3、以4月月报为例：全年收益挑选1-4月，本月收益挑选4月</t>
  </si>
  <si>
    <t>分公司BP完成明细</t>
  </si>
  <si>
    <t>1、分公司名称、BP类型、BP总额按月报模板固定
2、数据源中平台类型为 SAAS 或落地，统一归入 BP 类型“运营”；项目费数据归入 BP 类型“项目费”
3、环比、同比需基于汇总后的金额重新计算，不直接使用平台百分比。</t>
  </si>
  <si>
    <t>新专区接入情况</t>
  </si>
  <si>
    <t>在线表：26年专区上量https://docs.qq.com/sheet/DTHdRUmJqUGRQeHdS?aidPos</t>
  </si>
  <si>
    <t>收益跌幅TOP10</t>
  </si>
  <si>
    <t>平台收益明细表 + 人工原因补充表</t>
  </si>
  <si>
    <t>跌幅TOP10选收益金额下降前十，下降原因由人工补充，AI可优化表述</t>
  </si>
  <si>
    <t>BP归属选择区域交易平台市场化</t>
  </si>
  <si>
    <t>分公司收益分析</t>
  </si>
  <si>
    <t>分公司名称、BP类型、BP总额按月报模板固定，其余收益数据按月更新</t>
  </si>
  <si>
    <t>下降原因由人工补充，AI可优化表述</t>
  </si>
  <si>
    <t>只生成模版，数据内容人工补充</t>
  </si>
  <si>
    <t>分公司情况</t>
  </si>
  <si>
    <t>标证通系列产品</t>
  </si>
  <si>
    <t>数据来源【标证通】系列产品营收运营总览
例：4月月报中营收总计=标证通、标讯、传统介质、专家云签、电子签章5个产品的1-4月收益合计。</t>
  </si>
  <si>
    <t>分公司标证通收益分析</t>
  </si>
  <si>
    <t>营收平台-运营中心-标证通收益统计</t>
  </si>
  <si>
    <t>导出的平台机构明细表，金额获取本月收益列数据</t>
  </si>
  <si>
    <t>标证通发证量</t>
  </si>
  <si>
    <t>在线文档：【标证通】月报https://docs.qq.com/doc/DVXdJaHVHbmhhcUt5
2.4、新点标证通2026年4月发证量涨幅红绿榜</t>
  </si>
  <si>
    <t>直接复制两个表格</t>
  </si>
  <si>
    <t>分公司标讯收益分析</t>
  </si>
  <si>
    <t>营收平台-营收看板-标讯收益统计-标讯明细导出</t>
  </si>
  <si>
    <t>标讯转化率分析</t>
  </si>
  <si>
    <t>在线文档：【标证通】月报 https://docs.qq.com/doc/DVXdJaHVHbmhhcUt5
3.2、标讯销售分析</t>
  </si>
  <si>
    <t>直接复制表格</t>
  </si>
  <si>
    <t>标桥系列</t>
  </si>
  <si>
    <t>产品营收总览/分公司收益明细</t>
  </si>
  <si>
    <t>没有导出明细功能，金额取收益金额列</t>
  </si>
  <si>
    <t>投标文件制作软件(营运）=标桥工具版本+其他营运项目</t>
  </si>
  <si>
    <t>智能排版=蔓延排版精灵+云端保排版王</t>
  </si>
  <si>
    <t>标书检查（含清标工具）=标书检查+清标工具</t>
  </si>
  <si>
    <t>重点产品销售指标</t>
  </si>
  <si>
    <t>生成模版，数据内容人工补充</t>
  </si>
  <si>
    <t>产品组合营销</t>
  </si>
  <si>
    <t>产品营收总览、分公司收益分析</t>
  </si>
  <si>
    <t>投标保函系列</t>
  </si>
  <si>
    <t>腾讯文档：https://docs.qq.com/sheet/DVWVCb1VPTm1EbVJj?tab=ggts48</t>
  </si>
  <si>
    <t>分公司名称、BP类型、BP总额按月报模板固定</t>
  </si>
  <si>
    <t>平台销售情况</t>
  </si>
  <si>
    <t>异常情况</t>
  </si>
  <si>
    <t>处理方式</t>
  </si>
  <si>
    <t>数据源中找不到模板分公司</t>
  </si>
  <si>
    <t>本月收益填0，并标记“未匹配到数据”</t>
  </si>
  <si>
    <t>分公司名称无法映射</t>
  </si>
  <si>
    <t>标记“分公司名称未匹配”，需人工确认</t>
  </si>
  <si>
    <t>收益为空</t>
  </si>
  <si>
    <t>按0处理，并标记需复核</t>
  </si>
  <si>
    <t>收益为负数</t>
  </si>
  <si>
    <t>保留数据，但标记需人工复核</t>
  </si>
  <si>
    <t>上月收益为0，本月大于0</t>
  </si>
  <si>
    <t>环比显示“100%”</t>
  </si>
  <si>
    <t>上月收益为0，本月也为0</t>
  </si>
  <si>
    <t>环比显示“/”</t>
  </si>
  <si>
    <t>去年同月收益为空</t>
  </si>
  <si>
    <t>同比显示“/”</t>
  </si>
  <si>
    <t>BP总额为空或0</t>
  </si>
  <si>
    <t>BP完成比例显示“/”</t>
  </si>
  <si>
    <t>目录结构</t>
  </si>
  <si>
    <t>保留月报模版中的目录结构和数据来源说明</t>
  </si>
  <si>
    <t>表格结构</t>
  </si>
  <si>
    <t>保持月报模板原表结构</t>
  </si>
  <si>
    <t>行顺序</t>
  </si>
  <si>
    <t>按模板原顺序输出</t>
  </si>
  <si>
    <t>金额格式</t>
  </si>
  <si>
    <t>单位为元，保留2位小数</t>
  </si>
  <si>
    <t>完成率</t>
  </si>
  <si>
    <t>输出百分比格式，保留2位小数，带%</t>
  </si>
  <si>
    <t>环比变化</t>
  </si>
  <si>
    <t>同比变化</t>
  </si>
  <si>
    <t>正向变化</t>
  </si>
  <si>
    <r>
      <rPr>
        <sz val="11"/>
        <color theme="1"/>
        <rFont val="宋体"/>
        <charset val="134"/>
        <scheme val="minor"/>
      </rPr>
      <t>表述为增长，可显示</t>
    </r>
    <r>
      <rPr>
        <sz val="11"/>
        <color rgb="FFFF0000"/>
        <rFont val="宋体"/>
        <charset val="134"/>
        <scheme val="minor"/>
      </rPr>
      <t>▲XX.XX%</t>
    </r>
  </si>
  <si>
    <t>负向变化</t>
  </si>
  <si>
    <r>
      <rPr>
        <sz val="11"/>
        <color theme="1"/>
        <rFont val="宋体"/>
        <charset val="134"/>
        <scheme val="minor"/>
      </rPr>
      <t>表述为下降，可显示</t>
    </r>
    <r>
      <rPr>
        <sz val="11"/>
        <color rgb="FF00B050"/>
        <rFont val="宋体"/>
        <charset val="134"/>
        <scheme val="minor"/>
      </rPr>
      <t>▼XX.XX%</t>
    </r>
  </si>
  <si>
    <t>上月收益</t>
  </si>
  <si>
    <t>月报中所有上月收益都以上月月报为准，不按数据源更新</t>
  </si>
  <si>
    <t>异常数据</t>
  </si>
  <si>
    <t>输出异常清单，供人工复核</t>
  </si>
  <si>
    <t>模版固定</t>
  </si>
  <si>
    <t>源表分公司名称</t>
  </si>
  <si>
    <t>月报输出分公司名称</t>
  </si>
  <si>
    <t>杭州</t>
  </si>
  <si>
    <t>交易杭州分公司</t>
  </si>
  <si>
    <t>合肥</t>
  </si>
  <si>
    <t>交易合肥分公司</t>
  </si>
  <si>
    <t>南京</t>
  </si>
  <si>
    <t>交易南京分公司</t>
  </si>
  <si>
    <t>上海</t>
  </si>
  <si>
    <t>交易上海分公司</t>
  </si>
  <si>
    <t>福州</t>
  </si>
  <si>
    <t>交易福州分公司</t>
  </si>
  <si>
    <t>南昌</t>
  </si>
  <si>
    <t>南昌分公司</t>
  </si>
  <si>
    <t>济南</t>
  </si>
  <si>
    <t>交易济南分公司</t>
  </si>
  <si>
    <t>政务上海</t>
  </si>
  <si>
    <t>政务上海分公司</t>
  </si>
  <si>
    <t>北京1</t>
  </si>
  <si>
    <t>交易北京分公司1</t>
  </si>
  <si>
    <t>北京2</t>
  </si>
  <si>
    <t>交易北京分公司2</t>
  </si>
  <si>
    <t>政务北京</t>
  </si>
  <si>
    <t>政务北京分公司</t>
  </si>
  <si>
    <t>政务济南</t>
  </si>
  <si>
    <t>政务济南分公司</t>
  </si>
  <si>
    <t>政务南京</t>
  </si>
  <si>
    <t>政务南京分公司</t>
  </si>
  <si>
    <t>政务苏州</t>
  </si>
  <si>
    <t>政务苏州分公司</t>
  </si>
  <si>
    <t>政务合肥</t>
  </si>
  <si>
    <t>政务合肥分公司</t>
  </si>
  <si>
    <t>政务杭州</t>
  </si>
  <si>
    <t>政务杭州分公司</t>
  </si>
  <si>
    <t>政务福州</t>
  </si>
  <si>
    <t>政务福州分公司</t>
  </si>
  <si>
    <t>广州</t>
  </si>
  <si>
    <t>交易广州分公司</t>
  </si>
  <si>
    <t>政务广州</t>
  </si>
  <si>
    <t>政务广州分公司</t>
  </si>
  <si>
    <t>南宁</t>
  </si>
  <si>
    <t>交易南宁分公司</t>
  </si>
  <si>
    <t>政务南宁</t>
  </si>
  <si>
    <t>政务南宁分公司</t>
  </si>
  <si>
    <t>长沙</t>
  </si>
  <si>
    <t>交易长沙分公司</t>
  </si>
  <si>
    <t>政务长沙</t>
  </si>
  <si>
    <t>政务长沙分公司</t>
  </si>
  <si>
    <t>贵阳</t>
  </si>
  <si>
    <t>贵阳分公司</t>
  </si>
  <si>
    <t>乌鲁木齐</t>
  </si>
  <si>
    <t>交易乌鲁木齐分公司</t>
  </si>
  <si>
    <t>兵团</t>
  </si>
  <si>
    <t>交易兵团分公司</t>
  </si>
  <si>
    <t>政务乌鲁木齐</t>
  </si>
  <si>
    <t>政务乌鲁木齐分公司</t>
  </si>
  <si>
    <t>兰州</t>
  </si>
  <si>
    <t>兰州分公司</t>
  </si>
  <si>
    <t>郑州</t>
  </si>
  <si>
    <t>交易郑州分公司</t>
  </si>
  <si>
    <t>政务郑州</t>
  </si>
  <si>
    <t>政务郑州分公司</t>
  </si>
  <si>
    <t>石家庄</t>
  </si>
  <si>
    <t>石家庄分公司</t>
  </si>
  <si>
    <t>武汉</t>
  </si>
  <si>
    <t>交易武汉分公司</t>
  </si>
  <si>
    <t>政务武汉</t>
  </si>
  <si>
    <t>政务武汉分公司</t>
  </si>
  <si>
    <t>川南</t>
  </si>
  <si>
    <t>交易川南分公司</t>
  </si>
  <si>
    <t>川东</t>
  </si>
  <si>
    <t>交易川东分公司</t>
  </si>
  <si>
    <t>政务成都</t>
  </si>
  <si>
    <t>政务成都分公司</t>
  </si>
  <si>
    <t>重庆</t>
  </si>
  <si>
    <t>重庆分公司</t>
  </si>
  <si>
    <t>西安</t>
  </si>
  <si>
    <t>西安分公司</t>
  </si>
  <si>
    <t>呼和浩特</t>
  </si>
  <si>
    <t>交易呼和浩特分公司</t>
  </si>
  <si>
    <t>政务呼和浩特</t>
  </si>
  <si>
    <t>政务呼和浩特分公司</t>
  </si>
  <si>
    <t>沈阳</t>
  </si>
  <si>
    <t>交易沈阳分公司</t>
  </si>
  <si>
    <t>数字采购沈阳</t>
  </si>
  <si>
    <t>数字采购沈阳分公司</t>
  </si>
  <si>
    <t>政务沈阳</t>
  </si>
  <si>
    <t>政务沈阳分公司</t>
  </si>
  <si>
    <t>长春</t>
  </si>
  <si>
    <t>交易长春分公司</t>
  </si>
  <si>
    <t>政务长春</t>
  </si>
  <si>
    <t>政务长春分公司</t>
  </si>
  <si>
    <t>建筑企业华东</t>
  </si>
  <si>
    <t>建筑企业华东分公司</t>
  </si>
  <si>
    <t>建筑企业华中</t>
  </si>
  <si>
    <t>建筑企业华中分公司</t>
  </si>
  <si>
    <t>建筑企业中原</t>
  </si>
  <si>
    <t>建筑企业中原分公司</t>
  </si>
  <si>
    <t>建筑企业华南</t>
  </si>
  <si>
    <t>建筑企业华南分公司</t>
  </si>
  <si>
    <t>建筑企业西北</t>
  </si>
  <si>
    <t>建筑企业西北分公司</t>
  </si>
  <si>
    <t>建筑企业东北</t>
  </si>
  <si>
    <t>建筑企业东北分公司</t>
  </si>
  <si>
    <t>数字住建华东</t>
  </si>
  <si>
    <t>数字住建华东分公司</t>
  </si>
  <si>
    <t>数字住建华北</t>
  </si>
  <si>
    <t>数字住建华北分公司</t>
  </si>
  <si>
    <t>数字住建西北</t>
  </si>
  <si>
    <t>数字住建西北分公司</t>
  </si>
  <si>
    <t>数字工地</t>
  </si>
  <si>
    <t>数字工地分公司</t>
  </si>
  <si>
    <t>安全业务</t>
  </si>
  <si>
    <t>安全业务分公司</t>
  </si>
  <si>
    <t>生态合作部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</si>
</sst>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name val="宋体"/>
      <charset val="134"/>
      <scheme val="minor"/>
    </font>
    <font>
      <sz val="12"/>
      <color rgb="FF000000"/>
      <name val="宋体"/>
      <charset val="134"/>
    </font>
    <font>
      <b/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  <font>
      <sz val="11"/>
      <color rgb="FFFF0000"/>
      <name val="宋体"/>
      <charset val="134"/>
      <scheme val="minor"/>
    </font>
    <font>
      <sz val="11"/>
      <color rgb="FF00B05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Fill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3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www.wps.cn/officeDocument/2020/cellImage" Target="cellimag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5"/>
  <sheetViews>
    <sheetView zoomScale="115" zoomScaleNormal="115" topLeftCell="A36" workbookViewId="0">
      <selection activeCell="B33" sqref="B33:D35"/>
    </sheetView>
  </sheetViews>
  <sheetFormatPr defaultColWidth="8.89090909090909" defaultRowHeight="15" outlineLevelCol="5"/>
  <cols>
    <col min="1" max="1" width="27.1090909090909" style="11" customWidth="1"/>
    <col min="2" max="2" width="26.8909090909091" style="12" customWidth="1"/>
    <col min="3" max="3" width="63.2181818181818" style="13" customWidth="1"/>
    <col min="4" max="4" width="59" style="10" customWidth="1"/>
    <col min="5" max="5" width="55.6636363636364" style="13"/>
    <col min="6" max="6" width="21.5818181818182"/>
  </cols>
  <sheetData>
    <row r="1" ht="25" customHeight="1" spans="1:6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4" t="s">
        <v>4</v>
      </c>
    </row>
    <row r="2" customFormat="1" ht="56" spans="1:6">
      <c r="A2" s="16" t="s">
        <v>5</v>
      </c>
      <c r="B2" s="1" t="s">
        <v>6</v>
      </c>
      <c r="C2" s="4" t="s">
        <v>7</v>
      </c>
      <c r="D2" s="17" t="s">
        <v>8</v>
      </c>
      <c r="E2" s="18"/>
      <c r="F2" s="19"/>
    </row>
    <row r="3" customFormat="1" ht="14" spans="1:6">
      <c r="A3" s="16"/>
      <c r="B3" s="1" t="s">
        <v>9</v>
      </c>
      <c r="C3" s="4" t="s">
        <v>10</v>
      </c>
      <c r="D3" s="4" t="s">
        <v>11</v>
      </c>
      <c r="E3" s="18"/>
      <c r="F3" s="19"/>
    </row>
    <row r="4" customFormat="1" ht="14" spans="1:6">
      <c r="A4" s="16"/>
      <c r="B4" s="1" t="s">
        <v>12</v>
      </c>
      <c r="C4" s="18" t="s">
        <v>13</v>
      </c>
      <c r="D4" s="4" t="s">
        <v>14</v>
      </c>
      <c r="E4" s="18"/>
      <c r="F4" s="19"/>
    </row>
    <row r="5" customFormat="1" ht="56" spans="1:6">
      <c r="A5" s="16"/>
      <c r="B5" s="1" t="s">
        <v>15</v>
      </c>
      <c r="C5" s="2" t="s">
        <v>16</v>
      </c>
      <c r="D5" s="3" t="s">
        <v>17</v>
      </c>
      <c r="E5" s="18"/>
      <c r="F5" s="19"/>
    </row>
    <row r="6" customFormat="1" ht="56" spans="1:6">
      <c r="A6" s="16"/>
      <c r="B6" s="1" t="s">
        <v>18</v>
      </c>
      <c r="C6" s="2" t="s">
        <v>16</v>
      </c>
      <c r="D6" s="3" t="s">
        <v>17</v>
      </c>
      <c r="E6" s="18"/>
      <c r="F6" s="19"/>
    </row>
    <row r="7" customFormat="1" ht="56" spans="1:6">
      <c r="A7" s="16"/>
      <c r="B7" s="1" t="s">
        <v>19</v>
      </c>
      <c r="C7" s="2" t="s">
        <v>16</v>
      </c>
      <c r="D7" s="3" t="s">
        <v>17</v>
      </c>
      <c r="E7" s="18"/>
      <c r="F7" s="19"/>
    </row>
    <row r="8" customFormat="1" ht="56" spans="1:6">
      <c r="A8" s="16"/>
      <c r="B8" s="1" t="s">
        <v>20</v>
      </c>
      <c r="C8" s="2" t="s">
        <v>16</v>
      </c>
      <c r="D8" s="3" t="s">
        <v>17</v>
      </c>
      <c r="E8" s="18"/>
      <c r="F8" s="19"/>
    </row>
    <row r="9" customFormat="1" ht="56" spans="1:6">
      <c r="A9" s="16"/>
      <c r="B9" s="1" t="s">
        <v>21</v>
      </c>
      <c r="C9" s="2" t="s">
        <v>16</v>
      </c>
      <c r="D9" s="3" t="s">
        <v>17</v>
      </c>
      <c r="E9" s="18"/>
      <c r="F9" s="19"/>
    </row>
    <row r="10" customFormat="1" ht="17" customHeight="1" spans="1:6">
      <c r="A10" s="16"/>
      <c r="B10" s="1" t="s">
        <v>22</v>
      </c>
      <c r="C10" s="20" t="s">
        <v>23</v>
      </c>
      <c r="D10" s="3" t="s">
        <v>24</v>
      </c>
      <c r="E10" s="18"/>
      <c r="F10" s="19"/>
    </row>
    <row r="11" customFormat="1" ht="70" spans="1:6">
      <c r="A11" s="16"/>
      <c r="B11" s="1" t="s">
        <v>25</v>
      </c>
      <c r="C11" s="20" t="s">
        <v>23</v>
      </c>
      <c r="D11" s="3" t="s">
        <v>24</v>
      </c>
      <c r="E11" s="18"/>
      <c r="F11" s="19"/>
    </row>
    <row r="12" customFormat="1" ht="70" spans="1:6">
      <c r="A12" s="16"/>
      <c r="B12" s="1" t="s">
        <v>26</v>
      </c>
      <c r="C12" s="20" t="s">
        <v>23</v>
      </c>
      <c r="D12" s="3" t="s">
        <v>24</v>
      </c>
      <c r="E12" s="18"/>
      <c r="F12" s="19"/>
    </row>
    <row r="13" customFormat="1" ht="70" spans="1:6">
      <c r="A13" s="16"/>
      <c r="B13" s="1" t="s">
        <v>27</v>
      </c>
      <c r="C13" s="20" t="s">
        <v>23</v>
      </c>
      <c r="D13" s="3" t="s">
        <v>24</v>
      </c>
      <c r="E13" s="18"/>
      <c r="F13" s="19"/>
    </row>
    <row r="14" customFormat="1" ht="14" spans="1:6">
      <c r="A14" s="16"/>
      <c r="B14" s="1" t="s">
        <v>28</v>
      </c>
      <c r="C14" s="4" t="s">
        <v>29</v>
      </c>
      <c r="D14" s="4" t="s">
        <v>30</v>
      </c>
      <c r="E14" s="18"/>
      <c r="F14" s="19"/>
    </row>
    <row r="15" customFormat="1" ht="16" customHeight="1" spans="1:6">
      <c r="A15" s="16"/>
      <c r="B15" s="1" t="s">
        <v>31</v>
      </c>
      <c r="C15" s="4" t="s">
        <v>29</v>
      </c>
      <c r="D15" s="4" t="s">
        <v>30</v>
      </c>
      <c r="E15" s="18"/>
      <c r="F15" s="19"/>
    </row>
    <row r="16" customFormat="1" ht="28" spans="1:6">
      <c r="A16" s="16"/>
      <c r="B16" s="1" t="s">
        <v>32</v>
      </c>
      <c r="C16" s="3" t="s">
        <v>33</v>
      </c>
      <c r="D16" s="3" t="s">
        <v>34</v>
      </c>
      <c r="E16" s="21" t="str">
        <f>_xlfn.DISPIMG("ID_CE115E2DC8DD434EB0E4390DA29B5B8C",1)</f>
        <v>=DISPIMG("ID_CE115E2DC8DD434EB0E4390DA29B5B8C",1)</v>
      </c>
      <c r="F16" s="19"/>
    </row>
    <row r="17" customFormat="1" ht="28" spans="1:6">
      <c r="A17" s="16"/>
      <c r="B17" s="1" t="s">
        <v>35</v>
      </c>
      <c r="C17" s="3" t="s">
        <v>33</v>
      </c>
      <c r="D17" s="3" t="s">
        <v>34</v>
      </c>
      <c r="E17" s="22"/>
      <c r="F17" s="19"/>
    </row>
    <row r="18" customFormat="1" ht="28" spans="1:6">
      <c r="A18" s="16"/>
      <c r="B18" s="1" t="s">
        <v>36</v>
      </c>
      <c r="C18" s="3" t="s">
        <v>33</v>
      </c>
      <c r="D18" s="3" t="s">
        <v>34</v>
      </c>
      <c r="E18" s="22"/>
      <c r="F18" s="19"/>
    </row>
    <row r="19" customFormat="1" ht="28" spans="1:6">
      <c r="A19" s="16"/>
      <c r="B19" s="1" t="s">
        <v>37</v>
      </c>
      <c r="C19" s="3" t="s">
        <v>33</v>
      </c>
      <c r="D19" s="3" t="s">
        <v>34</v>
      </c>
      <c r="E19" s="22"/>
      <c r="F19" s="19"/>
    </row>
    <row r="20" customFormat="1" ht="28" spans="1:6">
      <c r="A20" s="16"/>
      <c r="B20" s="1" t="s">
        <v>38</v>
      </c>
      <c r="C20" s="3" t="s">
        <v>33</v>
      </c>
      <c r="D20" s="3" t="s">
        <v>34</v>
      </c>
      <c r="E20" s="22"/>
      <c r="F20" s="19"/>
    </row>
    <row r="21" customFormat="1" ht="28" spans="1:6">
      <c r="A21" s="16"/>
      <c r="B21" s="1" t="s">
        <v>39</v>
      </c>
      <c r="C21" s="3" t="s">
        <v>33</v>
      </c>
      <c r="D21" s="3" t="s">
        <v>34</v>
      </c>
      <c r="E21" s="23"/>
      <c r="F21" s="19"/>
    </row>
    <row r="22" ht="42" spans="1:6">
      <c r="A22" s="24" t="s">
        <v>40</v>
      </c>
      <c r="B22" s="1" t="s">
        <v>41</v>
      </c>
      <c r="C22" s="4" t="s">
        <v>7</v>
      </c>
      <c r="D22" s="4" t="s">
        <v>42</v>
      </c>
      <c r="E22" s="18"/>
      <c r="F22" s="19"/>
    </row>
    <row r="23" ht="70" spans="1:6">
      <c r="A23" s="25"/>
      <c r="B23" s="1" t="s">
        <v>43</v>
      </c>
      <c r="C23" s="4" t="s">
        <v>7</v>
      </c>
      <c r="D23" s="4" t="s">
        <v>44</v>
      </c>
      <c r="E23" s="18"/>
      <c r="F23" s="19"/>
    </row>
    <row r="24" ht="28" spans="1:6">
      <c r="A24" s="25"/>
      <c r="B24" s="1" t="s">
        <v>45</v>
      </c>
      <c r="C24" s="4" t="s">
        <v>46</v>
      </c>
      <c r="D24" s="4"/>
      <c r="E24" s="18"/>
      <c r="F24" s="19"/>
    </row>
    <row r="25" ht="28" spans="1:6">
      <c r="A25" s="26"/>
      <c r="B25" s="1" t="s">
        <v>47</v>
      </c>
      <c r="C25" s="4" t="s">
        <v>48</v>
      </c>
      <c r="D25" s="4" t="s">
        <v>49</v>
      </c>
      <c r="E25" s="18"/>
      <c r="F25" s="19"/>
    </row>
    <row r="26" ht="14" spans="1:6">
      <c r="A26" s="24" t="s">
        <v>9</v>
      </c>
      <c r="B26" s="1" t="s">
        <v>41</v>
      </c>
      <c r="C26" s="4" t="s">
        <v>10</v>
      </c>
      <c r="D26" s="4" t="s">
        <v>50</v>
      </c>
      <c r="E26" s="18"/>
      <c r="F26" s="19"/>
    </row>
    <row r="27" ht="28" spans="1:6">
      <c r="A27" s="25"/>
      <c r="B27" s="1" t="s">
        <v>51</v>
      </c>
      <c r="C27" s="4" t="s">
        <v>10</v>
      </c>
      <c r="D27" s="4" t="s">
        <v>52</v>
      </c>
      <c r="E27" s="18"/>
      <c r="F27" s="19"/>
    </row>
    <row r="28" ht="14" spans="1:6">
      <c r="A28" s="26"/>
      <c r="B28" s="1" t="s">
        <v>47</v>
      </c>
      <c r="C28" s="4" t="s">
        <v>48</v>
      </c>
      <c r="D28" s="4" t="s">
        <v>53</v>
      </c>
      <c r="E28" s="18"/>
      <c r="F28" s="19"/>
    </row>
    <row r="29" ht="14" spans="1:6">
      <c r="A29" s="16" t="s">
        <v>12</v>
      </c>
      <c r="B29" s="1" t="s">
        <v>41</v>
      </c>
      <c r="C29" s="18" t="s">
        <v>29</v>
      </c>
      <c r="D29" s="4" t="s">
        <v>54</v>
      </c>
      <c r="E29" s="18"/>
      <c r="F29" s="19"/>
    </row>
    <row r="30" ht="14" spans="1:6">
      <c r="A30" s="16"/>
      <c r="B30" s="1" t="s">
        <v>55</v>
      </c>
      <c r="C30" s="18" t="s">
        <v>29</v>
      </c>
      <c r="D30" s="4"/>
      <c r="E30" s="18"/>
      <c r="F30" s="19"/>
    </row>
    <row r="31" ht="42" spans="1:6">
      <c r="A31" s="24" t="s">
        <v>56</v>
      </c>
      <c r="B31" s="1" t="s">
        <v>41</v>
      </c>
      <c r="C31" s="4" t="s">
        <v>16</v>
      </c>
      <c r="D31" s="4" t="s">
        <v>57</v>
      </c>
      <c r="E31" s="18"/>
      <c r="F31" s="19"/>
    </row>
    <row r="32" ht="124.25" customHeight="1" spans="1:6">
      <c r="A32" s="25"/>
      <c r="B32" s="1" t="s">
        <v>58</v>
      </c>
      <c r="C32" s="4" t="s">
        <v>59</v>
      </c>
      <c r="D32" s="4" t="s">
        <v>60</v>
      </c>
      <c r="E32" s="18" t="str">
        <f>_xlfn.DISPIMG("ID_215D8ACAD0844E458DC9E0025BE12700",1)</f>
        <v>=DISPIMG("ID_215D8ACAD0844E458DC9E0025BE12700",1)</v>
      </c>
      <c r="F32" s="19"/>
    </row>
    <row r="33" ht="42" spans="1:6">
      <c r="A33" s="25"/>
      <c r="B33" s="1" t="s">
        <v>61</v>
      </c>
      <c r="C33" s="4" t="s">
        <v>62</v>
      </c>
      <c r="D33" s="4" t="s">
        <v>63</v>
      </c>
      <c r="E33" s="18"/>
      <c r="F33" s="19"/>
    </row>
    <row r="34" ht="14" spans="1:6">
      <c r="A34" s="25"/>
      <c r="B34" s="1" t="s">
        <v>64</v>
      </c>
      <c r="C34" s="4" t="s">
        <v>65</v>
      </c>
      <c r="D34" s="4"/>
      <c r="E34" s="18"/>
      <c r="F34" s="19"/>
    </row>
    <row r="35" ht="42" spans="1:6">
      <c r="A35" s="26"/>
      <c r="B35" s="1" t="s">
        <v>66</v>
      </c>
      <c r="C35" s="4" t="s">
        <v>67</v>
      </c>
      <c r="D35" s="4" t="s">
        <v>68</v>
      </c>
      <c r="E35" s="18"/>
      <c r="F35" s="19"/>
    </row>
    <row r="36" ht="64" customHeight="1" spans="1:6">
      <c r="A36" s="16" t="s">
        <v>69</v>
      </c>
      <c r="B36" s="1" t="s">
        <v>70</v>
      </c>
      <c r="C36" s="4" t="s">
        <v>23</v>
      </c>
      <c r="D36" s="4" t="s">
        <v>71</v>
      </c>
      <c r="E36" s="18" t="str">
        <f>_xlfn.DISPIMG("ID_2DEFD487007F479A90B79066D9289671",1)</f>
        <v>=DISPIMG("ID_2DEFD487007F479A90B79066D9289671",1)</v>
      </c>
      <c r="F36" s="19"/>
    </row>
    <row r="37" ht="40.6" spans="1:6">
      <c r="A37" s="16"/>
      <c r="B37" s="1"/>
      <c r="C37" s="4" t="s">
        <v>23</v>
      </c>
      <c r="D37" s="4" t="s">
        <v>72</v>
      </c>
      <c r="E37" s="18" t="str">
        <f>_xlfn.DISPIMG("ID_8B032A4A5B8F47EAAC03D2F8015C7C8D",1)</f>
        <v>=DISPIMG("ID_8B032A4A5B8F47EAAC03D2F8015C7C8D",1)</v>
      </c>
      <c r="F37" s="19"/>
    </row>
    <row r="38" ht="40.6" spans="1:6">
      <c r="A38" s="16"/>
      <c r="B38" s="1"/>
      <c r="C38" s="4" t="s">
        <v>23</v>
      </c>
      <c r="D38" s="4" t="s">
        <v>25</v>
      </c>
      <c r="E38" s="18" t="str">
        <f>_xlfn.DISPIMG("ID_93380F2B91444DC59435595F4FD7661D",1)</f>
        <v>=DISPIMG("ID_93380F2B91444DC59435595F4FD7661D",1)</v>
      </c>
      <c r="F38" s="19"/>
    </row>
    <row r="39" ht="40.6" spans="1:6">
      <c r="A39" s="16"/>
      <c r="B39" s="1"/>
      <c r="C39" s="4" t="s">
        <v>23</v>
      </c>
      <c r="D39" s="4" t="s">
        <v>73</v>
      </c>
      <c r="E39" s="18" t="str">
        <f>_xlfn.DISPIMG("ID_AF81EA62D67F4641AA882C8CDAC0FDA4",1)</f>
        <v>=DISPIMG("ID_AF81EA62D67F4641AA882C8CDAC0FDA4",1)</v>
      </c>
      <c r="F39" s="19"/>
    </row>
    <row r="40" ht="53.2" spans="1:6">
      <c r="A40" s="16"/>
      <c r="B40" s="1"/>
      <c r="C40" s="4" t="s">
        <v>23</v>
      </c>
      <c r="D40" s="27" t="s">
        <v>74</v>
      </c>
      <c r="E40" s="18" t="str">
        <f>_xlfn.DISPIMG("ID_7E022BCCD21D4294954F5BE161DC2726",1)</f>
        <v>=DISPIMG("ID_7E022BCCD21D4294954F5BE161DC2726",1)</v>
      </c>
      <c r="F40" s="19" t="str">
        <f>_xlfn.DISPIMG("ID_470361D69D864E709BD4013395BA522A",1)</f>
        <v>=DISPIMG("ID_470361D69D864E709BD4013395BA522A",1)</v>
      </c>
    </row>
    <row r="41" ht="42" customHeight="1" spans="1:6">
      <c r="A41" s="16"/>
      <c r="B41" s="1" t="s">
        <v>75</v>
      </c>
      <c r="C41" s="4" t="s">
        <v>29</v>
      </c>
      <c r="D41" s="4" t="s">
        <v>76</v>
      </c>
      <c r="E41" s="18"/>
      <c r="F41" s="19"/>
    </row>
    <row r="42" ht="31" customHeight="1" spans="1:6">
      <c r="A42" s="16" t="s">
        <v>77</v>
      </c>
      <c r="B42" s="1" t="s">
        <v>78</v>
      </c>
      <c r="C42" s="4" t="s">
        <v>29</v>
      </c>
      <c r="D42" s="4" t="s">
        <v>76</v>
      </c>
      <c r="E42" s="18"/>
      <c r="F42" s="19"/>
    </row>
    <row r="43" ht="38" customHeight="1" spans="1:6">
      <c r="A43" s="16" t="s">
        <v>79</v>
      </c>
      <c r="B43" s="1" t="s">
        <v>41</v>
      </c>
      <c r="C43" s="4" t="s">
        <v>80</v>
      </c>
      <c r="D43" s="28"/>
      <c r="E43" s="18"/>
      <c r="F43" s="19"/>
    </row>
    <row r="44" ht="54" customHeight="1" spans="1:6">
      <c r="A44" s="16"/>
      <c r="B44" s="1" t="s">
        <v>51</v>
      </c>
      <c r="C44" s="4" t="s">
        <v>80</v>
      </c>
      <c r="D44" s="4" t="s">
        <v>81</v>
      </c>
      <c r="E44" s="18"/>
      <c r="F44" s="19"/>
    </row>
    <row r="45" ht="14" spans="1:6">
      <c r="A45" s="16"/>
      <c r="B45" s="1" t="s">
        <v>82</v>
      </c>
      <c r="C45" s="18" t="s">
        <v>29</v>
      </c>
      <c r="D45" s="4" t="s">
        <v>54</v>
      </c>
      <c r="E45" s="18"/>
      <c r="F45" s="19"/>
    </row>
  </sheetData>
  <mergeCells count="10">
    <mergeCell ref="A2:A21"/>
    <mergeCell ref="A22:A25"/>
    <mergeCell ref="A26:A28"/>
    <mergeCell ref="A29:A30"/>
    <mergeCell ref="A31:A35"/>
    <mergeCell ref="A36:A41"/>
    <mergeCell ref="A43:A45"/>
    <mergeCell ref="B36:B40"/>
    <mergeCell ref="D29:D30"/>
    <mergeCell ref="E16:E2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workbookViewId="0">
      <selection activeCell="I19" sqref="I19"/>
    </sheetView>
  </sheetViews>
  <sheetFormatPr defaultColWidth="8.89090909090909" defaultRowHeight="14" outlineLevelCol="1"/>
  <cols>
    <col min="1" max="1" width="42.5545454545455" customWidth="1"/>
    <col min="2" max="2" width="37.6636363636364" style="7" customWidth="1"/>
  </cols>
  <sheetData>
    <row r="1" spans="1:2">
      <c r="A1" s="8" t="s">
        <v>83</v>
      </c>
      <c r="B1" s="8" t="s">
        <v>84</v>
      </c>
    </row>
    <row r="2" ht="21" customHeight="1" spans="1:2">
      <c r="A2" s="7" t="s">
        <v>85</v>
      </c>
      <c r="B2" s="7" t="s">
        <v>86</v>
      </c>
    </row>
    <row r="3" ht="24" customHeight="1" spans="1:2">
      <c r="A3" s="7" t="s">
        <v>87</v>
      </c>
      <c r="B3" s="7" t="s">
        <v>88</v>
      </c>
    </row>
    <row r="4" ht="32" customHeight="1" spans="1:2">
      <c r="A4" s="7" t="s">
        <v>89</v>
      </c>
      <c r="B4" s="7" t="s">
        <v>90</v>
      </c>
    </row>
    <row r="5" ht="31" customHeight="1" spans="1:2">
      <c r="A5" s="7" t="s">
        <v>91</v>
      </c>
      <c r="B5" s="7" t="s">
        <v>92</v>
      </c>
    </row>
    <row r="6" ht="32" customHeight="1" spans="1:2">
      <c r="A6" s="7" t="s">
        <v>93</v>
      </c>
      <c r="B6" s="7" t="s">
        <v>94</v>
      </c>
    </row>
    <row r="7" ht="28" customHeight="1" spans="1:2">
      <c r="A7" s="7" t="s">
        <v>95</v>
      </c>
      <c r="B7" s="7" t="s">
        <v>96</v>
      </c>
    </row>
    <row r="8" ht="31" customHeight="1" spans="1:2">
      <c r="A8" s="7" t="s">
        <v>97</v>
      </c>
      <c r="B8" s="7" t="s">
        <v>98</v>
      </c>
    </row>
    <row r="9" ht="27" customHeight="1" spans="1:2">
      <c r="A9" s="7" t="s">
        <v>99</v>
      </c>
      <c r="B9" s="7" t="s">
        <v>100</v>
      </c>
    </row>
    <row r="10" ht="39" customHeight="1" spans="1:2">
      <c r="A10" s="7" t="s">
        <v>101</v>
      </c>
      <c r="B10" s="7" t="s">
        <v>102</v>
      </c>
    </row>
    <row r="11" ht="27" customHeight="1" spans="1:2">
      <c r="A11" s="7" t="s">
        <v>103</v>
      </c>
      <c r="B11" s="7" t="s">
        <v>104</v>
      </c>
    </row>
    <row r="12" ht="31" customHeight="1" spans="1:2">
      <c r="A12" s="7" t="s">
        <v>105</v>
      </c>
      <c r="B12" s="7" t="s">
        <v>106</v>
      </c>
    </row>
    <row r="13" ht="24" customHeight="1" spans="1:2">
      <c r="A13" s="7" t="s">
        <v>107</v>
      </c>
      <c r="B13" s="7" t="s">
        <v>108</v>
      </c>
    </row>
    <row r="14" ht="50" customHeight="1" spans="1:2">
      <c r="A14" s="7" t="s">
        <v>109</v>
      </c>
      <c r="B14" s="7" t="s">
        <v>110</v>
      </c>
    </row>
    <row r="15" ht="25" customHeight="1" spans="1:2">
      <c r="A15" s="7" t="s">
        <v>111</v>
      </c>
      <c r="B15" s="9" t="s">
        <v>110</v>
      </c>
    </row>
    <row r="16" ht="25" customHeight="1" spans="1:2">
      <c r="A16" s="7" t="s">
        <v>112</v>
      </c>
      <c r="B16" s="9" t="s">
        <v>110</v>
      </c>
    </row>
    <row r="17" ht="25" customHeight="1" spans="1:2">
      <c r="A17" s="7" t="s">
        <v>113</v>
      </c>
      <c r="B17" s="9" t="s">
        <v>114</v>
      </c>
    </row>
    <row r="18" ht="22" customHeight="1" spans="1:2">
      <c r="A18" s="7" t="s">
        <v>115</v>
      </c>
      <c r="B18" s="9" t="s">
        <v>116</v>
      </c>
    </row>
    <row r="19" ht="48" customHeight="1" spans="1:2">
      <c r="A19" s="10" t="s">
        <v>117</v>
      </c>
      <c r="B19" s="7" t="s">
        <v>118</v>
      </c>
    </row>
    <row r="20" spans="1:2">
      <c r="A20" s="10" t="s">
        <v>119</v>
      </c>
      <c r="B20" s="7" t="s">
        <v>120</v>
      </c>
    </row>
    <row r="21" ht="28" spans="1:2">
      <c r="A21" t="s">
        <v>121</v>
      </c>
      <c r="B21" s="7" t="s">
        <v>52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8"/>
  <sheetViews>
    <sheetView workbookViewId="0">
      <selection activeCell="A41" sqref="A41"/>
    </sheetView>
  </sheetViews>
  <sheetFormatPr defaultColWidth="8.89090909090909" defaultRowHeight="14" outlineLevelCol="1"/>
  <cols>
    <col min="1" max="1" width="29.2181818181818" style="5" customWidth="1"/>
    <col min="2" max="2" width="28.6636363636364" style="5" customWidth="1"/>
  </cols>
  <sheetData>
    <row r="1" spans="1:2">
      <c r="A1" s="6" t="s">
        <v>122</v>
      </c>
      <c r="B1" s="6" t="s">
        <v>123</v>
      </c>
    </row>
    <row r="2" spans="1:2">
      <c r="A2" t="s">
        <v>124</v>
      </c>
      <c r="B2" t="s">
        <v>125</v>
      </c>
    </row>
    <row r="3" spans="1:2">
      <c r="A3" t="s">
        <v>126</v>
      </c>
      <c r="B3" t="s">
        <v>127</v>
      </c>
    </row>
    <row r="4" spans="1:2">
      <c r="A4" t="s">
        <v>128</v>
      </c>
      <c r="B4" t="s">
        <v>129</v>
      </c>
    </row>
    <row r="5" spans="1:2">
      <c r="A5" t="s">
        <v>130</v>
      </c>
      <c r="B5" t="s">
        <v>131</v>
      </c>
    </row>
    <row r="6" spans="1:2">
      <c r="A6" t="s">
        <v>132</v>
      </c>
      <c r="B6" t="s">
        <v>133</v>
      </c>
    </row>
    <row r="7" spans="1:2">
      <c r="A7" t="s">
        <v>134</v>
      </c>
      <c r="B7" t="s">
        <v>135</v>
      </c>
    </row>
    <row r="8" spans="1:2">
      <c r="A8" t="s">
        <v>136</v>
      </c>
      <c r="B8" t="s">
        <v>137</v>
      </c>
    </row>
    <row r="9" spans="1:2">
      <c r="A9" t="s">
        <v>138</v>
      </c>
      <c r="B9" t="s">
        <v>139</v>
      </c>
    </row>
    <row r="10" spans="1:2">
      <c r="A10" t="s">
        <v>140</v>
      </c>
      <c r="B10" t="s">
        <v>141</v>
      </c>
    </row>
    <row r="11" spans="1:2">
      <c r="A11" t="s">
        <v>142</v>
      </c>
      <c r="B11" t="s">
        <v>143</v>
      </c>
    </row>
    <row r="12" spans="1:2">
      <c r="A12" t="s">
        <v>144</v>
      </c>
      <c r="B12" t="s">
        <v>145</v>
      </c>
    </row>
    <row r="13" spans="1:2">
      <c r="A13" t="s">
        <v>146</v>
      </c>
      <c r="B13" t="s">
        <v>147</v>
      </c>
    </row>
    <row r="14" spans="1:2">
      <c r="A14" t="s">
        <v>148</v>
      </c>
      <c r="B14" t="s">
        <v>149</v>
      </c>
    </row>
    <row r="15" spans="1:2">
      <c r="A15" t="s">
        <v>150</v>
      </c>
      <c r="B15" t="s">
        <v>151</v>
      </c>
    </row>
    <row r="16" spans="1:2">
      <c r="A16" t="s">
        <v>152</v>
      </c>
      <c r="B16" t="s">
        <v>153</v>
      </c>
    </row>
    <row r="17" spans="1:2">
      <c r="A17" t="s">
        <v>154</v>
      </c>
      <c r="B17" t="s">
        <v>155</v>
      </c>
    </row>
    <row r="18" spans="1:2">
      <c r="A18" t="s">
        <v>156</v>
      </c>
      <c r="B18" t="s">
        <v>157</v>
      </c>
    </row>
    <row r="19" spans="1:2">
      <c r="A19" t="s">
        <v>158</v>
      </c>
      <c r="B19" t="s">
        <v>159</v>
      </c>
    </row>
    <row r="20" spans="1:2">
      <c r="A20" t="s">
        <v>160</v>
      </c>
      <c r="B20" t="s">
        <v>161</v>
      </c>
    </row>
    <row r="21" spans="1:2">
      <c r="A21" t="s">
        <v>162</v>
      </c>
      <c r="B21" t="s">
        <v>163</v>
      </c>
    </row>
    <row r="22" spans="1:2">
      <c r="A22" t="s">
        <v>164</v>
      </c>
      <c r="B22" t="s">
        <v>165</v>
      </c>
    </row>
    <row r="23" spans="1:2">
      <c r="A23" t="s">
        <v>166</v>
      </c>
      <c r="B23" t="s">
        <v>167</v>
      </c>
    </row>
    <row r="24" spans="1:2">
      <c r="A24" t="s">
        <v>168</v>
      </c>
      <c r="B24" t="s">
        <v>169</v>
      </c>
    </row>
    <row r="25" spans="1:2">
      <c r="A25" t="s">
        <v>170</v>
      </c>
      <c r="B25" t="s">
        <v>171</v>
      </c>
    </row>
    <row r="26" spans="1:2">
      <c r="A26" t="s">
        <v>172</v>
      </c>
      <c r="B26" t="s">
        <v>173</v>
      </c>
    </row>
    <row r="27" spans="1:2">
      <c r="A27" t="s">
        <v>174</v>
      </c>
      <c r="B27" t="s">
        <v>175</v>
      </c>
    </row>
    <row r="28" spans="1:2">
      <c r="A28" t="s">
        <v>176</v>
      </c>
      <c r="B28" t="s">
        <v>177</v>
      </c>
    </row>
    <row r="29" spans="1:2">
      <c r="A29" t="s">
        <v>178</v>
      </c>
      <c r="B29" t="s">
        <v>179</v>
      </c>
    </row>
    <row r="30" spans="1:2">
      <c r="A30" t="s">
        <v>180</v>
      </c>
      <c r="B30" t="s">
        <v>181</v>
      </c>
    </row>
    <row r="31" spans="1:2">
      <c r="A31" t="s">
        <v>182</v>
      </c>
      <c r="B31" t="s">
        <v>183</v>
      </c>
    </row>
    <row r="32" spans="1:2">
      <c r="A32" t="s">
        <v>184</v>
      </c>
      <c r="B32" t="s">
        <v>185</v>
      </c>
    </row>
    <row r="33" spans="1:2">
      <c r="A33" t="s">
        <v>186</v>
      </c>
      <c r="B33" t="s">
        <v>187</v>
      </c>
    </row>
    <row r="34" spans="1:2">
      <c r="A34" t="s">
        <v>188</v>
      </c>
      <c r="B34" t="s">
        <v>189</v>
      </c>
    </row>
    <row r="35" spans="1:2">
      <c r="A35" t="s">
        <v>190</v>
      </c>
      <c r="B35" t="s">
        <v>191</v>
      </c>
    </row>
    <row r="36" spans="1:2">
      <c r="A36" t="s">
        <v>192</v>
      </c>
      <c r="B36" t="s">
        <v>193</v>
      </c>
    </row>
    <row r="37" spans="1:2">
      <c r="A37" t="s">
        <v>194</v>
      </c>
      <c r="B37" t="s">
        <v>195</v>
      </c>
    </row>
    <row r="38" spans="1:2">
      <c r="A38" t="s">
        <v>196</v>
      </c>
      <c r="B38" t="s">
        <v>197</v>
      </c>
    </row>
    <row r="39" spans="1:2">
      <c r="A39" t="s">
        <v>198</v>
      </c>
      <c r="B39" t="s">
        <v>199</v>
      </c>
    </row>
    <row r="40" spans="1:2">
      <c r="A40" t="s">
        <v>200</v>
      </c>
      <c r="B40" t="s">
        <v>201</v>
      </c>
    </row>
    <row r="41" spans="1:2">
      <c r="A41" t="s">
        <v>202</v>
      </c>
      <c r="B41" t="s">
        <v>203</v>
      </c>
    </row>
    <row r="42" spans="1:2">
      <c r="A42" t="s">
        <v>204</v>
      </c>
      <c r="B42" t="s">
        <v>205</v>
      </c>
    </row>
    <row r="43" spans="1:2">
      <c r="A43" t="s">
        <v>206</v>
      </c>
      <c r="B43" t="s">
        <v>207</v>
      </c>
    </row>
    <row r="44" spans="1:2">
      <c r="A44" t="s">
        <v>208</v>
      </c>
      <c r="B44" t="s">
        <v>209</v>
      </c>
    </row>
    <row r="45" spans="1:2">
      <c r="A45" t="s">
        <v>210</v>
      </c>
      <c r="B45" t="s">
        <v>211</v>
      </c>
    </row>
    <row r="46" spans="1:2">
      <c r="A46" t="s">
        <v>212</v>
      </c>
      <c r="B46" t="s">
        <v>213</v>
      </c>
    </row>
    <row r="47" spans="1:2">
      <c r="A47" t="s">
        <v>214</v>
      </c>
      <c r="B47" t="s">
        <v>215</v>
      </c>
    </row>
    <row r="48" spans="1:2">
      <c r="A48" t="s">
        <v>216</v>
      </c>
      <c r="B48" t="s">
        <v>217</v>
      </c>
    </row>
    <row r="49" spans="1:2">
      <c r="A49" t="s">
        <v>218</v>
      </c>
      <c r="B49" t="s">
        <v>219</v>
      </c>
    </row>
    <row r="50" spans="1:2">
      <c r="A50" t="s">
        <v>220</v>
      </c>
      <c r="B50" t="s">
        <v>221</v>
      </c>
    </row>
    <row r="51" spans="1:2">
      <c r="A51" t="s">
        <v>222</v>
      </c>
      <c r="B51" t="s">
        <v>223</v>
      </c>
    </row>
    <row r="52" spans="1:2">
      <c r="A52" t="s">
        <v>224</v>
      </c>
      <c r="B52" t="s">
        <v>225</v>
      </c>
    </row>
    <row r="53" spans="1:2">
      <c r="A53" t="s">
        <v>226</v>
      </c>
      <c r="B53" t="s">
        <v>227</v>
      </c>
    </row>
    <row r="54" spans="1:2">
      <c r="A54" t="s">
        <v>228</v>
      </c>
      <c r="B54" t="s">
        <v>229</v>
      </c>
    </row>
    <row r="55" spans="1:2">
      <c r="A55" t="s">
        <v>230</v>
      </c>
      <c r="B55" t="s">
        <v>231</v>
      </c>
    </row>
    <row r="56" spans="1:2">
      <c r="A56" t="s">
        <v>232</v>
      </c>
      <c r="B56" t="s">
        <v>233</v>
      </c>
    </row>
    <row r="57" spans="1:2">
      <c r="A57" t="s">
        <v>234</v>
      </c>
      <c r="B57" t="s">
        <v>235</v>
      </c>
    </row>
    <row r="58" spans="1:2">
      <c r="A58" t="s">
        <v>236</v>
      </c>
      <c r="B58" t="s">
        <v>236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zoomScale="145" zoomScaleNormal="145" workbookViewId="0">
      <selection activeCell="B3" sqref="B3"/>
    </sheetView>
  </sheetViews>
  <sheetFormatPr defaultColWidth="8.72727272727273" defaultRowHeight="14" outlineLevelCol="2"/>
  <cols>
    <col min="1" max="1" width="36.7272727272727" customWidth="1"/>
    <col min="2" max="2" width="73" customWidth="1"/>
    <col min="3" max="3" width="85.0909090909091" customWidth="1"/>
  </cols>
  <sheetData>
    <row r="1" ht="42" spans="1:3">
      <c r="A1" s="1" t="s">
        <v>15</v>
      </c>
      <c r="B1" s="2" t="s">
        <v>16</v>
      </c>
      <c r="C1" s="3" t="s">
        <v>17</v>
      </c>
    </row>
    <row r="2" ht="42" spans="1:3">
      <c r="A2" s="1" t="s">
        <v>18</v>
      </c>
      <c r="B2" s="2" t="s">
        <v>16</v>
      </c>
      <c r="C2" s="3" t="s">
        <v>17</v>
      </c>
    </row>
    <row r="3" ht="42" spans="1:3">
      <c r="A3" s="1" t="s">
        <v>19</v>
      </c>
      <c r="B3" s="2" t="s">
        <v>16</v>
      </c>
      <c r="C3" s="3" t="s">
        <v>17</v>
      </c>
    </row>
    <row r="4" ht="42" spans="1:3">
      <c r="A4" s="1" t="s">
        <v>20</v>
      </c>
      <c r="B4" s="2" t="s">
        <v>16</v>
      </c>
      <c r="C4" s="3" t="s">
        <v>17</v>
      </c>
    </row>
    <row r="5" ht="42" spans="1:3">
      <c r="A5" s="1" t="s">
        <v>21</v>
      </c>
      <c r="B5" s="2" t="s">
        <v>16</v>
      </c>
      <c r="C5" s="3" t="s">
        <v>17</v>
      </c>
    </row>
    <row r="6" ht="42" spans="1:3">
      <c r="A6" s="1" t="s">
        <v>41</v>
      </c>
      <c r="B6" s="4" t="s">
        <v>16</v>
      </c>
      <c r="C6" s="4" t="s">
        <v>57</v>
      </c>
    </row>
    <row r="7" ht="28" spans="1:3">
      <c r="A7" s="1" t="s">
        <v>61</v>
      </c>
      <c r="B7" s="4" t="s">
        <v>62</v>
      </c>
      <c r="C7" s="4" t="s">
        <v>63</v>
      </c>
    </row>
    <row r="8" spans="1:3">
      <c r="A8" s="1" t="s">
        <v>64</v>
      </c>
      <c r="B8" s="4" t="s">
        <v>65</v>
      </c>
      <c r="C8" s="4"/>
    </row>
    <row r="9" ht="28" spans="1:3">
      <c r="A9" s="1" t="s">
        <v>66</v>
      </c>
      <c r="B9" s="4" t="s">
        <v>67</v>
      </c>
      <c r="C9" s="4" t="s">
        <v>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数据源说明</vt:lpstr>
      <vt:lpstr>输出要求</vt:lpstr>
      <vt:lpstr>分公司映射表</vt:lpstr>
      <vt:lpstr>标证通相关数据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16431</dc:creator>
  <cp:lastModifiedBy>lix</cp:lastModifiedBy>
  <dcterms:created xsi:type="dcterms:W3CDTF">2026-05-21T00:53:00Z</dcterms:created>
  <dcterms:modified xsi:type="dcterms:W3CDTF">2026-06-10T01:48:21Z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0766259CFF6B4EC89F695C26346F9F9A_13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