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overmore/Documents/Teaching/MAST30034ADS/Project2/Battery/data/"/>
    </mc:Choice>
  </mc:AlternateContent>
  <xr:revisionPtr revIDLastSave="0" documentId="8_{2BD18557-5918-6D40-BD8B-C5A9D18D400C}" xr6:coauthVersionLast="47" xr6:coauthVersionMax="47" xr10:uidLastSave="{00000000-0000-0000-0000-000000000000}"/>
  <bookViews>
    <workbookView xWindow="-120" yWindow="500" windowWidth="38620" windowHeight="21100" xr2:uid="{00000000-000D-0000-FFFF-FFFF00000000}"/>
  </bookViews>
  <sheets>
    <sheet name="Algorithm" sheetId="34" r:id="rId1"/>
  </sheets>
  <definedNames>
    <definedName name="battery_capacity">Algorithm!$R$11</definedName>
    <definedName name="battery_power">Algorithm!$R$10</definedName>
    <definedName name="charge_efficiency">Algorithm!$R$12</definedName>
    <definedName name="charge_level">Algorithm!$R$22</definedName>
    <definedName name="discharge_efficiency">Algorithm!$R$13</definedName>
    <definedName name="discharge_level">Algorithm!$R$23</definedName>
    <definedName name="fixed_om">Algorithm!$R$15</definedName>
    <definedName name="mlf">Algorithm!$R$14</definedName>
    <definedName name="solver_adj" localSheetId="0" hidden="1">Algorithm!$R$22:$R$23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Algorithm!$R$22:$R$23</definedName>
    <definedName name="solver_lhs2" localSheetId="0" hidden="1">Algorithm!$R$22:$R$23</definedName>
    <definedName name="solver_lhs3" localSheetId="0" hidden="1">Algorithm!$R$22:$R$23</definedName>
    <definedName name="solver_lhs4" localSheetId="0" hidden="1">Algorithm!$R$23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Algorithm!$Q$33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hs1" localSheetId="0" hidden="1">15000</definedName>
    <definedName name="solver_rhs2" localSheetId="0" hidden="1">"integer"</definedName>
    <definedName name="solver_rhs3" localSheetId="0" hidden="1">0</definedName>
    <definedName name="solver_rhs4" localSheetId="0" hidden="1">charge_level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tate">Algorithm!$R$9</definedName>
    <definedName name="variable_om">Algorithm!$R$16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34" l="1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N130" i="34"/>
  <c r="N131" i="34"/>
  <c r="N132" i="34"/>
  <c r="N133" i="34"/>
  <c r="N134" i="34"/>
  <c r="N135" i="34"/>
  <c r="N136" i="34"/>
  <c r="N137" i="34"/>
  <c r="N138" i="34"/>
  <c r="N139" i="34"/>
  <c r="N140" i="34"/>
  <c r="N141" i="34"/>
  <c r="N142" i="34"/>
  <c r="N143" i="34"/>
  <c r="N144" i="34"/>
  <c r="N145" i="34"/>
  <c r="N146" i="34"/>
  <c r="N147" i="34"/>
  <c r="N148" i="34"/>
  <c r="N149" i="34"/>
  <c r="N150" i="34"/>
  <c r="N151" i="34"/>
  <c r="N152" i="34"/>
  <c r="N153" i="34"/>
  <c r="N154" i="34"/>
  <c r="N155" i="34"/>
  <c r="N156" i="34"/>
  <c r="N157" i="34"/>
  <c r="N158" i="34"/>
  <c r="N159" i="34"/>
  <c r="N160" i="34"/>
  <c r="N161" i="34"/>
  <c r="N162" i="34"/>
  <c r="N163" i="34"/>
  <c r="N164" i="34"/>
  <c r="N165" i="34"/>
  <c r="N166" i="34"/>
  <c r="N167" i="34"/>
  <c r="N168" i="34"/>
  <c r="N169" i="34"/>
  <c r="N170" i="34"/>
  <c r="N171" i="34"/>
  <c r="N172" i="34"/>
  <c r="N173" i="34"/>
  <c r="N174" i="34"/>
  <c r="N175" i="34"/>
  <c r="N176" i="34"/>
  <c r="N177" i="34"/>
  <c r="N178" i="34"/>
  <c r="N179" i="34"/>
  <c r="N180" i="34"/>
  <c r="N181" i="34"/>
  <c r="N182" i="34"/>
  <c r="N183" i="34"/>
  <c r="N184" i="34"/>
  <c r="N185" i="34"/>
  <c r="N186" i="34"/>
  <c r="N187" i="34"/>
  <c r="N188" i="34"/>
  <c r="N189" i="34"/>
  <c r="N190" i="34"/>
  <c r="N191" i="34"/>
  <c r="N192" i="34"/>
  <c r="N193" i="34"/>
  <c r="N194" i="34"/>
  <c r="N195" i="34"/>
  <c r="N196" i="34"/>
  <c r="N197" i="34"/>
  <c r="N198" i="34"/>
  <c r="N199" i="34"/>
  <c r="N200" i="34"/>
  <c r="N201" i="34"/>
  <c r="N202" i="34"/>
  <c r="N203" i="34"/>
  <c r="N204" i="34"/>
  <c r="N205" i="34"/>
  <c r="N206" i="34"/>
  <c r="N207" i="34"/>
  <c r="N208" i="34"/>
  <c r="N209" i="34"/>
  <c r="N210" i="34"/>
  <c r="N211" i="34"/>
  <c r="N212" i="34"/>
  <c r="N213" i="34"/>
  <c r="N214" i="34"/>
  <c r="N215" i="34"/>
  <c r="N216" i="34"/>
  <c r="N217" i="34"/>
  <c r="N218" i="34"/>
  <c r="N219" i="34"/>
  <c r="N220" i="34"/>
  <c r="N221" i="34"/>
  <c r="N222" i="34"/>
  <c r="N223" i="34"/>
  <c r="N224" i="34"/>
  <c r="N225" i="34"/>
  <c r="N226" i="34"/>
  <c r="N227" i="34"/>
  <c r="N228" i="34"/>
  <c r="N229" i="34"/>
  <c r="N230" i="34"/>
  <c r="N231" i="34"/>
  <c r="N232" i="34"/>
  <c r="N233" i="34"/>
  <c r="N234" i="34"/>
  <c r="N235" i="34"/>
  <c r="N236" i="34"/>
  <c r="N237" i="34"/>
  <c r="N238" i="34"/>
  <c r="N239" i="34"/>
  <c r="N240" i="34"/>
  <c r="N241" i="34"/>
  <c r="N242" i="34"/>
  <c r="N243" i="34"/>
  <c r="N244" i="34"/>
  <c r="N245" i="34"/>
  <c r="N246" i="34"/>
  <c r="N247" i="34"/>
  <c r="N248" i="34"/>
  <c r="N249" i="34"/>
  <c r="N250" i="34"/>
  <c r="N251" i="34"/>
  <c r="N252" i="34"/>
  <c r="N253" i="34"/>
  <c r="N254" i="34"/>
  <c r="N255" i="34"/>
  <c r="N256" i="34"/>
  <c r="N257" i="34"/>
  <c r="N258" i="34"/>
  <c r="N259" i="34"/>
  <c r="N260" i="34"/>
  <c r="N261" i="34"/>
  <c r="N262" i="34"/>
  <c r="N263" i="34"/>
  <c r="N264" i="34"/>
  <c r="N265" i="34"/>
  <c r="N266" i="34"/>
  <c r="N267" i="34"/>
  <c r="N268" i="34"/>
  <c r="N269" i="34"/>
  <c r="N270" i="34"/>
  <c r="N271" i="34"/>
  <c r="N272" i="34"/>
  <c r="N273" i="34"/>
  <c r="N274" i="34"/>
  <c r="N275" i="34"/>
  <c r="N276" i="34"/>
  <c r="N277" i="34"/>
  <c r="N278" i="34"/>
  <c r="N279" i="34"/>
  <c r="N280" i="34"/>
  <c r="N281" i="34"/>
  <c r="N282" i="34"/>
  <c r="N283" i="34"/>
  <c r="N284" i="34"/>
  <c r="N285" i="34"/>
  <c r="N286" i="34"/>
  <c r="N287" i="34"/>
  <c r="N288" i="34"/>
  <c r="N289" i="34"/>
  <c r="N290" i="34"/>
  <c r="N291" i="34"/>
  <c r="N292" i="34"/>
  <c r="N293" i="34"/>
  <c r="N294" i="34"/>
  <c r="N295" i="34"/>
  <c r="N296" i="34"/>
  <c r="N297" i="34"/>
  <c r="N298" i="34"/>
  <c r="N299" i="34"/>
  <c r="N300" i="34"/>
  <c r="N301" i="34"/>
  <c r="N302" i="34"/>
  <c r="N303" i="34"/>
  <c r="N304" i="34"/>
  <c r="N305" i="34"/>
  <c r="N306" i="34"/>
  <c r="N307" i="34"/>
  <c r="N308" i="34"/>
  <c r="N309" i="34"/>
  <c r="N310" i="34"/>
  <c r="N311" i="34"/>
  <c r="N312" i="34"/>
  <c r="N313" i="34"/>
  <c r="N314" i="34"/>
  <c r="N315" i="34"/>
  <c r="N316" i="34"/>
  <c r="N317" i="34"/>
  <c r="N318" i="34"/>
  <c r="N319" i="34"/>
  <c r="N320" i="34"/>
  <c r="N321" i="34"/>
  <c r="N322" i="34"/>
  <c r="N323" i="34"/>
  <c r="N324" i="34"/>
  <c r="N325" i="34"/>
  <c r="N326" i="34"/>
  <c r="N327" i="34"/>
  <c r="N328" i="34"/>
  <c r="N329" i="34"/>
  <c r="N330" i="34"/>
  <c r="N331" i="34"/>
  <c r="N332" i="34"/>
  <c r="N333" i="34"/>
  <c r="N334" i="34"/>
  <c r="N335" i="34"/>
  <c r="N336" i="34"/>
  <c r="N337" i="34"/>
  <c r="N338" i="34"/>
  <c r="N339" i="34"/>
  <c r="N340" i="34"/>
  <c r="N341" i="34"/>
  <c r="N342" i="34"/>
  <c r="N343" i="34"/>
  <c r="N344" i="34"/>
  <c r="N345" i="34"/>
  <c r="N346" i="34"/>
  <c r="N347" i="34"/>
  <c r="N348" i="34"/>
  <c r="N349" i="34"/>
  <c r="N350" i="34"/>
  <c r="N351" i="34"/>
  <c r="N352" i="34"/>
  <c r="N353" i="34"/>
  <c r="N354" i="34"/>
  <c r="N355" i="34"/>
  <c r="N356" i="34"/>
  <c r="N357" i="34"/>
  <c r="N358" i="34"/>
  <c r="N359" i="34"/>
  <c r="N360" i="34"/>
  <c r="N361" i="34"/>
  <c r="N362" i="34"/>
  <c r="N363" i="34"/>
  <c r="N364" i="34"/>
  <c r="N365" i="34"/>
  <c r="N366" i="34"/>
  <c r="N367" i="34"/>
  <c r="N368" i="34"/>
  <c r="N369" i="34"/>
  <c r="N370" i="34"/>
  <c r="N371" i="34"/>
  <c r="N372" i="34"/>
  <c r="N373" i="34"/>
  <c r="N374" i="34"/>
  <c r="N375" i="34"/>
  <c r="N376" i="34"/>
  <c r="N377" i="34"/>
  <c r="N378" i="34"/>
  <c r="N379" i="34"/>
  <c r="N380" i="34"/>
  <c r="N381" i="34"/>
  <c r="N382" i="34"/>
  <c r="N383" i="34"/>
  <c r="N384" i="34"/>
  <c r="N385" i="34"/>
  <c r="N386" i="34"/>
  <c r="N387" i="34"/>
  <c r="N388" i="34"/>
  <c r="N389" i="34"/>
  <c r="N390" i="34"/>
  <c r="N391" i="34"/>
  <c r="N392" i="34"/>
  <c r="N393" i="34"/>
  <c r="N394" i="34"/>
  <c r="N395" i="34"/>
  <c r="N396" i="34"/>
  <c r="N397" i="34"/>
  <c r="N398" i="34"/>
  <c r="N399" i="34"/>
  <c r="N400" i="34"/>
  <c r="N401" i="34"/>
  <c r="N402" i="34"/>
  <c r="N403" i="34"/>
  <c r="N404" i="34"/>
  <c r="N405" i="34"/>
  <c r="N406" i="34"/>
  <c r="N407" i="34"/>
  <c r="N408" i="34"/>
  <c r="N409" i="34"/>
  <c r="N410" i="34"/>
  <c r="N411" i="34"/>
  <c r="N412" i="34"/>
  <c r="N413" i="34"/>
  <c r="N414" i="34"/>
  <c r="N415" i="34"/>
  <c r="N416" i="34"/>
  <c r="N417" i="34"/>
  <c r="N418" i="34"/>
  <c r="N419" i="34"/>
  <c r="N420" i="34"/>
  <c r="N421" i="34"/>
  <c r="N422" i="34"/>
  <c r="N423" i="34"/>
  <c r="N424" i="34"/>
  <c r="N425" i="34"/>
  <c r="N426" i="34"/>
  <c r="N427" i="34"/>
  <c r="N428" i="34"/>
  <c r="N429" i="34"/>
  <c r="N430" i="34"/>
  <c r="N431" i="34"/>
  <c r="N432" i="34"/>
  <c r="N433" i="34"/>
  <c r="N434" i="34"/>
  <c r="N435" i="34"/>
  <c r="N436" i="34"/>
  <c r="N437" i="34"/>
  <c r="N438" i="34"/>
  <c r="N439" i="34"/>
  <c r="N440" i="34"/>
  <c r="N441" i="34"/>
  <c r="N442" i="34"/>
  <c r="N443" i="34"/>
  <c r="N444" i="34"/>
  <c r="N445" i="34"/>
  <c r="N446" i="34"/>
  <c r="N447" i="34"/>
  <c r="N448" i="34"/>
  <c r="N449" i="34"/>
  <c r="N450" i="34"/>
  <c r="N451" i="34"/>
  <c r="N452" i="34"/>
  <c r="N453" i="34"/>
  <c r="N454" i="34"/>
  <c r="N455" i="34"/>
  <c r="N456" i="34"/>
  <c r="N457" i="34"/>
  <c r="N458" i="34"/>
  <c r="N459" i="34"/>
  <c r="N460" i="34"/>
  <c r="N461" i="34"/>
  <c r="N462" i="34"/>
  <c r="N463" i="34"/>
  <c r="N464" i="34"/>
  <c r="N465" i="34"/>
  <c r="N466" i="34"/>
  <c r="N467" i="34"/>
  <c r="N468" i="34"/>
  <c r="N469" i="34"/>
  <c r="N470" i="34"/>
  <c r="N471" i="34"/>
  <c r="N472" i="34"/>
  <c r="N473" i="34"/>
  <c r="N474" i="34"/>
  <c r="N475" i="34"/>
  <c r="N476" i="34"/>
  <c r="N477" i="34"/>
  <c r="N478" i="34"/>
  <c r="N479" i="34"/>
  <c r="N480" i="34"/>
  <c r="N481" i="34"/>
  <c r="N482" i="34"/>
  <c r="N483" i="34"/>
  <c r="N484" i="34"/>
  <c r="N485" i="34"/>
  <c r="N486" i="34"/>
  <c r="N487" i="34"/>
  <c r="N488" i="34"/>
  <c r="N489" i="34"/>
  <c r="N490" i="34"/>
  <c r="N491" i="34"/>
  <c r="N492" i="34"/>
  <c r="N493" i="34"/>
  <c r="N494" i="34"/>
  <c r="N495" i="34"/>
  <c r="N496" i="34"/>
  <c r="N497" i="34"/>
  <c r="N498" i="34"/>
  <c r="N499" i="34"/>
  <c r="N500" i="34"/>
  <c r="N501" i="34"/>
  <c r="N502" i="34"/>
  <c r="N503" i="34"/>
  <c r="N504" i="34"/>
  <c r="N505" i="34"/>
  <c r="N506" i="34"/>
  <c r="N507" i="34"/>
  <c r="N508" i="34"/>
  <c r="N509" i="34"/>
  <c r="N510" i="34"/>
  <c r="N511" i="34"/>
  <c r="N512" i="34"/>
  <c r="N513" i="34"/>
  <c r="N514" i="34"/>
  <c r="N515" i="34"/>
  <c r="N516" i="34"/>
  <c r="N517" i="34"/>
  <c r="N518" i="34"/>
  <c r="N519" i="34"/>
  <c r="N520" i="34"/>
  <c r="N521" i="34"/>
  <c r="N522" i="34"/>
  <c r="N523" i="34"/>
  <c r="N524" i="34"/>
  <c r="N525" i="34"/>
  <c r="N526" i="34"/>
  <c r="N527" i="34"/>
  <c r="N528" i="34"/>
  <c r="N529" i="34"/>
  <c r="N530" i="34"/>
  <c r="N531" i="34"/>
  <c r="N532" i="34"/>
  <c r="N533" i="34"/>
  <c r="N534" i="34"/>
  <c r="N535" i="34"/>
  <c r="N536" i="34"/>
  <c r="N537" i="34"/>
  <c r="N538" i="34"/>
  <c r="N539" i="34"/>
  <c r="N540" i="34"/>
  <c r="N541" i="34"/>
  <c r="N542" i="34"/>
  <c r="N543" i="34"/>
  <c r="N544" i="34"/>
  <c r="N545" i="34"/>
  <c r="N546" i="34"/>
  <c r="N547" i="34"/>
  <c r="N548" i="34"/>
  <c r="N549" i="34"/>
  <c r="N550" i="34"/>
  <c r="N551" i="34"/>
  <c r="N552" i="34"/>
  <c r="N553" i="34"/>
  <c r="N554" i="34"/>
  <c r="N555" i="34"/>
  <c r="N556" i="34"/>
  <c r="N557" i="34"/>
  <c r="N558" i="34"/>
  <c r="N559" i="34"/>
  <c r="N560" i="34"/>
  <c r="N561" i="34"/>
  <c r="N562" i="34"/>
  <c r="N563" i="34"/>
  <c r="N564" i="34"/>
  <c r="N565" i="34"/>
  <c r="N566" i="34"/>
  <c r="N567" i="34"/>
  <c r="N568" i="34"/>
  <c r="N569" i="34"/>
  <c r="N570" i="34"/>
  <c r="N571" i="34"/>
  <c r="N572" i="34"/>
  <c r="N573" i="34"/>
  <c r="N574" i="34"/>
  <c r="N575" i="34"/>
  <c r="N576" i="34"/>
  <c r="N577" i="34"/>
  <c r="N578" i="34"/>
  <c r="N579" i="34"/>
  <c r="N580" i="34"/>
  <c r="N581" i="34"/>
  <c r="N582" i="34"/>
  <c r="N583" i="34"/>
  <c r="N584" i="34"/>
  <c r="N585" i="34"/>
  <c r="N586" i="34"/>
  <c r="N587" i="34"/>
  <c r="N588" i="34"/>
  <c r="N589" i="34"/>
  <c r="N590" i="34"/>
  <c r="N591" i="34"/>
  <c r="N592" i="34"/>
  <c r="N593" i="34"/>
  <c r="N594" i="34"/>
  <c r="N595" i="34"/>
  <c r="N596" i="34"/>
  <c r="N597" i="34"/>
  <c r="N598" i="34"/>
  <c r="N599" i="34"/>
  <c r="N600" i="34"/>
  <c r="N601" i="34"/>
  <c r="N602" i="34"/>
  <c r="N603" i="34"/>
  <c r="N604" i="34"/>
  <c r="N605" i="34"/>
  <c r="N606" i="34"/>
  <c r="N607" i="34"/>
  <c r="N608" i="34"/>
  <c r="N609" i="34"/>
  <c r="N610" i="34"/>
  <c r="N611" i="34"/>
  <c r="N612" i="34"/>
  <c r="N613" i="34"/>
  <c r="N614" i="34"/>
  <c r="N615" i="34"/>
  <c r="N616" i="34"/>
  <c r="N617" i="34"/>
  <c r="N618" i="34"/>
  <c r="N619" i="34"/>
  <c r="N620" i="34"/>
  <c r="N621" i="34"/>
  <c r="N622" i="34"/>
  <c r="N623" i="34"/>
  <c r="N624" i="34"/>
  <c r="N625" i="34"/>
  <c r="N626" i="34"/>
  <c r="N627" i="34"/>
  <c r="N628" i="34"/>
  <c r="N629" i="34"/>
  <c r="N630" i="34"/>
  <c r="N631" i="34"/>
  <c r="N632" i="34"/>
  <c r="N633" i="34"/>
  <c r="N634" i="34"/>
  <c r="N635" i="34"/>
  <c r="N636" i="34"/>
  <c r="N637" i="34"/>
  <c r="N638" i="34"/>
  <c r="N639" i="34"/>
  <c r="N640" i="34"/>
  <c r="N641" i="34"/>
  <c r="N642" i="34"/>
  <c r="N643" i="34"/>
  <c r="N644" i="34"/>
  <c r="N645" i="34"/>
  <c r="N646" i="34"/>
  <c r="N647" i="34"/>
  <c r="N648" i="34"/>
  <c r="N649" i="34"/>
  <c r="N650" i="34"/>
  <c r="N651" i="34"/>
  <c r="N652" i="34"/>
  <c r="N653" i="34"/>
  <c r="N654" i="34"/>
  <c r="N655" i="34"/>
  <c r="N656" i="34"/>
  <c r="N657" i="34"/>
  <c r="N658" i="34"/>
  <c r="N659" i="34"/>
  <c r="N660" i="34"/>
  <c r="N661" i="34"/>
  <c r="N662" i="34"/>
  <c r="N663" i="34"/>
  <c r="N664" i="34"/>
  <c r="N665" i="34"/>
  <c r="N666" i="34"/>
  <c r="N667" i="34"/>
  <c r="N668" i="34"/>
  <c r="N669" i="34"/>
  <c r="N670" i="34"/>
  <c r="N671" i="34"/>
  <c r="N672" i="34"/>
  <c r="N673" i="34"/>
  <c r="N674" i="34"/>
  <c r="N675" i="34"/>
  <c r="N676" i="34"/>
  <c r="N677" i="34"/>
  <c r="N678" i="34"/>
  <c r="N679" i="34"/>
  <c r="N680" i="34"/>
  <c r="N681" i="34"/>
  <c r="N682" i="34"/>
  <c r="N683" i="34"/>
  <c r="N684" i="34"/>
  <c r="N685" i="34"/>
  <c r="N686" i="34"/>
  <c r="N687" i="34"/>
  <c r="N688" i="34"/>
  <c r="N689" i="34"/>
  <c r="N690" i="34"/>
  <c r="N691" i="34"/>
  <c r="N692" i="34"/>
  <c r="N693" i="34"/>
  <c r="N694" i="34"/>
  <c r="N695" i="34"/>
  <c r="N696" i="34"/>
  <c r="N697" i="34"/>
  <c r="N698" i="34"/>
  <c r="N699" i="34"/>
  <c r="N700" i="34"/>
  <c r="N701" i="34"/>
  <c r="N702" i="34"/>
  <c r="N703" i="34"/>
  <c r="N704" i="34"/>
  <c r="N705" i="34"/>
  <c r="N706" i="34"/>
  <c r="N707" i="34"/>
  <c r="N708" i="34"/>
  <c r="N709" i="34"/>
  <c r="N710" i="34"/>
  <c r="N711" i="34"/>
  <c r="N712" i="34"/>
  <c r="N713" i="34"/>
  <c r="N714" i="34"/>
  <c r="N715" i="34"/>
  <c r="N716" i="34"/>
  <c r="N717" i="34"/>
  <c r="N718" i="34"/>
  <c r="N719" i="34"/>
  <c r="N720" i="34"/>
  <c r="N721" i="34"/>
  <c r="N722" i="34"/>
  <c r="N723" i="34"/>
  <c r="N724" i="34"/>
  <c r="N725" i="34"/>
  <c r="N726" i="34"/>
  <c r="N727" i="34"/>
  <c r="N728" i="34"/>
  <c r="N729" i="34"/>
  <c r="N730" i="34"/>
  <c r="N731" i="34"/>
  <c r="N732" i="34"/>
  <c r="N733" i="34"/>
  <c r="N734" i="34"/>
  <c r="N735" i="34"/>
  <c r="N736" i="34"/>
  <c r="N737" i="34"/>
  <c r="N738" i="34"/>
  <c r="N739" i="34"/>
  <c r="N740" i="34"/>
  <c r="N741" i="34"/>
  <c r="N742" i="34"/>
  <c r="N743" i="34"/>
  <c r="N744" i="34"/>
  <c r="N745" i="34"/>
  <c r="N746" i="34"/>
  <c r="N747" i="34"/>
  <c r="N748" i="34"/>
  <c r="N749" i="34"/>
  <c r="N750" i="34"/>
  <c r="N751" i="34"/>
  <c r="N752" i="34"/>
  <c r="N753" i="34"/>
  <c r="N754" i="34"/>
  <c r="N755" i="34"/>
  <c r="N756" i="34"/>
  <c r="N757" i="34"/>
  <c r="N758" i="34"/>
  <c r="N759" i="34"/>
  <c r="N760" i="34"/>
  <c r="N761" i="34"/>
  <c r="N762" i="34"/>
  <c r="N763" i="34"/>
  <c r="N764" i="34"/>
  <c r="N765" i="34"/>
  <c r="N766" i="34"/>
  <c r="N767" i="34"/>
  <c r="N768" i="34"/>
  <c r="N769" i="34"/>
  <c r="N770" i="34"/>
  <c r="N771" i="34"/>
  <c r="N772" i="34"/>
  <c r="N773" i="34"/>
  <c r="N774" i="34"/>
  <c r="N775" i="34"/>
  <c r="N776" i="34"/>
  <c r="N777" i="34"/>
  <c r="N778" i="34"/>
  <c r="N779" i="34"/>
  <c r="N780" i="34"/>
  <c r="N781" i="34"/>
  <c r="N782" i="34"/>
  <c r="N783" i="34"/>
  <c r="N784" i="34"/>
  <c r="N785" i="34"/>
  <c r="N786" i="34"/>
  <c r="N787" i="34"/>
  <c r="N788" i="34"/>
  <c r="N789" i="34"/>
  <c r="N790" i="34"/>
  <c r="N791" i="34"/>
  <c r="N792" i="34"/>
  <c r="N793" i="34"/>
  <c r="N794" i="34"/>
  <c r="N795" i="34"/>
  <c r="N796" i="34"/>
  <c r="N797" i="34"/>
  <c r="N798" i="34"/>
  <c r="N799" i="34"/>
  <c r="N800" i="34"/>
  <c r="N801" i="34"/>
  <c r="N802" i="34"/>
  <c r="N803" i="34"/>
  <c r="N804" i="34"/>
  <c r="N805" i="34"/>
  <c r="N806" i="34"/>
  <c r="N807" i="34"/>
  <c r="N808" i="34"/>
  <c r="N809" i="34"/>
  <c r="N810" i="34"/>
  <c r="N811" i="34"/>
  <c r="N812" i="34"/>
  <c r="N813" i="34"/>
  <c r="N814" i="34"/>
  <c r="N815" i="34"/>
  <c r="N816" i="34"/>
  <c r="N817" i="34"/>
  <c r="N818" i="34"/>
  <c r="N819" i="34"/>
  <c r="N820" i="34"/>
  <c r="N821" i="34"/>
  <c r="N822" i="34"/>
  <c r="N823" i="34"/>
  <c r="N824" i="34"/>
  <c r="N825" i="34"/>
  <c r="N826" i="34"/>
  <c r="N827" i="34"/>
  <c r="N828" i="34"/>
  <c r="N829" i="34"/>
  <c r="N830" i="34"/>
  <c r="N831" i="34"/>
  <c r="N832" i="34"/>
  <c r="N833" i="34"/>
  <c r="N834" i="34"/>
  <c r="N835" i="34"/>
  <c r="N836" i="34"/>
  <c r="N837" i="34"/>
  <c r="N838" i="34"/>
  <c r="N839" i="34"/>
  <c r="N840" i="34"/>
  <c r="N841" i="34"/>
  <c r="N842" i="34"/>
  <c r="N843" i="34"/>
  <c r="N844" i="34"/>
  <c r="N845" i="34"/>
  <c r="N846" i="34"/>
  <c r="N847" i="34"/>
  <c r="N848" i="34"/>
  <c r="N849" i="34"/>
  <c r="N850" i="34"/>
  <c r="N851" i="34"/>
  <c r="N852" i="34"/>
  <c r="N853" i="34"/>
  <c r="N854" i="34"/>
  <c r="N855" i="34"/>
  <c r="N856" i="34"/>
  <c r="N857" i="34"/>
  <c r="N858" i="34"/>
  <c r="N859" i="34"/>
  <c r="N860" i="34"/>
  <c r="N861" i="34"/>
  <c r="N862" i="34"/>
  <c r="N863" i="34"/>
  <c r="N864" i="34"/>
  <c r="N865" i="34"/>
  <c r="N866" i="34"/>
  <c r="N867" i="34"/>
  <c r="N868" i="34"/>
  <c r="N869" i="34"/>
  <c r="N870" i="34"/>
  <c r="N871" i="34"/>
  <c r="N872" i="34"/>
  <c r="N873" i="34"/>
  <c r="N874" i="34"/>
  <c r="N875" i="34"/>
  <c r="N876" i="34"/>
  <c r="N877" i="34"/>
  <c r="N878" i="34"/>
  <c r="N879" i="34"/>
  <c r="N880" i="34"/>
  <c r="N881" i="34"/>
  <c r="N882" i="34"/>
  <c r="N883" i="34"/>
  <c r="N884" i="34"/>
  <c r="N885" i="34"/>
  <c r="N886" i="34"/>
  <c r="N887" i="34"/>
  <c r="N888" i="34"/>
  <c r="N889" i="34"/>
  <c r="N890" i="34"/>
  <c r="N891" i="34"/>
  <c r="N892" i="34"/>
  <c r="N893" i="34"/>
  <c r="N894" i="34"/>
  <c r="N895" i="34"/>
  <c r="N896" i="34"/>
  <c r="N897" i="34"/>
  <c r="N898" i="34"/>
  <c r="N899" i="34"/>
  <c r="N900" i="34"/>
  <c r="N901" i="34"/>
  <c r="N902" i="34"/>
  <c r="N903" i="34"/>
  <c r="N904" i="34"/>
  <c r="N905" i="34"/>
  <c r="N906" i="34"/>
  <c r="N907" i="34"/>
  <c r="N908" i="34"/>
  <c r="N909" i="34"/>
  <c r="N910" i="34"/>
  <c r="N911" i="34"/>
  <c r="N912" i="34"/>
  <c r="N913" i="34"/>
  <c r="N914" i="34"/>
  <c r="N915" i="34"/>
  <c r="N916" i="34"/>
  <c r="N917" i="34"/>
  <c r="N918" i="34"/>
  <c r="N919" i="34"/>
  <c r="N920" i="34"/>
  <c r="N921" i="34"/>
  <c r="N922" i="34"/>
  <c r="N923" i="34"/>
  <c r="N924" i="34"/>
  <c r="N925" i="34"/>
  <c r="N926" i="34"/>
  <c r="N927" i="34"/>
  <c r="N928" i="34"/>
  <c r="N929" i="34"/>
  <c r="N930" i="34"/>
  <c r="N931" i="34"/>
  <c r="N932" i="34"/>
  <c r="N933" i="34"/>
  <c r="N934" i="34"/>
  <c r="N935" i="34"/>
  <c r="N936" i="34"/>
  <c r="N937" i="34"/>
  <c r="N938" i="34"/>
  <c r="N939" i="34"/>
  <c r="N940" i="34"/>
  <c r="N941" i="34"/>
  <c r="N942" i="34"/>
  <c r="N943" i="34"/>
  <c r="N944" i="34"/>
  <c r="N945" i="34"/>
  <c r="N946" i="34"/>
  <c r="N947" i="34"/>
  <c r="N948" i="34"/>
  <c r="N949" i="34"/>
  <c r="N950" i="34"/>
  <c r="N951" i="34"/>
  <c r="N952" i="34"/>
  <c r="N953" i="34"/>
  <c r="N954" i="34"/>
  <c r="N955" i="34"/>
  <c r="N956" i="34"/>
  <c r="N957" i="34"/>
  <c r="N958" i="34"/>
  <c r="N959" i="34"/>
  <c r="N960" i="34"/>
  <c r="N961" i="34"/>
  <c r="N962" i="34"/>
  <c r="N963" i="34"/>
  <c r="N964" i="34"/>
  <c r="N965" i="34"/>
  <c r="N966" i="34"/>
  <c r="N967" i="34"/>
  <c r="N968" i="34"/>
  <c r="N969" i="34"/>
  <c r="N970" i="34"/>
  <c r="N971" i="34"/>
  <c r="N972" i="34"/>
  <c r="N973" i="34"/>
  <c r="N974" i="34"/>
  <c r="N975" i="34"/>
  <c r="N976" i="34"/>
  <c r="N977" i="34"/>
  <c r="N978" i="34"/>
  <c r="N979" i="34"/>
  <c r="N980" i="34"/>
  <c r="N981" i="34"/>
  <c r="N982" i="34"/>
  <c r="N983" i="34"/>
  <c r="N984" i="34"/>
  <c r="N985" i="34"/>
  <c r="N986" i="34"/>
  <c r="N987" i="34"/>
  <c r="N988" i="34"/>
  <c r="N989" i="34"/>
  <c r="N990" i="34"/>
  <c r="N991" i="34"/>
  <c r="N992" i="34"/>
  <c r="N993" i="34"/>
  <c r="N994" i="34"/>
  <c r="N995" i="34"/>
  <c r="N996" i="34"/>
  <c r="N997" i="34"/>
  <c r="N998" i="34"/>
  <c r="N999" i="34"/>
  <c r="N1000" i="34"/>
  <c r="N9" i="34"/>
  <c r="N10" i="34"/>
  <c r="H10" i="34"/>
  <c r="H9" i="34"/>
  <c r="G9" i="34"/>
  <c r="M9" i="34"/>
  <c r="L9" i="34"/>
  <c r="K9" i="34" l="1"/>
  <c r="J10" i="34" s="1"/>
  <c r="M10" i="34" s="1"/>
  <c r="I9" i="34"/>
  <c r="L10" i="34" l="1"/>
  <c r="G10" i="34" l="1"/>
  <c r="I10" i="34" l="1"/>
  <c r="K10" i="34" l="1"/>
  <c r="J11" i="34" s="1"/>
  <c r="M11" i="34" s="1"/>
  <c r="L11" i="34" l="1"/>
  <c r="G11" i="34" s="1"/>
  <c r="H11" i="34" l="1"/>
  <c r="I11" i="34" s="1"/>
  <c r="K11" i="34" l="1"/>
  <c r="J12" i="34" s="1"/>
  <c r="M12" i="34" s="1"/>
  <c r="L12" i="34"/>
  <c r="G12" i="34" s="1"/>
  <c r="H12" i="34" s="1"/>
  <c r="K12" i="34" l="1"/>
  <c r="J13" i="34" s="1"/>
  <c r="M13" i="34" s="1"/>
  <c r="I12" i="34"/>
  <c r="L13" i="34" l="1"/>
  <c r="G13" i="34" l="1"/>
  <c r="H13" i="34" l="1"/>
  <c r="I13" i="34" s="1"/>
  <c r="K13" i="34" l="1"/>
  <c r="J14" i="34" s="1"/>
  <c r="M14" i="34" s="1"/>
  <c r="L14" i="34"/>
  <c r="G14" i="34" l="1"/>
  <c r="H14" i="34" s="1"/>
  <c r="I14" i="34" l="1"/>
  <c r="K14" i="34"/>
  <c r="J15" i="34" s="1"/>
  <c r="M15" i="34" l="1"/>
  <c r="L15" i="34"/>
  <c r="G15" i="34" l="1"/>
  <c r="H15" i="34" s="1"/>
  <c r="I15" i="34" l="1"/>
  <c r="K15" i="34"/>
  <c r="J16" i="34" l="1"/>
  <c r="M16" i="34" l="1"/>
  <c r="L16" i="34"/>
  <c r="G16" i="34" l="1"/>
  <c r="H16" i="34" s="1"/>
  <c r="I16" i="34" l="1"/>
  <c r="K16" i="34"/>
  <c r="J17" i="34" l="1"/>
  <c r="M17" i="34" l="1"/>
  <c r="L17" i="34"/>
  <c r="G17" i="34" l="1"/>
  <c r="H17" i="34" s="1"/>
  <c r="I17" i="34" l="1"/>
  <c r="K17" i="34"/>
  <c r="J18" i="34" l="1"/>
  <c r="M18" i="34" l="1"/>
  <c r="L18" i="34"/>
  <c r="G18" i="34" l="1"/>
  <c r="H18" i="34" s="1"/>
  <c r="I18" i="34" l="1"/>
  <c r="K18" i="34"/>
  <c r="J19" i="34" l="1"/>
  <c r="M19" i="34" l="1"/>
  <c r="L19" i="34"/>
  <c r="G19" i="34" l="1"/>
  <c r="H19" i="34" l="1"/>
  <c r="K19" i="34" s="1"/>
  <c r="J20" i="34" s="1"/>
  <c r="I19" i="34"/>
  <c r="M20" i="34" l="1"/>
  <c r="L20" i="34"/>
  <c r="G20" i="34" l="1"/>
  <c r="H20" i="34" s="1"/>
  <c r="I20" i="34" l="1"/>
  <c r="K20" i="34"/>
  <c r="J21" i="34" l="1"/>
  <c r="M21" i="34" l="1"/>
  <c r="L21" i="34"/>
  <c r="G21" i="34" l="1"/>
  <c r="H21" i="34" s="1"/>
  <c r="I21" i="34" l="1"/>
  <c r="K21" i="34"/>
  <c r="J22" i="34" l="1"/>
  <c r="M22" i="34" l="1"/>
  <c r="L22" i="34"/>
  <c r="G22" i="34" l="1"/>
  <c r="H22" i="34" l="1"/>
  <c r="I22" i="34" s="1"/>
  <c r="K22" i="34" l="1"/>
  <c r="J23" i="34" s="1"/>
  <c r="M23" i="34" s="1"/>
  <c r="L23" i="34" l="1"/>
  <c r="G23" i="34"/>
  <c r="H23" i="34" s="1"/>
  <c r="I23" i="34" l="1"/>
  <c r="K23" i="34"/>
  <c r="J24" i="34" l="1"/>
  <c r="M24" i="34" l="1"/>
  <c r="L24" i="34"/>
  <c r="G24" i="34" l="1"/>
  <c r="H24" i="34" s="1"/>
  <c r="I24" i="34" l="1"/>
  <c r="K24" i="34"/>
  <c r="J25" i="34" l="1"/>
  <c r="M25" i="34" l="1"/>
  <c r="L25" i="34"/>
  <c r="G25" i="34" l="1"/>
  <c r="H25" i="34" s="1"/>
  <c r="I25" i="34" l="1"/>
  <c r="K25" i="34"/>
  <c r="J26" i="34" l="1"/>
  <c r="M26" i="34" l="1"/>
  <c r="L26" i="34"/>
  <c r="G26" i="34" l="1"/>
  <c r="H26" i="34" s="1"/>
  <c r="I26" i="34" l="1"/>
  <c r="K26" i="34"/>
  <c r="J27" i="34" l="1"/>
  <c r="M27" i="34" l="1"/>
  <c r="L27" i="34"/>
  <c r="G27" i="34" l="1"/>
  <c r="H27" i="34" s="1"/>
  <c r="I27" i="34" l="1"/>
  <c r="K27" i="34"/>
  <c r="J28" i="34" l="1"/>
  <c r="M28" i="34" l="1"/>
  <c r="L28" i="34"/>
  <c r="G28" i="34" l="1"/>
  <c r="H28" i="34" s="1"/>
  <c r="I28" i="34" l="1"/>
  <c r="K28" i="34"/>
  <c r="J29" i="34" l="1"/>
  <c r="M29" i="34" l="1"/>
  <c r="L29" i="34"/>
  <c r="G29" i="34" l="1"/>
  <c r="H29" i="34" s="1"/>
  <c r="I29" i="34" l="1"/>
  <c r="K29" i="34"/>
  <c r="J30" i="34" l="1"/>
  <c r="M30" i="34" l="1"/>
  <c r="L30" i="34"/>
  <c r="G30" i="34" l="1"/>
  <c r="H30" i="34" s="1"/>
  <c r="I30" i="34" l="1"/>
  <c r="K30" i="34"/>
  <c r="J31" i="34" l="1"/>
  <c r="M31" i="34" l="1"/>
  <c r="L31" i="34"/>
  <c r="G31" i="34" l="1"/>
  <c r="H31" i="34" s="1"/>
  <c r="I31" i="34" l="1"/>
  <c r="K31" i="34"/>
  <c r="J32" i="34" l="1"/>
  <c r="M32" i="34" l="1"/>
  <c r="L32" i="34"/>
  <c r="G32" i="34" l="1"/>
  <c r="H32" i="34" s="1"/>
  <c r="I32" i="34" l="1"/>
  <c r="K32" i="34"/>
  <c r="J33" i="34" l="1"/>
  <c r="M33" i="34" l="1"/>
  <c r="L33" i="34"/>
  <c r="G33" i="34" l="1"/>
  <c r="H33" i="34" s="1"/>
  <c r="I33" i="34" l="1"/>
  <c r="K33" i="34"/>
  <c r="J34" i="34" l="1"/>
  <c r="M34" i="34" l="1"/>
  <c r="L34" i="34"/>
  <c r="G34" i="34" l="1"/>
  <c r="H34" i="34" s="1"/>
  <c r="I34" i="34" l="1"/>
  <c r="K34" i="34"/>
  <c r="J35" i="34" l="1"/>
  <c r="M35" i="34" l="1"/>
  <c r="L35" i="34"/>
  <c r="G35" i="34" l="1"/>
  <c r="H35" i="34" s="1"/>
  <c r="I35" i="34" l="1"/>
  <c r="K35" i="34"/>
  <c r="J36" i="34" l="1"/>
  <c r="M36" i="34" l="1"/>
  <c r="L36" i="34"/>
  <c r="G36" i="34" l="1"/>
  <c r="H36" i="34" s="1"/>
  <c r="I36" i="34" l="1"/>
  <c r="K36" i="34"/>
  <c r="J37" i="34" l="1"/>
  <c r="M37" i="34" l="1"/>
  <c r="L37" i="34"/>
  <c r="G37" i="34" l="1"/>
  <c r="H37" i="34" s="1"/>
  <c r="I37" i="34" l="1"/>
  <c r="K37" i="34"/>
  <c r="J38" i="34" l="1"/>
  <c r="M38" i="34" l="1"/>
  <c r="L38" i="34"/>
  <c r="G38" i="34" l="1"/>
  <c r="H38" i="34" s="1"/>
  <c r="I38" i="34" l="1"/>
  <c r="K38" i="34"/>
  <c r="J39" i="34" l="1"/>
  <c r="M39" i="34" l="1"/>
  <c r="L39" i="34"/>
  <c r="G39" i="34" l="1"/>
  <c r="H39" i="34" s="1"/>
  <c r="I39" i="34"/>
  <c r="K39" i="34"/>
  <c r="J40" i="34" l="1"/>
  <c r="M40" i="34" l="1"/>
  <c r="L40" i="34"/>
  <c r="G40" i="34" l="1"/>
  <c r="H40" i="34" s="1"/>
  <c r="I40" i="34" l="1"/>
  <c r="K40" i="34"/>
  <c r="J41" i="34" l="1"/>
  <c r="M41" i="34" l="1"/>
  <c r="L41" i="34"/>
  <c r="G41" i="34" l="1"/>
  <c r="H41" i="34" s="1"/>
  <c r="I41" i="34" l="1"/>
  <c r="K41" i="34"/>
  <c r="J42" i="34" l="1"/>
  <c r="M42" i="34" l="1"/>
  <c r="L42" i="34"/>
  <c r="G42" i="34" l="1"/>
  <c r="H42" i="34" s="1"/>
  <c r="I42" i="34" l="1"/>
  <c r="K42" i="34"/>
  <c r="J43" i="34" l="1"/>
  <c r="M43" i="34" l="1"/>
  <c r="L43" i="34"/>
  <c r="G43" i="34" l="1"/>
  <c r="H43" i="34" s="1"/>
  <c r="I43" i="34" l="1"/>
  <c r="K43" i="34"/>
  <c r="J44" i="34" l="1"/>
  <c r="M44" i="34" l="1"/>
  <c r="L44" i="34"/>
  <c r="G44" i="34" l="1"/>
  <c r="H44" i="34" s="1"/>
  <c r="I44" i="34" l="1"/>
  <c r="K44" i="34"/>
  <c r="J45" i="34" l="1"/>
  <c r="M45" i="34" l="1"/>
  <c r="L45" i="34"/>
  <c r="G45" i="34" l="1"/>
  <c r="H45" i="34" s="1"/>
  <c r="I45" i="34" l="1"/>
  <c r="K45" i="34"/>
  <c r="J46" i="34" l="1"/>
  <c r="M46" i="34" l="1"/>
  <c r="L46" i="34"/>
  <c r="G46" i="34" l="1"/>
  <c r="H46" i="34" s="1"/>
  <c r="I46" i="34"/>
  <c r="K46" i="34"/>
  <c r="J47" i="34" l="1"/>
  <c r="M47" i="34" l="1"/>
  <c r="L47" i="34"/>
  <c r="G47" i="34" l="1"/>
  <c r="H47" i="34" s="1"/>
  <c r="I47" i="34" l="1"/>
  <c r="K47" i="34"/>
  <c r="J48" i="34" l="1"/>
  <c r="M48" i="34" l="1"/>
  <c r="L48" i="34"/>
  <c r="G48" i="34" l="1"/>
  <c r="H48" i="34" s="1"/>
  <c r="I48" i="34" l="1"/>
  <c r="K48" i="34"/>
  <c r="J49" i="34" l="1"/>
  <c r="M49" i="34" l="1"/>
  <c r="L49" i="34"/>
  <c r="G49" i="34" l="1"/>
  <c r="H49" i="34" s="1"/>
  <c r="I49" i="34" l="1"/>
  <c r="K49" i="34"/>
  <c r="J50" i="34" l="1"/>
  <c r="M50" i="34" l="1"/>
  <c r="L50" i="34"/>
  <c r="G50" i="34" l="1"/>
  <c r="H50" i="34" s="1"/>
  <c r="I50" i="34" l="1"/>
  <c r="K50" i="34"/>
  <c r="J51" i="34" l="1"/>
  <c r="M51" i="34" l="1"/>
  <c r="L51" i="34"/>
  <c r="G51" i="34" l="1"/>
  <c r="H51" i="34" s="1"/>
  <c r="I51" i="34" l="1"/>
  <c r="K51" i="34"/>
  <c r="J52" i="34" l="1"/>
  <c r="M52" i="34" l="1"/>
  <c r="L52" i="34"/>
  <c r="G52" i="34" l="1"/>
  <c r="H52" i="34" s="1"/>
  <c r="I52" i="34" l="1"/>
  <c r="K52" i="34"/>
  <c r="J53" i="34" l="1"/>
  <c r="M53" i="34" l="1"/>
  <c r="L53" i="34"/>
  <c r="G53" i="34" l="1"/>
  <c r="H53" i="34" s="1"/>
  <c r="I53" i="34" l="1"/>
  <c r="K53" i="34"/>
  <c r="J54" i="34" l="1"/>
  <c r="M54" i="34" l="1"/>
  <c r="L54" i="34"/>
  <c r="G54" i="34" l="1"/>
  <c r="H54" i="34" s="1"/>
  <c r="I54" i="34" l="1"/>
  <c r="K54" i="34"/>
  <c r="J55" i="34" l="1"/>
  <c r="M55" i="34" l="1"/>
  <c r="L55" i="34"/>
  <c r="G55" i="34" l="1"/>
  <c r="H55" i="34" s="1"/>
  <c r="I55" i="34" l="1"/>
  <c r="K55" i="34"/>
  <c r="J56" i="34" l="1"/>
  <c r="M56" i="34" l="1"/>
  <c r="L56" i="34"/>
  <c r="G56" i="34" l="1"/>
  <c r="H56" i="34" s="1"/>
  <c r="I56" i="34" l="1"/>
  <c r="K56" i="34"/>
  <c r="J57" i="34" l="1"/>
  <c r="M57" i="34" l="1"/>
  <c r="L57" i="34"/>
  <c r="G57" i="34" l="1"/>
  <c r="H57" i="34" s="1"/>
  <c r="I57" i="34" l="1"/>
  <c r="K57" i="34"/>
  <c r="J58" i="34" l="1"/>
  <c r="M58" i="34" l="1"/>
  <c r="L58" i="34"/>
  <c r="G58" i="34" l="1"/>
  <c r="H58" i="34" s="1"/>
  <c r="I58" i="34" l="1"/>
  <c r="K58" i="34"/>
  <c r="J59" i="34" l="1"/>
  <c r="M59" i="34" l="1"/>
  <c r="L59" i="34"/>
  <c r="G59" i="34" l="1"/>
  <c r="H59" i="34" s="1"/>
  <c r="I59" i="34" l="1"/>
  <c r="K59" i="34"/>
  <c r="J60" i="34" l="1"/>
  <c r="M60" i="34" l="1"/>
  <c r="L60" i="34"/>
  <c r="G60" i="34" l="1"/>
  <c r="H60" i="34" s="1"/>
  <c r="I60" i="34" l="1"/>
  <c r="K60" i="34"/>
  <c r="J61" i="34" l="1"/>
  <c r="M61" i="34" l="1"/>
  <c r="L61" i="34"/>
  <c r="G61" i="34" l="1"/>
  <c r="H61" i="34" s="1"/>
  <c r="I61" i="34" l="1"/>
  <c r="K61" i="34"/>
  <c r="J62" i="34" l="1"/>
  <c r="M62" i="34" l="1"/>
  <c r="L62" i="34"/>
  <c r="G62" i="34" l="1"/>
  <c r="H62" i="34" s="1"/>
  <c r="I62" i="34" l="1"/>
  <c r="K62" i="34"/>
  <c r="J63" i="34" l="1"/>
  <c r="M63" i="34" l="1"/>
  <c r="L63" i="34"/>
  <c r="G63" i="34" l="1"/>
  <c r="H63" i="34" s="1"/>
  <c r="I63" i="34" l="1"/>
  <c r="K63" i="34"/>
  <c r="J64" i="34" l="1"/>
  <c r="M64" i="34" l="1"/>
  <c r="L64" i="34"/>
  <c r="G64" i="34" l="1"/>
  <c r="H64" i="34" s="1"/>
  <c r="I64" i="34" l="1"/>
  <c r="K64" i="34"/>
  <c r="J65" i="34" l="1"/>
  <c r="M65" i="34" l="1"/>
  <c r="L65" i="34"/>
  <c r="G65" i="34" l="1"/>
  <c r="H65" i="34" s="1"/>
  <c r="I65" i="34" l="1"/>
  <c r="K65" i="34"/>
  <c r="J66" i="34" l="1"/>
  <c r="M66" i="34" l="1"/>
  <c r="L66" i="34"/>
  <c r="G66" i="34" l="1"/>
  <c r="H66" i="34" s="1"/>
  <c r="I66" i="34" l="1"/>
  <c r="K66" i="34"/>
  <c r="J67" i="34" l="1"/>
  <c r="M67" i="34" l="1"/>
  <c r="L67" i="34"/>
  <c r="G67" i="34" l="1"/>
  <c r="H67" i="34" s="1"/>
  <c r="I67" i="34" l="1"/>
  <c r="K67" i="34"/>
  <c r="J68" i="34" l="1"/>
  <c r="M68" i="34" l="1"/>
  <c r="L68" i="34"/>
  <c r="G68" i="34" l="1"/>
  <c r="H68" i="34" s="1"/>
  <c r="I68" i="34" l="1"/>
  <c r="K68" i="34"/>
  <c r="J69" i="34" l="1"/>
  <c r="M69" i="34" l="1"/>
  <c r="L69" i="34"/>
  <c r="G69" i="34" l="1"/>
  <c r="H69" i="34" s="1"/>
  <c r="I69" i="34" l="1"/>
  <c r="K69" i="34"/>
  <c r="J70" i="34" l="1"/>
  <c r="M70" i="34" l="1"/>
  <c r="L70" i="34"/>
  <c r="G70" i="34" l="1"/>
  <c r="H70" i="34" s="1"/>
  <c r="I70" i="34" l="1"/>
  <c r="K70" i="34"/>
  <c r="J71" i="34" l="1"/>
  <c r="M71" i="34" l="1"/>
  <c r="L71" i="34"/>
  <c r="G71" i="34" l="1"/>
  <c r="H71" i="34" s="1"/>
  <c r="I71" i="34" l="1"/>
  <c r="K71" i="34"/>
  <c r="J72" i="34" l="1"/>
  <c r="M72" i="34" l="1"/>
  <c r="L72" i="34"/>
  <c r="G72" i="34" l="1"/>
  <c r="H72" i="34" s="1"/>
  <c r="I72" i="34" l="1"/>
  <c r="K72" i="34"/>
  <c r="J73" i="34" l="1"/>
  <c r="M73" i="34" l="1"/>
  <c r="L73" i="34"/>
  <c r="G73" i="34" l="1"/>
  <c r="H73" i="34" s="1"/>
  <c r="I73" i="34" l="1"/>
  <c r="K73" i="34"/>
  <c r="J74" i="34" l="1"/>
  <c r="M74" i="34" l="1"/>
  <c r="L74" i="34"/>
  <c r="G74" i="34" l="1"/>
  <c r="H74" i="34" s="1"/>
  <c r="I74" i="34" l="1"/>
  <c r="K74" i="34"/>
  <c r="J75" i="34" l="1"/>
  <c r="M75" i="34" l="1"/>
  <c r="L75" i="34"/>
  <c r="G75" i="34" l="1"/>
  <c r="H75" i="34" s="1"/>
  <c r="I75" i="34" l="1"/>
  <c r="K75" i="34"/>
  <c r="J76" i="34" l="1"/>
  <c r="M76" i="34" l="1"/>
  <c r="L76" i="34"/>
  <c r="G76" i="34" l="1"/>
  <c r="H76" i="34" s="1"/>
  <c r="I76" i="34"/>
  <c r="K76" i="34"/>
  <c r="J77" i="34" l="1"/>
  <c r="M77" i="34" l="1"/>
  <c r="L77" i="34"/>
  <c r="G77" i="34" l="1"/>
  <c r="H77" i="34" s="1"/>
  <c r="I77" i="34" l="1"/>
  <c r="K77" i="34"/>
  <c r="J78" i="34" l="1"/>
  <c r="M78" i="34" l="1"/>
  <c r="L78" i="34"/>
  <c r="G78" i="34" l="1"/>
  <c r="H78" i="34" s="1"/>
  <c r="I78" i="34" l="1"/>
  <c r="K78" i="34"/>
  <c r="J79" i="34" l="1"/>
  <c r="M79" i="34" l="1"/>
  <c r="L79" i="34"/>
  <c r="G79" i="34" l="1"/>
  <c r="H79" i="34" s="1"/>
  <c r="I79" i="34" l="1"/>
  <c r="K79" i="34"/>
  <c r="J80" i="34" l="1"/>
  <c r="M80" i="34" l="1"/>
  <c r="L80" i="34"/>
  <c r="G80" i="34" l="1"/>
  <c r="H80" i="34" s="1"/>
  <c r="I80" i="34" l="1"/>
  <c r="K80" i="34"/>
  <c r="J81" i="34" l="1"/>
  <c r="M81" i="34" l="1"/>
  <c r="L81" i="34"/>
  <c r="G81" i="34" l="1"/>
  <c r="H81" i="34" s="1"/>
  <c r="I81" i="34" s="1"/>
  <c r="K81" i="34"/>
  <c r="J82" i="34" l="1"/>
  <c r="M82" i="34" l="1"/>
  <c r="L82" i="34"/>
  <c r="G82" i="34" l="1"/>
  <c r="H82" i="34" s="1"/>
  <c r="I82" i="34"/>
  <c r="K82" i="34"/>
  <c r="J83" i="34" l="1"/>
  <c r="M83" i="34" l="1"/>
  <c r="L83" i="34"/>
  <c r="G83" i="34" l="1"/>
  <c r="H83" i="34" s="1"/>
  <c r="I83" i="34" l="1"/>
  <c r="K83" i="34"/>
  <c r="J84" i="34" l="1"/>
  <c r="M84" i="34" l="1"/>
  <c r="L84" i="34"/>
  <c r="G84" i="34" l="1"/>
  <c r="H84" i="34" s="1"/>
  <c r="I84" i="34" l="1"/>
  <c r="K84" i="34"/>
  <c r="J85" i="34" l="1"/>
  <c r="M85" i="34" l="1"/>
  <c r="L85" i="34"/>
  <c r="G85" i="34" l="1"/>
  <c r="H85" i="34" s="1"/>
  <c r="I85" i="34" l="1"/>
  <c r="K85" i="34"/>
  <c r="J86" i="34" l="1"/>
  <c r="M86" i="34" l="1"/>
  <c r="L86" i="34"/>
  <c r="G86" i="34" l="1"/>
  <c r="H86" i="34" s="1"/>
  <c r="I86" i="34" l="1"/>
  <c r="K86" i="34"/>
  <c r="J87" i="34" l="1"/>
  <c r="M87" i="34" l="1"/>
  <c r="L87" i="34"/>
  <c r="G87" i="34" l="1"/>
  <c r="H87" i="34" s="1"/>
  <c r="I87" i="34" l="1"/>
  <c r="K87" i="34"/>
  <c r="J88" i="34" l="1"/>
  <c r="M88" i="34" l="1"/>
  <c r="L88" i="34"/>
  <c r="G88" i="34" l="1"/>
  <c r="H88" i="34" s="1"/>
  <c r="I88" i="34" l="1"/>
  <c r="K88" i="34"/>
  <c r="J89" i="34" l="1"/>
  <c r="M89" i="34" l="1"/>
  <c r="L89" i="34"/>
  <c r="G89" i="34" l="1"/>
  <c r="H89" i="34" s="1"/>
  <c r="I89" i="34" l="1"/>
  <c r="K89" i="34"/>
  <c r="J90" i="34" l="1"/>
  <c r="M90" i="34" l="1"/>
  <c r="L90" i="34"/>
  <c r="G90" i="34" l="1"/>
  <c r="H90" i="34" s="1"/>
  <c r="I90" i="34" l="1"/>
  <c r="K90" i="34"/>
  <c r="J91" i="34" l="1"/>
  <c r="M91" i="34" l="1"/>
  <c r="L91" i="34"/>
  <c r="G91" i="34" l="1"/>
  <c r="H91" i="34" s="1"/>
  <c r="I91" i="34" l="1"/>
  <c r="K91" i="34"/>
  <c r="J92" i="34" l="1"/>
  <c r="M92" i="34" l="1"/>
  <c r="L92" i="34"/>
  <c r="G92" i="34" l="1"/>
  <c r="H92" i="34" s="1"/>
  <c r="I92" i="34" l="1"/>
  <c r="K92" i="34"/>
  <c r="J93" i="34" l="1"/>
  <c r="M93" i="34" l="1"/>
  <c r="L93" i="34"/>
  <c r="G93" i="34" l="1"/>
  <c r="H93" i="34" s="1"/>
  <c r="I93" i="34" l="1"/>
  <c r="K93" i="34"/>
  <c r="J94" i="34" l="1"/>
  <c r="M94" i="34" l="1"/>
  <c r="L94" i="34"/>
  <c r="G94" i="34" l="1"/>
  <c r="H94" i="34" s="1"/>
  <c r="I94" i="34" l="1"/>
  <c r="K94" i="34"/>
  <c r="J95" i="34" l="1"/>
  <c r="M95" i="34" l="1"/>
  <c r="L95" i="34"/>
  <c r="G95" i="34" l="1"/>
  <c r="H95" i="34" l="1"/>
  <c r="K95" i="34" s="1"/>
  <c r="J96" i="34" s="1"/>
  <c r="I95" i="34" l="1"/>
  <c r="M96" i="34"/>
  <c r="L96" i="34"/>
  <c r="G96" i="34" l="1"/>
  <c r="H96" i="34" s="1"/>
  <c r="I96" i="34" l="1"/>
  <c r="K96" i="34"/>
  <c r="J97" i="34" l="1"/>
  <c r="M97" i="34" l="1"/>
  <c r="L97" i="34"/>
  <c r="G97" i="34" l="1"/>
  <c r="H97" i="34" s="1"/>
  <c r="I97" i="34" l="1"/>
  <c r="K97" i="34"/>
  <c r="J98" i="34" l="1"/>
  <c r="M98" i="34" l="1"/>
  <c r="L98" i="34"/>
  <c r="G98" i="34" l="1"/>
  <c r="H98" i="34" s="1"/>
  <c r="I98" i="34" l="1"/>
  <c r="K98" i="34"/>
  <c r="J99" i="34" l="1"/>
  <c r="M99" i="34" l="1"/>
  <c r="L99" i="34"/>
  <c r="G99" i="34" l="1"/>
  <c r="H99" i="34" s="1"/>
  <c r="I99" i="34" l="1"/>
  <c r="K99" i="34"/>
  <c r="J100" i="34" l="1"/>
  <c r="M100" i="34" l="1"/>
  <c r="L100" i="34"/>
  <c r="G100" i="34" l="1"/>
  <c r="H100" i="34" s="1"/>
  <c r="I100" i="34" l="1"/>
  <c r="K100" i="34"/>
  <c r="J101" i="34" l="1"/>
  <c r="M101" i="34" l="1"/>
  <c r="L101" i="34"/>
  <c r="G101" i="34" l="1"/>
  <c r="H101" i="34" s="1"/>
  <c r="I101" i="34" l="1"/>
  <c r="K101" i="34"/>
  <c r="J102" i="34" l="1"/>
  <c r="M102" i="34" l="1"/>
  <c r="L102" i="34"/>
  <c r="G102" i="34" l="1"/>
  <c r="H102" i="34" s="1"/>
  <c r="I102" i="34" l="1"/>
  <c r="K102" i="34"/>
  <c r="J103" i="34" l="1"/>
  <c r="M103" i="34" l="1"/>
  <c r="L103" i="34"/>
  <c r="G103" i="34" l="1"/>
  <c r="H103" i="34" s="1"/>
  <c r="I103" i="34" l="1"/>
  <c r="K103" i="34"/>
  <c r="J104" i="34" l="1"/>
  <c r="M104" i="34" l="1"/>
  <c r="L104" i="34"/>
  <c r="G104" i="34" l="1"/>
  <c r="H104" i="34" l="1"/>
  <c r="K104" i="34" s="1"/>
  <c r="J105" i="34" s="1"/>
  <c r="I104" i="34" l="1"/>
  <c r="M105" i="34"/>
  <c r="L105" i="34"/>
  <c r="G105" i="34" l="1"/>
  <c r="H105" i="34" s="1"/>
  <c r="I105" i="34" l="1"/>
  <c r="K105" i="34"/>
  <c r="J106" i="34" l="1"/>
  <c r="M106" i="34" l="1"/>
  <c r="L106" i="34"/>
  <c r="G106" i="34" l="1"/>
  <c r="H106" i="34" s="1"/>
  <c r="I106" i="34" l="1"/>
  <c r="K106" i="34"/>
  <c r="J107" i="34" l="1"/>
  <c r="M107" i="34" l="1"/>
  <c r="L107" i="34"/>
  <c r="G107" i="34" l="1"/>
  <c r="H107" i="34" s="1"/>
  <c r="I107" i="34" l="1"/>
  <c r="K107" i="34"/>
  <c r="J108" i="34" l="1"/>
  <c r="M108" i="34" l="1"/>
  <c r="L108" i="34"/>
  <c r="G108" i="34" l="1"/>
  <c r="H108" i="34" s="1"/>
  <c r="I108" i="34" l="1"/>
  <c r="K108" i="34"/>
  <c r="J109" i="34" l="1"/>
  <c r="M109" i="34" l="1"/>
  <c r="L109" i="34"/>
  <c r="G109" i="34" l="1"/>
  <c r="H109" i="34" s="1"/>
  <c r="I109" i="34" l="1"/>
  <c r="K109" i="34"/>
  <c r="J110" i="34" l="1"/>
  <c r="M110" i="34" l="1"/>
  <c r="L110" i="34"/>
  <c r="G110" i="34" l="1"/>
  <c r="H110" i="34" s="1"/>
  <c r="I110" i="34"/>
  <c r="K110" i="34"/>
  <c r="J111" i="34" l="1"/>
  <c r="M111" i="34" l="1"/>
  <c r="L111" i="34"/>
  <c r="G111" i="34" l="1"/>
  <c r="H111" i="34" s="1"/>
  <c r="I111" i="34" l="1"/>
  <c r="K111" i="34"/>
  <c r="J112" i="34" l="1"/>
  <c r="M112" i="34" l="1"/>
  <c r="L112" i="34"/>
  <c r="G112" i="34" l="1"/>
  <c r="H112" i="34" s="1"/>
  <c r="I112" i="34" l="1"/>
  <c r="K112" i="34"/>
  <c r="J113" i="34" l="1"/>
  <c r="M113" i="34" l="1"/>
  <c r="L113" i="34"/>
  <c r="G113" i="34" l="1"/>
  <c r="H113" i="34" s="1"/>
  <c r="I113" i="34" l="1"/>
  <c r="K113" i="34"/>
  <c r="J114" i="34" l="1"/>
  <c r="M114" i="34" l="1"/>
  <c r="L114" i="34"/>
  <c r="G114" i="34" l="1"/>
  <c r="H114" i="34" s="1"/>
  <c r="I114" i="34"/>
  <c r="K114" i="34"/>
  <c r="J115" i="34" l="1"/>
  <c r="M115" i="34" l="1"/>
  <c r="L115" i="34"/>
  <c r="G115" i="34" l="1"/>
  <c r="H115" i="34" s="1"/>
  <c r="I115" i="34" l="1"/>
  <c r="K115" i="34"/>
  <c r="J116" i="34" l="1"/>
  <c r="M116" i="34" l="1"/>
  <c r="L116" i="34"/>
  <c r="G116" i="34" l="1"/>
  <c r="H116" i="34" s="1"/>
  <c r="I116" i="34" l="1"/>
  <c r="K116" i="34"/>
  <c r="J117" i="34" l="1"/>
  <c r="M117" i="34" l="1"/>
  <c r="L117" i="34"/>
  <c r="G117" i="34" l="1"/>
  <c r="H117" i="34" s="1"/>
  <c r="I117" i="34" l="1"/>
  <c r="K117" i="34"/>
  <c r="J118" i="34" l="1"/>
  <c r="M118" i="34" l="1"/>
  <c r="L118" i="34"/>
  <c r="G118" i="34" l="1"/>
  <c r="H118" i="34" s="1"/>
  <c r="I118" i="34" l="1"/>
  <c r="K118" i="34"/>
  <c r="J119" i="34" l="1"/>
  <c r="M119" i="34" l="1"/>
  <c r="L119" i="34"/>
  <c r="G119" i="34" l="1"/>
  <c r="H119" i="34" s="1"/>
  <c r="I119" i="34" l="1"/>
  <c r="K119" i="34"/>
  <c r="J120" i="34" l="1"/>
  <c r="M120" i="34" l="1"/>
  <c r="L120" i="34"/>
  <c r="G120" i="34" l="1"/>
  <c r="H120" i="34" s="1"/>
  <c r="I120" i="34"/>
  <c r="K120" i="34"/>
  <c r="J121" i="34" l="1"/>
  <c r="M121" i="34" l="1"/>
  <c r="L121" i="34"/>
  <c r="G121" i="34" l="1"/>
  <c r="H121" i="34" s="1"/>
  <c r="I121" i="34" l="1"/>
  <c r="K121" i="34"/>
  <c r="J122" i="34" l="1"/>
  <c r="M122" i="34" l="1"/>
  <c r="L122" i="34"/>
  <c r="G122" i="34" l="1"/>
  <c r="H122" i="34" s="1"/>
  <c r="I122" i="34" l="1"/>
  <c r="K122" i="34"/>
  <c r="J123" i="34" l="1"/>
  <c r="M123" i="34" l="1"/>
  <c r="L123" i="34"/>
  <c r="G123" i="34" l="1"/>
  <c r="H123" i="34" s="1"/>
  <c r="I123" i="34" l="1"/>
  <c r="K123" i="34"/>
  <c r="J124" i="34" l="1"/>
  <c r="M124" i="34" l="1"/>
  <c r="L124" i="34"/>
  <c r="G124" i="34" l="1"/>
  <c r="H124" i="34" s="1"/>
  <c r="I124" i="34" l="1"/>
  <c r="K124" i="34"/>
  <c r="J125" i="34" l="1"/>
  <c r="M125" i="34" l="1"/>
  <c r="L125" i="34"/>
  <c r="G125" i="34" l="1"/>
  <c r="H125" i="34" s="1"/>
  <c r="I125" i="34" l="1"/>
  <c r="K125" i="34"/>
  <c r="J126" i="34" l="1"/>
  <c r="M126" i="34" l="1"/>
  <c r="L126" i="34"/>
  <c r="G126" i="34" l="1"/>
  <c r="H126" i="34" s="1"/>
  <c r="I126" i="34" l="1"/>
  <c r="K126" i="34"/>
  <c r="J127" i="34" l="1"/>
  <c r="M127" i="34" l="1"/>
  <c r="L127" i="34"/>
  <c r="G127" i="34" l="1"/>
  <c r="H127" i="34" s="1"/>
  <c r="I127" i="34"/>
  <c r="K127" i="34"/>
  <c r="J128" i="34" l="1"/>
  <c r="M128" i="34" l="1"/>
  <c r="L128" i="34"/>
  <c r="G128" i="34" l="1"/>
  <c r="H128" i="34" s="1"/>
  <c r="I128" i="34" l="1"/>
  <c r="K128" i="34"/>
  <c r="J129" i="34" l="1"/>
  <c r="M129" i="34" l="1"/>
  <c r="L129" i="34"/>
  <c r="G129" i="34" l="1"/>
  <c r="H129" i="34" s="1"/>
  <c r="I129" i="34" l="1"/>
  <c r="K129" i="34"/>
  <c r="J130" i="34" l="1"/>
  <c r="M130" i="34" l="1"/>
  <c r="L130" i="34"/>
  <c r="G130" i="34" l="1"/>
  <c r="H130" i="34" s="1"/>
  <c r="I130" i="34" l="1"/>
  <c r="K130" i="34"/>
  <c r="J131" i="34" l="1"/>
  <c r="M131" i="34" l="1"/>
  <c r="L131" i="34"/>
  <c r="G131" i="34" l="1"/>
  <c r="H131" i="34" s="1"/>
  <c r="I131" i="34" l="1"/>
  <c r="K131" i="34"/>
  <c r="J132" i="34" l="1"/>
  <c r="M132" i="34" l="1"/>
  <c r="L132" i="34"/>
  <c r="G132" i="34" l="1"/>
  <c r="H132" i="34" s="1"/>
  <c r="I132" i="34" l="1"/>
  <c r="K132" i="34"/>
  <c r="J133" i="34" l="1"/>
  <c r="M133" i="34" l="1"/>
  <c r="L133" i="34"/>
  <c r="G133" i="34" l="1"/>
  <c r="H133" i="34" s="1"/>
  <c r="I133" i="34" l="1"/>
  <c r="K133" i="34"/>
  <c r="J134" i="34" l="1"/>
  <c r="M134" i="34" l="1"/>
  <c r="L134" i="34"/>
  <c r="G134" i="34" l="1"/>
  <c r="H134" i="34" s="1"/>
  <c r="I134" i="34" l="1"/>
  <c r="K134" i="34"/>
  <c r="J135" i="34" l="1"/>
  <c r="M135" i="34" l="1"/>
  <c r="L135" i="34"/>
  <c r="G135" i="34" l="1"/>
  <c r="H135" i="34" s="1"/>
  <c r="I135" i="34" l="1"/>
  <c r="K135" i="34"/>
  <c r="J136" i="34" l="1"/>
  <c r="M136" i="34" l="1"/>
  <c r="L136" i="34"/>
  <c r="G136" i="34" l="1"/>
  <c r="H136" i="34" s="1"/>
  <c r="I136" i="34" l="1"/>
  <c r="K136" i="34"/>
  <c r="J137" i="34" l="1"/>
  <c r="M137" i="34" l="1"/>
  <c r="L137" i="34"/>
  <c r="G137" i="34" l="1"/>
  <c r="H137" i="34" s="1"/>
  <c r="I137" i="34" l="1"/>
  <c r="K137" i="34"/>
  <c r="J138" i="34" l="1"/>
  <c r="M138" i="34" l="1"/>
  <c r="L138" i="34"/>
  <c r="G138" i="34" l="1"/>
  <c r="H138" i="34" s="1"/>
  <c r="I138" i="34" l="1"/>
  <c r="K138" i="34"/>
  <c r="J139" i="34" l="1"/>
  <c r="M139" i="34" l="1"/>
  <c r="L139" i="34"/>
  <c r="G139" i="34" l="1"/>
  <c r="H139" i="34" s="1"/>
  <c r="I139" i="34" l="1"/>
  <c r="K139" i="34"/>
  <c r="J140" i="34" l="1"/>
  <c r="M140" i="34" l="1"/>
  <c r="L140" i="34"/>
  <c r="G140" i="34" l="1"/>
  <c r="H140" i="34" s="1"/>
  <c r="I140" i="34" l="1"/>
  <c r="K140" i="34"/>
  <c r="J141" i="34" l="1"/>
  <c r="M141" i="34" l="1"/>
  <c r="L141" i="34"/>
  <c r="G141" i="34" l="1"/>
  <c r="H141" i="34" s="1"/>
  <c r="I141" i="34" l="1"/>
  <c r="K141" i="34"/>
  <c r="J142" i="34" l="1"/>
  <c r="M142" i="34" l="1"/>
  <c r="L142" i="34"/>
  <c r="G142" i="34" l="1"/>
  <c r="H142" i="34" s="1"/>
  <c r="I142" i="34" l="1"/>
  <c r="K142" i="34"/>
  <c r="J143" i="34" l="1"/>
  <c r="M143" i="34" l="1"/>
  <c r="L143" i="34"/>
  <c r="G143" i="34" l="1"/>
  <c r="H143" i="34" s="1"/>
  <c r="I143" i="34" l="1"/>
  <c r="K143" i="34"/>
  <c r="J144" i="34" l="1"/>
  <c r="M144" i="34" l="1"/>
  <c r="L144" i="34"/>
  <c r="G144" i="34" l="1"/>
  <c r="H144" i="34" s="1"/>
  <c r="I144" i="34" l="1"/>
  <c r="K144" i="34"/>
  <c r="J145" i="34" l="1"/>
  <c r="M145" i="34" l="1"/>
  <c r="L145" i="34"/>
  <c r="G145" i="34" l="1"/>
  <c r="H145" i="34" s="1"/>
  <c r="I145" i="34" l="1"/>
  <c r="K145" i="34"/>
  <c r="J146" i="34" l="1"/>
  <c r="M146" i="34" l="1"/>
  <c r="L146" i="34"/>
  <c r="G146" i="34" l="1"/>
  <c r="H146" i="34" s="1"/>
  <c r="I146" i="34" l="1"/>
  <c r="K146" i="34"/>
  <c r="J147" i="34" l="1"/>
  <c r="M147" i="34" l="1"/>
  <c r="L147" i="34"/>
  <c r="G147" i="34" l="1"/>
  <c r="H147" i="34" s="1"/>
  <c r="I147" i="34" l="1"/>
  <c r="K147" i="34"/>
  <c r="J148" i="34" l="1"/>
  <c r="M148" i="34" l="1"/>
  <c r="L148" i="34"/>
  <c r="G148" i="34" l="1"/>
  <c r="H148" i="34" s="1"/>
  <c r="I148" i="34" s="1"/>
  <c r="K148" i="34" l="1"/>
  <c r="J149" i="34"/>
  <c r="M149" i="34" l="1"/>
  <c r="L149" i="34"/>
  <c r="G149" i="34" l="1"/>
  <c r="H149" i="34" l="1"/>
  <c r="I149" i="34" s="1"/>
  <c r="K149" i="34" l="1"/>
  <c r="J150" i="34" s="1"/>
  <c r="M150" i="34"/>
  <c r="L150" i="34"/>
  <c r="G150" i="34" l="1"/>
  <c r="H150" i="34" s="1"/>
  <c r="I150" i="34" l="1"/>
  <c r="K150" i="34"/>
  <c r="J151" i="34" l="1"/>
  <c r="M151" i="34" l="1"/>
  <c r="L151" i="34"/>
  <c r="G151" i="34" l="1"/>
  <c r="H151" i="34" s="1"/>
  <c r="I151" i="34" l="1"/>
  <c r="K151" i="34"/>
  <c r="J152" i="34" l="1"/>
  <c r="M152" i="34" l="1"/>
  <c r="L152" i="34"/>
  <c r="G152" i="34" l="1"/>
  <c r="H152" i="34" s="1"/>
  <c r="I152" i="34"/>
  <c r="K152" i="34"/>
  <c r="J153" i="34" l="1"/>
  <c r="M153" i="34" l="1"/>
  <c r="L153" i="34"/>
  <c r="G153" i="34" l="1"/>
  <c r="H153" i="34" s="1"/>
  <c r="I153" i="34" l="1"/>
  <c r="K153" i="34"/>
  <c r="J154" i="34" l="1"/>
  <c r="M154" i="34" l="1"/>
  <c r="L154" i="34"/>
  <c r="G154" i="34" l="1"/>
  <c r="H154" i="34" s="1"/>
  <c r="I154" i="34" l="1"/>
  <c r="K154" i="34"/>
  <c r="J155" i="34" l="1"/>
  <c r="M155" i="34" l="1"/>
  <c r="L155" i="34"/>
  <c r="G155" i="34" l="1"/>
  <c r="H155" i="34" s="1"/>
  <c r="I155" i="34" l="1"/>
  <c r="K155" i="34"/>
  <c r="J156" i="34" l="1"/>
  <c r="M156" i="34" l="1"/>
  <c r="L156" i="34"/>
  <c r="G156" i="34" l="1"/>
  <c r="H156" i="34" l="1"/>
  <c r="K156" i="34" s="1"/>
  <c r="J157" i="34" s="1"/>
  <c r="I156" i="34" l="1"/>
  <c r="M157" i="34"/>
  <c r="L157" i="34"/>
  <c r="G157" i="34" l="1"/>
  <c r="H157" i="34" s="1"/>
  <c r="I157" i="34" l="1"/>
  <c r="K157" i="34"/>
  <c r="J158" i="34" l="1"/>
  <c r="M158" i="34" l="1"/>
  <c r="L158" i="34"/>
  <c r="G158" i="34" l="1"/>
  <c r="H158" i="34" s="1"/>
  <c r="I158" i="34" l="1"/>
  <c r="K158" i="34"/>
  <c r="J159" i="34" l="1"/>
  <c r="M159" i="34" l="1"/>
  <c r="L159" i="34"/>
  <c r="G159" i="34" l="1"/>
  <c r="H159" i="34" s="1"/>
  <c r="I159" i="34" l="1"/>
  <c r="K159" i="34"/>
  <c r="J160" i="34" l="1"/>
  <c r="M160" i="34" l="1"/>
  <c r="L160" i="34"/>
  <c r="G160" i="34" l="1"/>
  <c r="H160" i="34" s="1"/>
  <c r="I160" i="34" l="1"/>
  <c r="K160" i="34"/>
  <c r="J161" i="34" l="1"/>
  <c r="M161" i="34" l="1"/>
  <c r="L161" i="34"/>
  <c r="G161" i="34" l="1"/>
  <c r="H161" i="34" s="1"/>
  <c r="I161" i="34" l="1"/>
  <c r="K161" i="34"/>
  <c r="J162" i="34" l="1"/>
  <c r="M162" i="34" l="1"/>
  <c r="L162" i="34"/>
  <c r="G162" i="34" l="1"/>
  <c r="H162" i="34" s="1"/>
  <c r="I162" i="34" l="1"/>
  <c r="K162" i="34"/>
  <c r="J163" i="34" l="1"/>
  <c r="M163" i="34" l="1"/>
  <c r="L163" i="34"/>
  <c r="G163" i="34" l="1"/>
  <c r="H163" i="34" s="1"/>
  <c r="I163" i="34" l="1"/>
  <c r="K163" i="34"/>
  <c r="J164" i="34" l="1"/>
  <c r="M164" i="34" l="1"/>
  <c r="L164" i="34"/>
  <c r="G164" i="34" l="1"/>
  <c r="H164" i="34" s="1"/>
  <c r="I164" i="34" l="1"/>
  <c r="K164" i="34"/>
  <c r="J165" i="34" l="1"/>
  <c r="M165" i="34" l="1"/>
  <c r="L165" i="34"/>
  <c r="G165" i="34" l="1"/>
  <c r="H165" i="34" s="1"/>
  <c r="I165" i="34" l="1"/>
  <c r="K165" i="34"/>
  <c r="J166" i="34" l="1"/>
  <c r="M166" i="34" l="1"/>
  <c r="L166" i="34"/>
  <c r="G166" i="34" l="1"/>
  <c r="H166" i="34" s="1"/>
  <c r="I166" i="34" l="1"/>
  <c r="K166" i="34"/>
  <c r="J167" i="34" l="1"/>
  <c r="M167" i="34" l="1"/>
  <c r="L167" i="34"/>
  <c r="G167" i="34" l="1"/>
  <c r="H167" i="34" s="1"/>
  <c r="I167" i="34" l="1"/>
  <c r="K167" i="34"/>
  <c r="J168" i="34" l="1"/>
  <c r="M168" i="34" l="1"/>
  <c r="L168" i="34"/>
  <c r="G168" i="34" l="1"/>
  <c r="H168" i="34" s="1"/>
  <c r="I168" i="34" l="1"/>
  <c r="K168" i="34"/>
  <c r="J169" i="34" l="1"/>
  <c r="M169" i="34" l="1"/>
  <c r="L169" i="34"/>
  <c r="G169" i="34" l="1"/>
  <c r="H169" i="34" s="1"/>
  <c r="I169" i="34" l="1"/>
  <c r="K169" i="34"/>
  <c r="J170" i="34" l="1"/>
  <c r="M170" i="34" l="1"/>
  <c r="L170" i="34"/>
  <c r="G170" i="34" l="1"/>
  <c r="H170" i="34" s="1"/>
  <c r="I170" i="34" l="1"/>
  <c r="K170" i="34"/>
  <c r="J171" i="34" l="1"/>
  <c r="M171" i="34" l="1"/>
  <c r="L171" i="34"/>
  <c r="G171" i="34" l="1"/>
  <c r="H171" i="34" s="1"/>
  <c r="I171" i="34" l="1"/>
  <c r="K171" i="34"/>
  <c r="J172" i="34" l="1"/>
  <c r="M172" i="34" l="1"/>
  <c r="L172" i="34"/>
  <c r="G172" i="34" l="1"/>
  <c r="H172" i="34" s="1"/>
  <c r="I172" i="34" l="1"/>
  <c r="K172" i="34"/>
  <c r="J173" i="34" l="1"/>
  <c r="M173" i="34" l="1"/>
  <c r="L173" i="34"/>
  <c r="G173" i="34" l="1"/>
  <c r="H173" i="34" s="1"/>
  <c r="I173" i="34" l="1"/>
  <c r="K173" i="34"/>
  <c r="J174" i="34" l="1"/>
  <c r="M174" i="34" l="1"/>
  <c r="L174" i="34"/>
  <c r="G174" i="34" l="1"/>
  <c r="H174" i="34" s="1"/>
  <c r="I174" i="34" l="1"/>
  <c r="K174" i="34"/>
  <c r="J175" i="34" l="1"/>
  <c r="M175" i="34" l="1"/>
  <c r="L175" i="34"/>
  <c r="G175" i="34" l="1"/>
  <c r="H175" i="34" s="1"/>
  <c r="I175" i="34" l="1"/>
  <c r="K175" i="34"/>
  <c r="J176" i="34" l="1"/>
  <c r="M176" i="34" l="1"/>
  <c r="L176" i="34"/>
  <c r="G176" i="34" l="1"/>
  <c r="H176" i="34" s="1"/>
  <c r="I176" i="34" l="1"/>
  <c r="K176" i="34"/>
  <c r="J177" i="34" l="1"/>
  <c r="M177" i="34" l="1"/>
  <c r="L177" i="34"/>
  <c r="G177" i="34" l="1"/>
  <c r="H177" i="34" s="1"/>
  <c r="I177" i="34" l="1"/>
  <c r="K177" i="34"/>
  <c r="J178" i="34" l="1"/>
  <c r="M178" i="34" l="1"/>
  <c r="L178" i="34"/>
  <c r="G178" i="34" l="1"/>
  <c r="H178" i="34" s="1"/>
  <c r="I178" i="34" l="1"/>
  <c r="K178" i="34"/>
  <c r="J179" i="34" l="1"/>
  <c r="M179" i="34" l="1"/>
  <c r="L179" i="34"/>
  <c r="G179" i="34" l="1"/>
  <c r="H179" i="34" s="1"/>
  <c r="I179" i="34" l="1"/>
  <c r="K179" i="34"/>
  <c r="J180" i="34" l="1"/>
  <c r="M180" i="34" l="1"/>
  <c r="L180" i="34"/>
  <c r="G180" i="34" l="1"/>
  <c r="H180" i="34" s="1"/>
  <c r="I180" i="34" l="1"/>
  <c r="K180" i="34"/>
  <c r="J181" i="34" l="1"/>
  <c r="M181" i="34" l="1"/>
  <c r="L181" i="34"/>
  <c r="G181" i="34" l="1"/>
  <c r="H181" i="34" s="1"/>
  <c r="I181" i="34" l="1"/>
  <c r="K181" i="34"/>
  <c r="J182" i="34" l="1"/>
  <c r="M182" i="34" l="1"/>
  <c r="L182" i="34"/>
  <c r="G182" i="34" l="1"/>
  <c r="H182" i="34" s="1"/>
  <c r="I182" i="34" l="1"/>
  <c r="K182" i="34"/>
  <c r="J183" i="34" l="1"/>
  <c r="M183" i="34" l="1"/>
  <c r="L183" i="34"/>
  <c r="G183" i="34" l="1"/>
  <c r="H183" i="34" s="1"/>
  <c r="I183" i="34" l="1"/>
  <c r="K183" i="34"/>
  <c r="J184" i="34" l="1"/>
  <c r="M184" i="34" l="1"/>
  <c r="L184" i="34"/>
  <c r="G184" i="34" l="1"/>
  <c r="H184" i="34" s="1"/>
  <c r="I184" i="34" l="1"/>
  <c r="K184" i="34"/>
  <c r="J185" i="34" l="1"/>
  <c r="M185" i="34" l="1"/>
  <c r="L185" i="34"/>
  <c r="G185" i="34" l="1"/>
  <c r="H185" i="34" l="1"/>
  <c r="K185" i="34" s="1"/>
  <c r="J186" i="34" s="1"/>
  <c r="I185" i="34" l="1"/>
  <c r="M186" i="34"/>
  <c r="L186" i="34"/>
  <c r="G186" i="34" l="1"/>
  <c r="H186" i="34" s="1"/>
  <c r="I186" i="34" l="1"/>
  <c r="K186" i="34"/>
  <c r="J187" i="34" l="1"/>
  <c r="M187" i="34" l="1"/>
  <c r="L187" i="34"/>
  <c r="G187" i="34" l="1"/>
  <c r="H187" i="34" s="1"/>
  <c r="I187" i="34" l="1"/>
  <c r="K187" i="34"/>
  <c r="J188" i="34" l="1"/>
  <c r="M188" i="34" l="1"/>
  <c r="L188" i="34"/>
  <c r="G188" i="34" l="1"/>
  <c r="H188" i="34" s="1"/>
  <c r="I188" i="34" l="1"/>
  <c r="K188" i="34"/>
  <c r="J189" i="34" l="1"/>
  <c r="M189" i="34" l="1"/>
  <c r="L189" i="34"/>
  <c r="G189" i="34" l="1"/>
  <c r="H189" i="34" s="1"/>
  <c r="I189" i="34" l="1"/>
  <c r="K189" i="34"/>
  <c r="J190" i="34" l="1"/>
  <c r="M190" i="34" l="1"/>
  <c r="L190" i="34"/>
  <c r="G190" i="34" l="1"/>
  <c r="H190" i="34" s="1"/>
  <c r="I190" i="34" l="1"/>
  <c r="K190" i="34"/>
  <c r="J191" i="34" l="1"/>
  <c r="M191" i="34" l="1"/>
  <c r="L191" i="34"/>
  <c r="G191" i="34" l="1"/>
  <c r="H191" i="34" s="1"/>
  <c r="I191" i="34" l="1"/>
  <c r="K191" i="34"/>
  <c r="J192" i="34" l="1"/>
  <c r="M192" i="34" l="1"/>
  <c r="L192" i="34"/>
  <c r="G192" i="34" l="1"/>
  <c r="H192" i="34" s="1"/>
  <c r="I192" i="34" l="1"/>
  <c r="K192" i="34"/>
  <c r="J193" i="34" l="1"/>
  <c r="M193" i="34" l="1"/>
  <c r="L193" i="34"/>
  <c r="G193" i="34" l="1"/>
  <c r="H193" i="34" s="1"/>
  <c r="I193" i="34" l="1"/>
  <c r="K193" i="34"/>
  <c r="J194" i="34" l="1"/>
  <c r="M194" i="34" l="1"/>
  <c r="L194" i="34"/>
  <c r="G194" i="34" l="1"/>
  <c r="H194" i="34" s="1"/>
  <c r="I194" i="34"/>
  <c r="K194" i="34"/>
  <c r="J195" i="34" l="1"/>
  <c r="M195" i="34" l="1"/>
  <c r="L195" i="34"/>
  <c r="G195" i="34" l="1"/>
  <c r="H195" i="34" s="1"/>
  <c r="I195" i="34"/>
  <c r="K195" i="34"/>
  <c r="J196" i="34" l="1"/>
  <c r="M196" i="34" l="1"/>
  <c r="L196" i="34"/>
  <c r="G196" i="34" l="1"/>
  <c r="H196" i="34" s="1"/>
  <c r="I196" i="34" l="1"/>
  <c r="K196" i="34"/>
  <c r="J197" i="34" l="1"/>
  <c r="M197" i="34" l="1"/>
  <c r="L197" i="34"/>
  <c r="G197" i="34" l="1"/>
  <c r="H197" i="34" s="1"/>
  <c r="I197" i="34" l="1"/>
  <c r="K197" i="34"/>
  <c r="J198" i="34" l="1"/>
  <c r="M198" i="34" l="1"/>
  <c r="L198" i="34"/>
  <c r="G198" i="34" l="1"/>
  <c r="H198" i="34" s="1"/>
  <c r="I198" i="34" l="1"/>
  <c r="K198" i="34"/>
  <c r="J199" i="34" l="1"/>
  <c r="M199" i="34" l="1"/>
  <c r="L199" i="34"/>
  <c r="G199" i="34" l="1"/>
  <c r="H199" i="34" s="1"/>
  <c r="I199" i="34" l="1"/>
  <c r="K199" i="34"/>
  <c r="J200" i="34" l="1"/>
  <c r="M200" i="34" l="1"/>
  <c r="L200" i="34"/>
  <c r="G200" i="34" l="1"/>
  <c r="H200" i="34" s="1"/>
  <c r="I200" i="34" l="1"/>
  <c r="K200" i="34"/>
  <c r="J201" i="34" l="1"/>
  <c r="M201" i="34" l="1"/>
  <c r="L201" i="34"/>
  <c r="G201" i="34" l="1"/>
  <c r="H201" i="34" s="1"/>
  <c r="I201" i="34" l="1"/>
  <c r="K201" i="34"/>
  <c r="J202" i="34" l="1"/>
  <c r="M202" i="34" l="1"/>
  <c r="L202" i="34"/>
  <c r="G202" i="34" l="1"/>
  <c r="H202" i="34" s="1"/>
  <c r="I202" i="34" l="1"/>
  <c r="K202" i="34"/>
  <c r="J203" i="34" l="1"/>
  <c r="M203" i="34" l="1"/>
  <c r="L203" i="34"/>
  <c r="G203" i="34" l="1"/>
  <c r="H203" i="34" s="1"/>
  <c r="I203" i="34" l="1"/>
  <c r="K203" i="34"/>
  <c r="J204" i="34" l="1"/>
  <c r="M204" i="34" l="1"/>
  <c r="L204" i="34"/>
  <c r="G204" i="34" l="1"/>
  <c r="H204" i="34" s="1"/>
  <c r="I204" i="34" l="1"/>
  <c r="K204" i="34"/>
  <c r="J205" i="34" l="1"/>
  <c r="M205" i="34" l="1"/>
  <c r="L205" i="34"/>
  <c r="G205" i="34" l="1"/>
  <c r="H205" i="34" s="1"/>
  <c r="I205" i="34" l="1"/>
  <c r="K205" i="34"/>
  <c r="J206" i="34" l="1"/>
  <c r="M206" i="34" l="1"/>
  <c r="L206" i="34"/>
  <c r="G206" i="34" l="1"/>
  <c r="H206" i="34" s="1"/>
  <c r="I206" i="34" l="1"/>
  <c r="K206" i="34"/>
  <c r="J207" i="34" l="1"/>
  <c r="M207" i="34" l="1"/>
  <c r="L207" i="34"/>
  <c r="G207" i="34" l="1"/>
  <c r="H207" i="34" s="1"/>
  <c r="I207" i="34" l="1"/>
  <c r="K207" i="34"/>
  <c r="J208" i="34" l="1"/>
  <c r="M208" i="34" l="1"/>
  <c r="L208" i="34"/>
  <c r="G208" i="34" l="1"/>
  <c r="H208" i="34" s="1"/>
  <c r="I208" i="34" l="1"/>
  <c r="K208" i="34"/>
  <c r="J209" i="34" l="1"/>
  <c r="M209" i="34" l="1"/>
  <c r="L209" i="34"/>
  <c r="G209" i="34" l="1"/>
  <c r="H209" i="34" s="1"/>
  <c r="I209" i="34" l="1"/>
  <c r="K209" i="34"/>
  <c r="J210" i="34" l="1"/>
  <c r="M210" i="34" l="1"/>
  <c r="L210" i="34"/>
  <c r="G210" i="34" l="1"/>
  <c r="H210" i="34" s="1"/>
  <c r="I210" i="34" l="1"/>
  <c r="K210" i="34"/>
  <c r="J211" i="34" l="1"/>
  <c r="M211" i="34" l="1"/>
  <c r="L211" i="34"/>
  <c r="G211" i="34" l="1"/>
  <c r="H211" i="34" s="1"/>
  <c r="I211" i="34" l="1"/>
  <c r="K211" i="34"/>
  <c r="J212" i="34" l="1"/>
  <c r="M212" i="34" l="1"/>
  <c r="L212" i="34"/>
  <c r="G212" i="34" l="1"/>
  <c r="H212" i="34" s="1"/>
  <c r="I212" i="34" l="1"/>
  <c r="K212" i="34"/>
  <c r="J213" i="34" l="1"/>
  <c r="M213" i="34" l="1"/>
  <c r="L213" i="34"/>
  <c r="G213" i="34" l="1"/>
  <c r="H213" i="34" s="1"/>
  <c r="I213" i="34" l="1"/>
  <c r="K213" i="34"/>
  <c r="J214" i="34" l="1"/>
  <c r="M214" i="34" l="1"/>
  <c r="L214" i="34"/>
  <c r="G214" i="34" l="1"/>
  <c r="H214" i="34" s="1"/>
  <c r="I214" i="34" l="1"/>
  <c r="K214" i="34"/>
  <c r="J215" i="34" l="1"/>
  <c r="M215" i="34" l="1"/>
  <c r="L215" i="34"/>
  <c r="G215" i="34" l="1"/>
  <c r="H215" i="34" s="1"/>
  <c r="I215" i="34" l="1"/>
  <c r="K215" i="34"/>
  <c r="J216" i="34" l="1"/>
  <c r="M216" i="34" l="1"/>
  <c r="L216" i="34"/>
  <c r="G216" i="34" l="1"/>
  <c r="H216" i="34" s="1"/>
  <c r="I216" i="34" l="1"/>
  <c r="K216" i="34"/>
  <c r="J217" i="34" l="1"/>
  <c r="M217" i="34" l="1"/>
  <c r="L217" i="34"/>
  <c r="G217" i="34" l="1"/>
  <c r="H217" i="34" s="1"/>
  <c r="I217" i="34" l="1"/>
  <c r="K217" i="34"/>
  <c r="J218" i="34" l="1"/>
  <c r="M218" i="34" l="1"/>
  <c r="L218" i="34"/>
  <c r="G218" i="34" l="1"/>
  <c r="H218" i="34" s="1"/>
  <c r="I218" i="34" l="1"/>
  <c r="K218" i="34"/>
  <c r="J219" i="34" l="1"/>
  <c r="M219" i="34" l="1"/>
  <c r="L219" i="34"/>
  <c r="G219" i="34" l="1"/>
  <c r="H219" i="34" s="1"/>
  <c r="I219" i="34" l="1"/>
  <c r="K219" i="34"/>
  <c r="J220" i="34" l="1"/>
  <c r="M220" i="34" l="1"/>
  <c r="L220" i="34"/>
  <c r="G220" i="34" l="1"/>
  <c r="H220" i="34" s="1"/>
  <c r="I220" i="34" l="1"/>
  <c r="K220" i="34"/>
  <c r="J221" i="34" l="1"/>
  <c r="M221" i="34" l="1"/>
  <c r="L221" i="34"/>
  <c r="G221" i="34" l="1"/>
  <c r="H221" i="34" s="1"/>
  <c r="I221" i="34"/>
  <c r="K221" i="34"/>
  <c r="J222" i="34" l="1"/>
  <c r="M222" i="34" l="1"/>
  <c r="L222" i="34"/>
  <c r="G222" i="34" l="1"/>
  <c r="H222" i="34" s="1"/>
  <c r="I222" i="34" l="1"/>
  <c r="K222" i="34"/>
  <c r="J223" i="34" l="1"/>
  <c r="M223" i="34" l="1"/>
  <c r="L223" i="34"/>
  <c r="G223" i="34" l="1"/>
  <c r="H223" i="34" s="1"/>
  <c r="I223" i="34" l="1"/>
  <c r="K223" i="34"/>
  <c r="J224" i="34" l="1"/>
  <c r="M224" i="34" l="1"/>
  <c r="L224" i="34"/>
  <c r="G224" i="34" l="1"/>
  <c r="H224" i="34" s="1"/>
  <c r="I224" i="34" l="1"/>
  <c r="K224" i="34"/>
  <c r="J225" i="34" l="1"/>
  <c r="M225" i="34" l="1"/>
  <c r="L225" i="34"/>
  <c r="G225" i="34" l="1"/>
  <c r="H225" i="34" s="1"/>
  <c r="I225" i="34" l="1"/>
  <c r="K225" i="34"/>
  <c r="J226" i="34" l="1"/>
  <c r="M226" i="34" l="1"/>
  <c r="L226" i="34"/>
  <c r="G226" i="34" l="1"/>
  <c r="H226" i="34" s="1"/>
  <c r="I226" i="34" l="1"/>
  <c r="K226" i="34"/>
  <c r="J227" i="34" l="1"/>
  <c r="M227" i="34" l="1"/>
  <c r="L227" i="34"/>
  <c r="G227" i="34" l="1"/>
  <c r="H227" i="34" s="1"/>
  <c r="I227" i="34" l="1"/>
  <c r="K227" i="34"/>
  <c r="J228" i="34" l="1"/>
  <c r="M228" i="34" l="1"/>
  <c r="L228" i="34"/>
  <c r="G228" i="34" l="1"/>
  <c r="H228" i="34" l="1"/>
  <c r="K228" i="34" s="1"/>
  <c r="J229" i="34"/>
  <c r="I228" i="34" l="1"/>
  <c r="M229" i="34"/>
  <c r="L229" i="34"/>
  <c r="G229" i="34" l="1"/>
  <c r="H229" i="34" s="1"/>
  <c r="I229" i="34" l="1"/>
  <c r="K229" i="34"/>
  <c r="J230" i="34" l="1"/>
  <c r="M230" i="34" l="1"/>
  <c r="L230" i="34"/>
  <c r="G230" i="34" l="1"/>
  <c r="H230" i="34" s="1"/>
  <c r="I230" i="34" l="1"/>
  <c r="K230" i="34"/>
  <c r="J231" i="34" l="1"/>
  <c r="M231" i="34" l="1"/>
  <c r="L231" i="34"/>
  <c r="G231" i="34" l="1"/>
  <c r="H231" i="34" s="1"/>
  <c r="I231" i="34" l="1"/>
  <c r="K231" i="34"/>
  <c r="J232" i="34" l="1"/>
  <c r="M232" i="34" l="1"/>
  <c r="L232" i="34"/>
  <c r="G232" i="34" l="1"/>
  <c r="H232" i="34" s="1"/>
  <c r="I232" i="34" l="1"/>
  <c r="K232" i="34"/>
  <c r="J233" i="34" l="1"/>
  <c r="M233" i="34" l="1"/>
  <c r="L233" i="34"/>
  <c r="G233" i="34" l="1"/>
  <c r="H233" i="34" s="1"/>
  <c r="I233" i="34" l="1"/>
  <c r="K233" i="34"/>
  <c r="J234" i="34" l="1"/>
  <c r="M234" i="34" l="1"/>
  <c r="L234" i="34"/>
  <c r="G234" i="34" l="1"/>
  <c r="H234" i="34" s="1"/>
  <c r="I234" i="34" l="1"/>
  <c r="K234" i="34"/>
  <c r="J235" i="34" l="1"/>
  <c r="M235" i="34" l="1"/>
  <c r="L235" i="34"/>
  <c r="G235" i="34" l="1"/>
  <c r="H235" i="34" s="1"/>
  <c r="I235" i="34"/>
  <c r="K235" i="34"/>
  <c r="J236" i="34" l="1"/>
  <c r="M236" i="34" l="1"/>
  <c r="L236" i="34"/>
  <c r="G236" i="34" l="1"/>
  <c r="H236" i="34" s="1"/>
  <c r="I236" i="34" l="1"/>
  <c r="K236" i="34"/>
  <c r="J237" i="34" l="1"/>
  <c r="M237" i="34" l="1"/>
  <c r="L237" i="34"/>
  <c r="G237" i="34" l="1"/>
  <c r="H237" i="34" s="1"/>
  <c r="I237" i="34" l="1"/>
  <c r="K237" i="34"/>
  <c r="J238" i="34" l="1"/>
  <c r="M238" i="34" l="1"/>
  <c r="L238" i="34"/>
  <c r="G238" i="34" l="1"/>
  <c r="H238" i="34" s="1"/>
  <c r="I238" i="34" l="1"/>
  <c r="K238" i="34"/>
  <c r="J239" i="34" l="1"/>
  <c r="M239" i="34" l="1"/>
  <c r="L239" i="34"/>
  <c r="G239" i="34" l="1"/>
  <c r="H239" i="34" s="1"/>
  <c r="I239" i="34" l="1"/>
  <c r="K239" i="34"/>
  <c r="J240" i="34" l="1"/>
  <c r="M240" i="34" l="1"/>
  <c r="L240" i="34"/>
  <c r="G240" i="34" l="1"/>
  <c r="H240" i="34" s="1"/>
  <c r="I240" i="34" l="1"/>
  <c r="K240" i="34"/>
  <c r="J241" i="34" l="1"/>
  <c r="M241" i="34" l="1"/>
  <c r="L241" i="34"/>
  <c r="G241" i="34" l="1"/>
  <c r="H241" i="34" s="1"/>
  <c r="I241" i="34" l="1"/>
  <c r="K241" i="34"/>
  <c r="J242" i="34" l="1"/>
  <c r="M242" i="34" l="1"/>
  <c r="L242" i="34"/>
  <c r="G242" i="34" l="1"/>
  <c r="H242" i="34" s="1"/>
  <c r="I242" i="34" l="1"/>
  <c r="K242" i="34"/>
  <c r="J243" i="34" l="1"/>
  <c r="M243" i="34" l="1"/>
  <c r="L243" i="34"/>
  <c r="G243" i="34" l="1"/>
  <c r="H243" i="34" s="1"/>
  <c r="I243" i="34" l="1"/>
  <c r="K243" i="34"/>
  <c r="J244" i="34" l="1"/>
  <c r="M244" i="34" l="1"/>
  <c r="L244" i="34"/>
  <c r="G244" i="34" l="1"/>
  <c r="H244" i="34" s="1"/>
  <c r="I244" i="34" l="1"/>
  <c r="K244" i="34"/>
  <c r="J245" i="34" l="1"/>
  <c r="M245" i="34" l="1"/>
  <c r="L245" i="34"/>
  <c r="G245" i="34" l="1"/>
  <c r="H245" i="34" s="1"/>
  <c r="I245" i="34" l="1"/>
  <c r="K245" i="34"/>
  <c r="J246" i="34" l="1"/>
  <c r="M246" i="34" l="1"/>
  <c r="L246" i="34"/>
  <c r="G246" i="34" l="1"/>
  <c r="H246" i="34" s="1"/>
  <c r="I246" i="34" l="1"/>
  <c r="K246" i="34"/>
  <c r="J247" i="34" l="1"/>
  <c r="M247" i="34" l="1"/>
  <c r="L247" i="34"/>
  <c r="G247" i="34" l="1"/>
  <c r="H247" i="34" s="1"/>
  <c r="I247" i="34" l="1"/>
  <c r="K247" i="34"/>
  <c r="J248" i="34" l="1"/>
  <c r="M248" i="34" l="1"/>
  <c r="L248" i="34"/>
  <c r="G248" i="34" l="1"/>
  <c r="H248" i="34" s="1"/>
  <c r="I248" i="34" l="1"/>
  <c r="K248" i="34"/>
  <c r="J249" i="34" l="1"/>
  <c r="M249" i="34" l="1"/>
  <c r="L249" i="34"/>
  <c r="G249" i="34" l="1"/>
  <c r="H249" i="34" s="1"/>
  <c r="I249" i="34" l="1"/>
  <c r="K249" i="34"/>
  <c r="J250" i="34" l="1"/>
  <c r="M250" i="34" l="1"/>
  <c r="L250" i="34"/>
  <c r="G250" i="34" l="1"/>
  <c r="H250" i="34" s="1"/>
  <c r="I250" i="34" l="1"/>
  <c r="K250" i="34"/>
  <c r="J251" i="34" l="1"/>
  <c r="M251" i="34" l="1"/>
  <c r="L251" i="34"/>
  <c r="G251" i="34" l="1"/>
  <c r="H251" i="34" s="1"/>
  <c r="I251" i="34" l="1"/>
  <c r="K251" i="34"/>
  <c r="J252" i="34" l="1"/>
  <c r="M252" i="34" l="1"/>
  <c r="L252" i="34"/>
  <c r="G252" i="34" l="1"/>
  <c r="H252" i="34" s="1"/>
  <c r="I252" i="34" l="1"/>
  <c r="K252" i="34"/>
  <c r="J253" i="34" l="1"/>
  <c r="M253" i="34" l="1"/>
  <c r="L253" i="34"/>
  <c r="G253" i="34" l="1"/>
  <c r="H253" i="34" s="1"/>
  <c r="I253" i="34" l="1"/>
  <c r="K253" i="34"/>
  <c r="J254" i="34" l="1"/>
  <c r="M254" i="34" l="1"/>
  <c r="L254" i="34"/>
  <c r="G254" i="34" l="1"/>
  <c r="H254" i="34" s="1"/>
  <c r="I254" i="34" l="1"/>
  <c r="K254" i="34"/>
  <c r="J255" i="34" l="1"/>
  <c r="M255" i="34" l="1"/>
  <c r="L255" i="34"/>
  <c r="G255" i="34" l="1"/>
  <c r="H255" i="34" s="1"/>
  <c r="I255" i="34" l="1"/>
  <c r="K255" i="34"/>
  <c r="J256" i="34" l="1"/>
  <c r="M256" i="34" l="1"/>
  <c r="L256" i="34"/>
  <c r="G256" i="34" l="1"/>
  <c r="H256" i="34" s="1"/>
  <c r="I256" i="34" l="1"/>
  <c r="K256" i="34"/>
  <c r="J257" i="34" l="1"/>
  <c r="M257" i="34" l="1"/>
  <c r="L257" i="34"/>
  <c r="G257" i="34" l="1"/>
  <c r="H257" i="34" s="1"/>
  <c r="I257" i="34" l="1"/>
  <c r="K257" i="34"/>
  <c r="J258" i="34" l="1"/>
  <c r="M258" i="34" l="1"/>
  <c r="L258" i="34"/>
  <c r="G258" i="34" l="1"/>
  <c r="H258" i="34" s="1"/>
  <c r="I258" i="34" l="1"/>
  <c r="K258" i="34"/>
  <c r="J259" i="34" l="1"/>
  <c r="M259" i="34" l="1"/>
  <c r="L259" i="34"/>
  <c r="G259" i="34" l="1"/>
  <c r="H259" i="34" s="1"/>
  <c r="I259" i="34" l="1"/>
  <c r="K259" i="34"/>
  <c r="J260" i="34" l="1"/>
  <c r="M260" i="34" l="1"/>
  <c r="L260" i="34"/>
  <c r="G260" i="34" l="1"/>
  <c r="H260" i="34" s="1"/>
  <c r="I260" i="34" l="1"/>
  <c r="K260" i="34"/>
  <c r="J261" i="34" l="1"/>
  <c r="M261" i="34" l="1"/>
  <c r="L261" i="34"/>
  <c r="G261" i="34" l="1"/>
  <c r="H261" i="34" s="1"/>
  <c r="I261" i="34" l="1"/>
  <c r="K261" i="34"/>
  <c r="J262" i="34" l="1"/>
  <c r="M262" i="34" l="1"/>
  <c r="L262" i="34"/>
  <c r="G262" i="34" l="1"/>
  <c r="H262" i="34" s="1"/>
  <c r="I262" i="34" l="1"/>
  <c r="K262" i="34"/>
  <c r="J263" i="34" l="1"/>
  <c r="M263" i="34" l="1"/>
  <c r="L263" i="34"/>
  <c r="G263" i="34" l="1"/>
  <c r="H263" i="34" s="1"/>
  <c r="I263" i="34" l="1"/>
  <c r="K263" i="34"/>
  <c r="J264" i="34" l="1"/>
  <c r="M264" i="34" l="1"/>
  <c r="L264" i="34"/>
  <c r="G264" i="34" l="1"/>
  <c r="H264" i="34" s="1"/>
  <c r="I264" i="34" l="1"/>
  <c r="K264" i="34"/>
  <c r="J265" i="34" l="1"/>
  <c r="M265" i="34" l="1"/>
  <c r="L265" i="34"/>
  <c r="G265" i="34" l="1"/>
  <c r="H265" i="34" s="1"/>
  <c r="I265" i="34" l="1"/>
  <c r="K265" i="34"/>
  <c r="J266" i="34" l="1"/>
  <c r="M266" i="34" l="1"/>
  <c r="L266" i="34"/>
  <c r="G266" i="34" l="1"/>
  <c r="H266" i="34" s="1"/>
  <c r="I266" i="34" l="1"/>
  <c r="K266" i="34"/>
  <c r="J267" i="34" l="1"/>
  <c r="M267" i="34" l="1"/>
  <c r="L267" i="34"/>
  <c r="G267" i="34" l="1"/>
  <c r="H267" i="34" s="1"/>
  <c r="I267" i="34" l="1"/>
  <c r="K267" i="34"/>
  <c r="J268" i="34" l="1"/>
  <c r="M268" i="34" l="1"/>
  <c r="L268" i="34"/>
  <c r="G268" i="34" l="1"/>
  <c r="H268" i="34" s="1"/>
  <c r="I268" i="34" l="1"/>
  <c r="K268" i="34"/>
  <c r="J269" i="34" l="1"/>
  <c r="M269" i="34" l="1"/>
  <c r="L269" i="34"/>
  <c r="G269" i="34" l="1"/>
  <c r="H269" i="34" s="1"/>
  <c r="I269" i="34" l="1"/>
  <c r="K269" i="34"/>
  <c r="J270" i="34" l="1"/>
  <c r="M270" i="34" l="1"/>
  <c r="L270" i="34"/>
  <c r="G270" i="34" l="1"/>
  <c r="H270" i="34" s="1"/>
  <c r="I270" i="34" l="1"/>
  <c r="K270" i="34"/>
  <c r="J271" i="34" l="1"/>
  <c r="M271" i="34" l="1"/>
  <c r="L271" i="34"/>
  <c r="G271" i="34" l="1"/>
  <c r="H271" i="34" s="1"/>
  <c r="I271" i="34" l="1"/>
  <c r="K271" i="34"/>
  <c r="J272" i="34" l="1"/>
  <c r="M272" i="34" l="1"/>
  <c r="L272" i="34"/>
  <c r="G272" i="34" l="1"/>
  <c r="H272" i="34" s="1"/>
  <c r="I272" i="34" l="1"/>
  <c r="K272" i="34"/>
  <c r="J273" i="34" l="1"/>
  <c r="M273" i="34" l="1"/>
  <c r="L273" i="34"/>
  <c r="G273" i="34" l="1"/>
  <c r="H273" i="34" s="1"/>
  <c r="I273" i="34" l="1"/>
  <c r="K273" i="34"/>
  <c r="J274" i="34" l="1"/>
  <c r="M274" i="34" l="1"/>
  <c r="L274" i="34"/>
  <c r="G274" i="34" l="1"/>
  <c r="H274" i="34" s="1"/>
  <c r="I274" i="34" l="1"/>
  <c r="K274" i="34"/>
  <c r="J275" i="34" l="1"/>
  <c r="M275" i="34" l="1"/>
  <c r="L275" i="34"/>
  <c r="G275" i="34" l="1"/>
  <c r="H275" i="34" s="1"/>
  <c r="I275" i="34" l="1"/>
  <c r="K275" i="34"/>
  <c r="J276" i="34" l="1"/>
  <c r="M276" i="34" l="1"/>
  <c r="L276" i="34"/>
  <c r="G276" i="34" l="1"/>
  <c r="H276" i="34" l="1"/>
  <c r="I276" i="34" s="1"/>
  <c r="K276" i="34" l="1"/>
  <c r="J277" i="34" s="1"/>
  <c r="M277" i="34" s="1"/>
  <c r="L277" i="34"/>
  <c r="G277" i="34" l="1"/>
  <c r="H277" i="34" s="1"/>
  <c r="I277" i="34" l="1"/>
  <c r="K277" i="34"/>
  <c r="J278" i="34" l="1"/>
  <c r="M278" i="34" l="1"/>
  <c r="L278" i="34"/>
  <c r="G278" i="34" l="1"/>
  <c r="H278" i="34" s="1"/>
  <c r="I278" i="34" l="1"/>
  <c r="K278" i="34"/>
  <c r="J279" i="34" l="1"/>
  <c r="M279" i="34" l="1"/>
  <c r="L279" i="34"/>
  <c r="G279" i="34" l="1"/>
  <c r="H279" i="34" s="1"/>
  <c r="I279" i="34" l="1"/>
  <c r="K279" i="34"/>
  <c r="J280" i="34" l="1"/>
  <c r="M280" i="34" l="1"/>
  <c r="L280" i="34"/>
  <c r="G280" i="34" l="1"/>
  <c r="H280" i="34" s="1"/>
  <c r="I280" i="34"/>
  <c r="K280" i="34"/>
  <c r="J281" i="34" l="1"/>
  <c r="M281" i="34" l="1"/>
  <c r="L281" i="34"/>
  <c r="G281" i="34" l="1"/>
  <c r="H281" i="34" s="1"/>
  <c r="I281" i="34" l="1"/>
  <c r="K281" i="34"/>
  <c r="J282" i="34" l="1"/>
  <c r="M282" i="34" l="1"/>
  <c r="L282" i="34"/>
  <c r="G282" i="34" l="1"/>
  <c r="H282" i="34" s="1"/>
  <c r="I282" i="34" l="1"/>
  <c r="K282" i="34"/>
  <c r="J283" i="34" l="1"/>
  <c r="M283" i="34" l="1"/>
  <c r="L283" i="34"/>
  <c r="G283" i="34" l="1"/>
  <c r="H283" i="34" s="1"/>
  <c r="I283" i="34" l="1"/>
  <c r="K283" i="34"/>
  <c r="J284" i="34" l="1"/>
  <c r="M284" i="34" l="1"/>
  <c r="L284" i="34"/>
  <c r="G284" i="34" l="1"/>
  <c r="H284" i="34" s="1"/>
  <c r="I284" i="34" l="1"/>
  <c r="K284" i="34"/>
  <c r="J285" i="34" l="1"/>
  <c r="M285" i="34" l="1"/>
  <c r="L285" i="34"/>
  <c r="G285" i="34" l="1"/>
  <c r="H285" i="34" s="1"/>
  <c r="I285" i="34" l="1"/>
  <c r="K285" i="34"/>
  <c r="J286" i="34" l="1"/>
  <c r="M286" i="34" l="1"/>
  <c r="L286" i="34"/>
  <c r="G286" i="34" l="1"/>
  <c r="H286" i="34" s="1"/>
  <c r="I286" i="34"/>
  <c r="K286" i="34"/>
  <c r="J287" i="34" l="1"/>
  <c r="M287" i="34" l="1"/>
  <c r="L287" i="34"/>
  <c r="G287" i="34" l="1"/>
  <c r="H287" i="34" s="1"/>
  <c r="I287" i="34" l="1"/>
  <c r="K287" i="34"/>
  <c r="J288" i="34" l="1"/>
  <c r="M288" i="34" l="1"/>
  <c r="L288" i="34"/>
  <c r="G288" i="34" l="1"/>
  <c r="H288" i="34" s="1"/>
  <c r="I288" i="34" l="1"/>
  <c r="K288" i="34"/>
  <c r="J289" i="34" l="1"/>
  <c r="M289" i="34" l="1"/>
  <c r="L289" i="34"/>
  <c r="G289" i="34" l="1"/>
  <c r="H289" i="34" s="1"/>
  <c r="I289" i="34" l="1"/>
  <c r="K289" i="34"/>
  <c r="J290" i="34" l="1"/>
  <c r="M290" i="34" l="1"/>
  <c r="L290" i="34"/>
  <c r="G290" i="34" l="1"/>
  <c r="H290" i="34" l="1"/>
  <c r="I290" i="34" s="1"/>
  <c r="K290" i="34" l="1"/>
  <c r="J291" i="34" s="1"/>
  <c r="M291" i="34"/>
  <c r="L291" i="34"/>
  <c r="G291" i="34" l="1"/>
  <c r="H291" i="34" s="1"/>
  <c r="I291" i="34" l="1"/>
  <c r="K291" i="34"/>
  <c r="J292" i="34" l="1"/>
  <c r="M292" i="34" l="1"/>
  <c r="L292" i="34"/>
  <c r="G292" i="34" l="1"/>
  <c r="H292" i="34" s="1"/>
  <c r="I292" i="34" l="1"/>
  <c r="K292" i="34"/>
  <c r="J293" i="34" l="1"/>
  <c r="M293" i="34" l="1"/>
  <c r="L293" i="34"/>
  <c r="G293" i="34" l="1"/>
  <c r="H293" i="34" s="1"/>
  <c r="I293" i="34" l="1"/>
  <c r="K293" i="34"/>
  <c r="J294" i="34" l="1"/>
  <c r="M294" i="34" l="1"/>
  <c r="L294" i="34"/>
  <c r="G294" i="34" l="1"/>
  <c r="H294" i="34" s="1"/>
  <c r="I294" i="34" l="1"/>
  <c r="K294" i="34"/>
  <c r="J295" i="34" l="1"/>
  <c r="M295" i="34" l="1"/>
  <c r="L295" i="34"/>
  <c r="G295" i="34" l="1"/>
  <c r="H295" i="34" s="1"/>
  <c r="I295" i="34" l="1"/>
  <c r="K295" i="34"/>
  <c r="J296" i="34" l="1"/>
  <c r="M296" i="34" l="1"/>
  <c r="L296" i="34"/>
  <c r="G296" i="34" l="1"/>
  <c r="H296" i="34" s="1"/>
  <c r="I296" i="34" l="1"/>
  <c r="K296" i="34"/>
  <c r="J297" i="34" l="1"/>
  <c r="M297" i="34" l="1"/>
  <c r="L297" i="34"/>
  <c r="G297" i="34" l="1"/>
  <c r="H297" i="34" s="1"/>
  <c r="I297" i="34" l="1"/>
  <c r="K297" i="34"/>
  <c r="J298" i="34" l="1"/>
  <c r="M298" i="34" l="1"/>
  <c r="L298" i="34"/>
  <c r="G298" i="34" l="1"/>
  <c r="H298" i="34" s="1"/>
  <c r="I298" i="34" l="1"/>
  <c r="K298" i="34"/>
  <c r="J299" i="34" l="1"/>
  <c r="M299" i="34" l="1"/>
  <c r="L299" i="34"/>
  <c r="G299" i="34" l="1"/>
  <c r="H299" i="34" s="1"/>
  <c r="I299" i="34" l="1"/>
  <c r="K299" i="34"/>
  <c r="J300" i="34" l="1"/>
  <c r="M300" i="34" l="1"/>
  <c r="L300" i="34"/>
  <c r="G300" i="34" l="1"/>
  <c r="H300" i="34" s="1"/>
  <c r="I300" i="34" l="1"/>
  <c r="K300" i="34"/>
  <c r="J301" i="34" l="1"/>
  <c r="M301" i="34" l="1"/>
  <c r="L301" i="34"/>
  <c r="G301" i="34" l="1"/>
  <c r="H301" i="34" s="1"/>
  <c r="I301" i="34" l="1"/>
  <c r="K301" i="34"/>
  <c r="J302" i="34" l="1"/>
  <c r="M302" i="34" l="1"/>
  <c r="L302" i="34"/>
  <c r="G302" i="34" l="1"/>
  <c r="H302" i="34" s="1"/>
  <c r="I302" i="34"/>
  <c r="K302" i="34"/>
  <c r="J303" i="34" l="1"/>
  <c r="M303" i="34" l="1"/>
  <c r="L303" i="34"/>
  <c r="G303" i="34" l="1"/>
  <c r="H303" i="34" s="1"/>
  <c r="I303" i="34" l="1"/>
  <c r="K303" i="34"/>
  <c r="J304" i="34" l="1"/>
  <c r="M304" i="34" l="1"/>
  <c r="L304" i="34"/>
  <c r="G304" i="34" l="1"/>
  <c r="H304" i="34" s="1"/>
  <c r="I304" i="34" l="1"/>
  <c r="K304" i="34"/>
  <c r="J305" i="34" l="1"/>
  <c r="M305" i="34" l="1"/>
  <c r="L305" i="34"/>
  <c r="G305" i="34" l="1"/>
  <c r="H305" i="34" s="1"/>
  <c r="I305" i="34"/>
  <c r="K305" i="34"/>
  <c r="J306" i="34" l="1"/>
  <c r="M306" i="34" l="1"/>
  <c r="L306" i="34"/>
  <c r="G306" i="34" l="1"/>
  <c r="H306" i="34" s="1"/>
  <c r="I306" i="34" l="1"/>
  <c r="K306" i="34"/>
  <c r="J307" i="34" l="1"/>
  <c r="M307" i="34" l="1"/>
  <c r="L307" i="34"/>
  <c r="G307" i="34" l="1"/>
  <c r="H307" i="34" s="1"/>
  <c r="I307" i="34" l="1"/>
  <c r="K307" i="34"/>
  <c r="J308" i="34" l="1"/>
  <c r="M308" i="34" l="1"/>
  <c r="L308" i="34"/>
  <c r="G308" i="34" l="1"/>
  <c r="H308" i="34" s="1"/>
  <c r="I308" i="34"/>
  <c r="K308" i="34"/>
  <c r="J309" i="34" l="1"/>
  <c r="M309" i="34" l="1"/>
  <c r="L309" i="34"/>
  <c r="G309" i="34" l="1"/>
  <c r="H309" i="34" s="1"/>
  <c r="I309" i="34" l="1"/>
  <c r="K309" i="34"/>
  <c r="J310" i="34" l="1"/>
  <c r="M310" i="34" l="1"/>
  <c r="L310" i="34"/>
  <c r="G310" i="34" l="1"/>
  <c r="H310" i="34" s="1"/>
  <c r="I310" i="34" l="1"/>
  <c r="K310" i="34"/>
  <c r="J311" i="34" l="1"/>
  <c r="M311" i="34" l="1"/>
  <c r="L311" i="34"/>
  <c r="G311" i="34" l="1"/>
  <c r="H311" i="34" s="1"/>
  <c r="I311" i="34" l="1"/>
  <c r="K311" i="34"/>
  <c r="J312" i="34" l="1"/>
  <c r="M312" i="34" l="1"/>
  <c r="L312" i="34"/>
  <c r="G312" i="34" l="1"/>
  <c r="H312" i="34" s="1"/>
  <c r="I312" i="34" l="1"/>
  <c r="K312" i="34"/>
  <c r="J313" i="34" l="1"/>
  <c r="M313" i="34" l="1"/>
  <c r="L313" i="34"/>
  <c r="G313" i="34" l="1"/>
  <c r="H313" i="34" s="1"/>
  <c r="I313" i="34" l="1"/>
  <c r="K313" i="34"/>
  <c r="J314" i="34" l="1"/>
  <c r="M314" i="34" l="1"/>
  <c r="L314" i="34"/>
  <c r="G314" i="34" l="1"/>
  <c r="H314" i="34" s="1"/>
  <c r="I314" i="34" l="1"/>
  <c r="K314" i="34"/>
  <c r="J315" i="34" l="1"/>
  <c r="M315" i="34" l="1"/>
  <c r="L315" i="34"/>
  <c r="G315" i="34" l="1"/>
  <c r="H315" i="34" s="1"/>
  <c r="I315" i="34" l="1"/>
  <c r="K315" i="34"/>
  <c r="J316" i="34" l="1"/>
  <c r="M316" i="34" l="1"/>
  <c r="L316" i="34"/>
  <c r="G316" i="34" l="1"/>
  <c r="H316" i="34" s="1"/>
  <c r="I316" i="34" l="1"/>
  <c r="K316" i="34"/>
  <c r="J317" i="34" l="1"/>
  <c r="M317" i="34" l="1"/>
  <c r="L317" i="34"/>
  <c r="G317" i="34" l="1"/>
  <c r="H317" i="34" s="1"/>
  <c r="I317" i="34" l="1"/>
  <c r="K317" i="34"/>
  <c r="J318" i="34" l="1"/>
  <c r="M318" i="34" l="1"/>
  <c r="L318" i="34"/>
  <c r="G318" i="34" l="1"/>
  <c r="H318" i="34" s="1"/>
  <c r="I318" i="34" l="1"/>
  <c r="K318" i="34"/>
  <c r="J319" i="34" l="1"/>
  <c r="M319" i="34" l="1"/>
  <c r="L319" i="34"/>
  <c r="G319" i="34" l="1"/>
  <c r="H319" i="34" s="1"/>
  <c r="I319" i="34" l="1"/>
  <c r="K319" i="34"/>
  <c r="J320" i="34" l="1"/>
  <c r="M320" i="34" l="1"/>
  <c r="L320" i="34"/>
  <c r="G320" i="34" l="1"/>
  <c r="H320" i="34" s="1"/>
  <c r="I320" i="34" l="1"/>
  <c r="K320" i="34"/>
  <c r="J321" i="34" l="1"/>
  <c r="M321" i="34" l="1"/>
  <c r="L321" i="34"/>
  <c r="G321" i="34" l="1"/>
  <c r="H321" i="34" s="1"/>
  <c r="I321" i="34" l="1"/>
  <c r="K321" i="34"/>
  <c r="J322" i="34" l="1"/>
  <c r="M322" i="34" l="1"/>
  <c r="L322" i="34"/>
  <c r="G322" i="34" l="1"/>
  <c r="H322" i="34" s="1"/>
  <c r="I322" i="34" l="1"/>
  <c r="K322" i="34"/>
  <c r="J323" i="34" l="1"/>
  <c r="M323" i="34" l="1"/>
  <c r="L323" i="34"/>
  <c r="G323" i="34" l="1"/>
  <c r="H323" i="34" s="1"/>
  <c r="K323" i="34" s="1"/>
  <c r="I323" i="34" l="1"/>
  <c r="J324" i="34"/>
  <c r="M324" i="34" l="1"/>
  <c r="L324" i="34"/>
  <c r="G324" i="34" l="1"/>
  <c r="H324" i="34" s="1"/>
  <c r="I324" i="34" l="1"/>
  <c r="K324" i="34"/>
  <c r="J325" i="34" l="1"/>
  <c r="M325" i="34" l="1"/>
  <c r="L325" i="34"/>
  <c r="G325" i="34" l="1"/>
  <c r="H325" i="34" s="1"/>
  <c r="I325" i="34" l="1"/>
  <c r="K325" i="34"/>
  <c r="J326" i="34" l="1"/>
  <c r="M326" i="34" l="1"/>
  <c r="L326" i="34"/>
  <c r="G326" i="34" l="1"/>
  <c r="H326" i="34" s="1"/>
  <c r="I326" i="34" l="1"/>
  <c r="K326" i="34"/>
  <c r="J327" i="34" l="1"/>
  <c r="M327" i="34" l="1"/>
  <c r="L327" i="34"/>
  <c r="G327" i="34" l="1"/>
  <c r="H327" i="34" s="1"/>
  <c r="I327" i="34" l="1"/>
  <c r="K327" i="34"/>
  <c r="J328" i="34" l="1"/>
  <c r="M328" i="34" l="1"/>
  <c r="L328" i="34"/>
  <c r="G328" i="34" l="1"/>
  <c r="H328" i="34" s="1"/>
  <c r="I328" i="34" l="1"/>
  <c r="K328" i="34"/>
  <c r="J329" i="34" l="1"/>
  <c r="M329" i="34" l="1"/>
  <c r="L329" i="34"/>
  <c r="G329" i="34" l="1"/>
  <c r="H329" i="34" s="1"/>
  <c r="I329" i="34" l="1"/>
  <c r="K329" i="34"/>
  <c r="J330" i="34" l="1"/>
  <c r="M330" i="34" l="1"/>
  <c r="L330" i="34"/>
  <c r="G330" i="34" l="1"/>
  <c r="H330" i="34" s="1"/>
  <c r="I330" i="34" l="1"/>
  <c r="K330" i="34"/>
  <c r="J331" i="34" l="1"/>
  <c r="M331" i="34" l="1"/>
  <c r="L331" i="34"/>
  <c r="G331" i="34" l="1"/>
  <c r="H331" i="34" s="1"/>
  <c r="I331" i="34"/>
  <c r="K331" i="34"/>
  <c r="J332" i="34" l="1"/>
  <c r="M332" i="34" l="1"/>
  <c r="L332" i="34"/>
  <c r="G332" i="34" l="1"/>
  <c r="H332" i="34" s="1"/>
  <c r="I332" i="34" l="1"/>
  <c r="K332" i="34"/>
  <c r="J333" i="34" l="1"/>
  <c r="M333" i="34" l="1"/>
  <c r="L333" i="34"/>
  <c r="G333" i="34" l="1"/>
  <c r="H333" i="34" s="1"/>
  <c r="I333" i="34" l="1"/>
  <c r="K333" i="34"/>
  <c r="J334" i="34" l="1"/>
  <c r="M334" i="34" l="1"/>
  <c r="L334" i="34"/>
  <c r="G334" i="34" l="1"/>
  <c r="H334" i="34" s="1"/>
  <c r="I334" i="34" l="1"/>
  <c r="K334" i="34"/>
  <c r="J335" i="34" l="1"/>
  <c r="M335" i="34" l="1"/>
  <c r="L335" i="34"/>
  <c r="G335" i="34" l="1"/>
  <c r="H335" i="34" s="1"/>
  <c r="I335" i="34" l="1"/>
  <c r="K335" i="34"/>
  <c r="J336" i="34" l="1"/>
  <c r="M336" i="34" l="1"/>
  <c r="L336" i="34"/>
  <c r="G336" i="34" l="1"/>
  <c r="H336" i="34" s="1"/>
  <c r="I336" i="34" l="1"/>
  <c r="K336" i="34"/>
  <c r="J337" i="34" l="1"/>
  <c r="M337" i="34" l="1"/>
  <c r="L337" i="34"/>
  <c r="G337" i="34" l="1"/>
  <c r="H337" i="34" s="1"/>
  <c r="I337" i="34" l="1"/>
  <c r="K337" i="34"/>
  <c r="J338" i="34" l="1"/>
  <c r="M338" i="34" l="1"/>
  <c r="L338" i="34"/>
  <c r="G338" i="34" l="1"/>
  <c r="H338" i="34" s="1"/>
  <c r="I338" i="34" l="1"/>
  <c r="K338" i="34"/>
  <c r="J339" i="34" l="1"/>
  <c r="M339" i="34" l="1"/>
  <c r="L339" i="34"/>
  <c r="G339" i="34" l="1"/>
  <c r="H339" i="34" s="1"/>
  <c r="I339" i="34" l="1"/>
  <c r="K339" i="34"/>
  <c r="J340" i="34" l="1"/>
  <c r="M340" i="34" l="1"/>
  <c r="L340" i="34"/>
  <c r="G340" i="34" l="1"/>
  <c r="H340" i="34" s="1"/>
  <c r="I340" i="34" l="1"/>
  <c r="K340" i="34"/>
  <c r="J341" i="34" l="1"/>
  <c r="M341" i="34" l="1"/>
  <c r="L341" i="34"/>
  <c r="G341" i="34" l="1"/>
  <c r="H341" i="34" s="1"/>
  <c r="I341" i="34" l="1"/>
  <c r="K341" i="34"/>
  <c r="J342" i="34" l="1"/>
  <c r="M342" i="34" l="1"/>
  <c r="L342" i="34"/>
  <c r="G342" i="34" l="1"/>
  <c r="H342" i="34" s="1"/>
  <c r="I342" i="34" l="1"/>
  <c r="K342" i="34"/>
  <c r="J343" i="34" l="1"/>
  <c r="M343" i="34" l="1"/>
  <c r="L343" i="34"/>
  <c r="G343" i="34" l="1"/>
  <c r="H343" i="34" s="1"/>
  <c r="I343" i="34" l="1"/>
  <c r="K343" i="34"/>
  <c r="J344" i="34" l="1"/>
  <c r="M344" i="34" l="1"/>
  <c r="L344" i="34"/>
  <c r="G344" i="34" l="1"/>
  <c r="H344" i="34" s="1"/>
  <c r="I344" i="34" l="1"/>
  <c r="K344" i="34"/>
  <c r="J345" i="34" l="1"/>
  <c r="M345" i="34" l="1"/>
  <c r="L345" i="34"/>
  <c r="G345" i="34" l="1"/>
  <c r="H345" i="34" s="1"/>
  <c r="I345" i="34" l="1"/>
  <c r="K345" i="34"/>
  <c r="J346" i="34" l="1"/>
  <c r="M346" i="34" l="1"/>
  <c r="L346" i="34"/>
  <c r="G346" i="34" l="1"/>
  <c r="H346" i="34" s="1"/>
  <c r="I346" i="34" l="1"/>
  <c r="K346" i="34"/>
  <c r="J347" i="34" l="1"/>
  <c r="M347" i="34" l="1"/>
  <c r="L347" i="34"/>
  <c r="G347" i="34" l="1"/>
  <c r="H347" i="34" s="1"/>
  <c r="I347" i="34" l="1"/>
  <c r="K347" i="34"/>
  <c r="J348" i="34" l="1"/>
  <c r="M348" i="34" l="1"/>
  <c r="L348" i="34"/>
  <c r="G348" i="34" l="1"/>
  <c r="H348" i="34" s="1"/>
  <c r="I348" i="34" l="1"/>
  <c r="K348" i="34"/>
  <c r="J349" i="34" l="1"/>
  <c r="M349" i="34" l="1"/>
  <c r="L349" i="34"/>
  <c r="G349" i="34" l="1"/>
  <c r="H349" i="34" s="1"/>
  <c r="I349" i="34" l="1"/>
  <c r="K349" i="34"/>
  <c r="J350" i="34" l="1"/>
  <c r="M350" i="34" l="1"/>
  <c r="L350" i="34"/>
  <c r="G350" i="34" l="1"/>
  <c r="H350" i="34" s="1"/>
  <c r="I350" i="34" l="1"/>
  <c r="K350" i="34"/>
  <c r="J351" i="34" l="1"/>
  <c r="M351" i="34" l="1"/>
  <c r="L351" i="34"/>
  <c r="G351" i="34" l="1"/>
  <c r="H351" i="34" s="1"/>
  <c r="I351" i="34" l="1"/>
  <c r="K351" i="34"/>
  <c r="J352" i="34" l="1"/>
  <c r="M352" i="34" l="1"/>
  <c r="L352" i="34"/>
  <c r="G352" i="34" l="1"/>
  <c r="H352" i="34" s="1"/>
  <c r="I352" i="34" l="1"/>
  <c r="K352" i="34"/>
  <c r="J353" i="34" l="1"/>
  <c r="M353" i="34" l="1"/>
  <c r="L353" i="34"/>
  <c r="G353" i="34" l="1"/>
  <c r="H353" i="34" s="1"/>
  <c r="I353" i="34" l="1"/>
  <c r="K353" i="34"/>
  <c r="J354" i="34" l="1"/>
  <c r="M354" i="34" l="1"/>
  <c r="L354" i="34"/>
  <c r="G354" i="34" l="1"/>
  <c r="H354" i="34" s="1"/>
  <c r="I354" i="34" l="1"/>
  <c r="K354" i="34"/>
  <c r="J355" i="34" l="1"/>
  <c r="M355" i="34" l="1"/>
  <c r="L355" i="34"/>
  <c r="G355" i="34" l="1"/>
  <c r="H355" i="34" s="1"/>
  <c r="I355" i="34" l="1"/>
  <c r="K355" i="34"/>
  <c r="J356" i="34" l="1"/>
  <c r="M356" i="34" l="1"/>
  <c r="L356" i="34"/>
  <c r="G356" i="34" l="1"/>
  <c r="H356" i="34" s="1"/>
  <c r="I356" i="34" l="1"/>
  <c r="K356" i="34"/>
  <c r="J357" i="34" l="1"/>
  <c r="M357" i="34" l="1"/>
  <c r="L357" i="34"/>
  <c r="G357" i="34" l="1"/>
  <c r="H357" i="34" s="1"/>
  <c r="I357" i="34"/>
  <c r="K357" i="34"/>
  <c r="J358" i="34" l="1"/>
  <c r="M358" i="34" l="1"/>
  <c r="L358" i="34"/>
  <c r="G358" i="34" l="1"/>
  <c r="H358" i="34" s="1"/>
  <c r="I358" i="34" l="1"/>
  <c r="K358" i="34"/>
  <c r="J359" i="34" l="1"/>
  <c r="M359" i="34" l="1"/>
  <c r="L359" i="34"/>
  <c r="G359" i="34" l="1"/>
  <c r="H359" i="34" s="1"/>
  <c r="I359" i="34" l="1"/>
  <c r="K359" i="34"/>
  <c r="J360" i="34" l="1"/>
  <c r="M360" i="34" l="1"/>
  <c r="L360" i="34"/>
  <c r="G360" i="34" l="1"/>
  <c r="H360" i="34" s="1"/>
  <c r="I360" i="34" l="1"/>
  <c r="K360" i="34"/>
  <c r="J361" i="34" l="1"/>
  <c r="M361" i="34" l="1"/>
  <c r="L361" i="34"/>
  <c r="G361" i="34" l="1"/>
  <c r="H361" i="34" s="1"/>
  <c r="I361" i="34" l="1"/>
  <c r="K361" i="34"/>
  <c r="J362" i="34" l="1"/>
  <c r="M362" i="34" l="1"/>
  <c r="L362" i="34"/>
  <c r="G362" i="34" l="1"/>
  <c r="H362" i="34" s="1"/>
  <c r="I362" i="34" l="1"/>
  <c r="K362" i="34"/>
  <c r="J363" i="34" l="1"/>
  <c r="M363" i="34" l="1"/>
  <c r="L363" i="34"/>
  <c r="G363" i="34" l="1"/>
  <c r="H363" i="34" s="1"/>
  <c r="I363" i="34" l="1"/>
  <c r="K363" i="34"/>
  <c r="J364" i="34" l="1"/>
  <c r="M364" i="34" l="1"/>
  <c r="L364" i="34"/>
  <c r="G364" i="34" l="1"/>
  <c r="H364" i="34" s="1"/>
  <c r="I364" i="34" l="1"/>
  <c r="K364" i="34"/>
  <c r="J365" i="34" l="1"/>
  <c r="M365" i="34" l="1"/>
  <c r="L365" i="34"/>
  <c r="G365" i="34" l="1"/>
  <c r="H365" i="34" s="1"/>
  <c r="I365" i="34" l="1"/>
  <c r="K365" i="34"/>
  <c r="J366" i="34" l="1"/>
  <c r="M366" i="34" l="1"/>
  <c r="L366" i="34"/>
  <c r="G366" i="34" l="1"/>
  <c r="H366" i="34" s="1"/>
  <c r="I366" i="34" l="1"/>
  <c r="K366" i="34"/>
  <c r="J367" i="34" l="1"/>
  <c r="M367" i="34" l="1"/>
  <c r="L367" i="34"/>
  <c r="G367" i="34" l="1"/>
  <c r="H367" i="34" s="1"/>
  <c r="I367" i="34" l="1"/>
  <c r="K367" i="34"/>
  <c r="J368" i="34" l="1"/>
  <c r="M368" i="34" l="1"/>
  <c r="L368" i="34"/>
  <c r="G368" i="34" l="1"/>
  <c r="H368" i="34" s="1"/>
  <c r="I368" i="34" l="1"/>
  <c r="K368" i="34"/>
  <c r="J369" i="34" l="1"/>
  <c r="M369" i="34" l="1"/>
  <c r="L369" i="34"/>
  <c r="G369" i="34" l="1"/>
  <c r="H369" i="34" s="1"/>
  <c r="I369" i="34" l="1"/>
  <c r="K369" i="34"/>
  <c r="J370" i="34" l="1"/>
  <c r="M370" i="34" l="1"/>
  <c r="L370" i="34"/>
  <c r="G370" i="34" l="1"/>
  <c r="H370" i="34" s="1"/>
  <c r="I370" i="34" l="1"/>
  <c r="K370" i="34"/>
  <c r="J371" i="34" l="1"/>
  <c r="M371" i="34" l="1"/>
  <c r="L371" i="34"/>
  <c r="G371" i="34" l="1"/>
  <c r="H371" i="34" s="1"/>
  <c r="I371" i="34" l="1"/>
  <c r="K371" i="34"/>
  <c r="J372" i="34" l="1"/>
  <c r="M372" i="34" l="1"/>
  <c r="L372" i="34"/>
  <c r="G372" i="34" l="1"/>
  <c r="H372" i="34" s="1"/>
  <c r="I372" i="34" l="1"/>
  <c r="K372" i="34"/>
  <c r="J373" i="34" l="1"/>
  <c r="M373" i="34" l="1"/>
  <c r="L373" i="34"/>
  <c r="G373" i="34" l="1"/>
  <c r="H373" i="34" l="1"/>
  <c r="I373" i="34" s="1"/>
  <c r="K373" i="34" l="1"/>
  <c r="J374" i="34" s="1"/>
  <c r="M374" i="34"/>
  <c r="L374" i="34"/>
  <c r="G374" i="34" l="1"/>
  <c r="H374" i="34" s="1"/>
  <c r="I374" i="34" l="1"/>
  <c r="K374" i="34"/>
  <c r="J375" i="34" l="1"/>
  <c r="M375" i="34" l="1"/>
  <c r="L375" i="34"/>
  <c r="G375" i="34" l="1"/>
  <c r="H375" i="34" s="1"/>
  <c r="I375" i="34" l="1"/>
  <c r="K375" i="34"/>
  <c r="J376" i="34" l="1"/>
  <c r="M376" i="34" l="1"/>
  <c r="L376" i="34"/>
  <c r="G376" i="34" l="1"/>
  <c r="H376" i="34" s="1"/>
  <c r="I376" i="34" l="1"/>
  <c r="K376" i="34"/>
  <c r="J377" i="34" l="1"/>
  <c r="M377" i="34" l="1"/>
  <c r="L377" i="34"/>
  <c r="G377" i="34" l="1"/>
  <c r="H377" i="34" s="1"/>
  <c r="I377" i="34" l="1"/>
  <c r="K377" i="34"/>
  <c r="J378" i="34" l="1"/>
  <c r="M378" i="34" l="1"/>
  <c r="L378" i="34"/>
  <c r="G378" i="34" l="1"/>
  <c r="H378" i="34" s="1"/>
  <c r="I378" i="34" l="1"/>
  <c r="K378" i="34"/>
  <c r="J379" i="34" l="1"/>
  <c r="M379" i="34" l="1"/>
  <c r="L379" i="34"/>
  <c r="G379" i="34" l="1"/>
  <c r="H379" i="34" s="1"/>
  <c r="I379" i="34"/>
  <c r="K379" i="34"/>
  <c r="J380" i="34" l="1"/>
  <c r="M380" i="34" l="1"/>
  <c r="L380" i="34"/>
  <c r="G380" i="34" l="1"/>
  <c r="H380" i="34" s="1"/>
  <c r="I380" i="34" s="1"/>
  <c r="K380" i="34" l="1"/>
  <c r="J381" i="34" s="1"/>
  <c r="M381" i="34" l="1"/>
  <c r="L381" i="34"/>
  <c r="G381" i="34" l="1"/>
  <c r="H381" i="34" s="1"/>
  <c r="I381" i="34" l="1"/>
  <c r="K381" i="34"/>
  <c r="J382" i="34" l="1"/>
  <c r="M382" i="34" l="1"/>
  <c r="L382" i="34"/>
  <c r="G382" i="34" l="1"/>
  <c r="H382" i="34" s="1"/>
  <c r="I382" i="34" l="1"/>
  <c r="K382" i="34"/>
  <c r="J383" i="34" l="1"/>
  <c r="M383" i="34" l="1"/>
  <c r="L383" i="34"/>
  <c r="G383" i="34" l="1"/>
  <c r="H383" i="34" s="1"/>
  <c r="I383" i="34" l="1"/>
  <c r="K383" i="34"/>
  <c r="J384" i="34" l="1"/>
  <c r="M384" i="34" l="1"/>
  <c r="L384" i="34"/>
  <c r="G384" i="34" l="1"/>
  <c r="H384" i="34" s="1"/>
  <c r="I384" i="34" l="1"/>
  <c r="K384" i="34"/>
  <c r="J385" i="34" l="1"/>
  <c r="M385" i="34" l="1"/>
  <c r="L385" i="34"/>
  <c r="G385" i="34" l="1"/>
  <c r="H385" i="34" s="1"/>
  <c r="I385" i="34" l="1"/>
  <c r="K385" i="34"/>
  <c r="J386" i="34" l="1"/>
  <c r="M386" i="34" l="1"/>
  <c r="L386" i="34"/>
  <c r="G386" i="34" l="1"/>
  <c r="H386" i="34" s="1"/>
  <c r="I386" i="34" l="1"/>
  <c r="K386" i="34"/>
  <c r="J387" i="34" l="1"/>
  <c r="M387" i="34" l="1"/>
  <c r="L387" i="34"/>
  <c r="G387" i="34" l="1"/>
  <c r="H387" i="34" s="1"/>
  <c r="I387" i="34" l="1"/>
  <c r="K387" i="34"/>
  <c r="J388" i="34" l="1"/>
  <c r="M388" i="34" l="1"/>
  <c r="L388" i="34"/>
  <c r="G388" i="34" l="1"/>
  <c r="H388" i="34" s="1"/>
  <c r="I388" i="34" l="1"/>
  <c r="K388" i="34"/>
  <c r="J389" i="34" l="1"/>
  <c r="M389" i="34" l="1"/>
  <c r="L389" i="34"/>
  <c r="G389" i="34" l="1"/>
  <c r="H389" i="34" s="1"/>
  <c r="I389" i="34" l="1"/>
  <c r="K389" i="34"/>
  <c r="J390" i="34" l="1"/>
  <c r="M390" i="34" l="1"/>
  <c r="L390" i="34"/>
  <c r="G390" i="34" l="1"/>
  <c r="H390" i="34" s="1"/>
  <c r="I390" i="34" l="1"/>
  <c r="K390" i="34"/>
  <c r="J391" i="34" l="1"/>
  <c r="M391" i="34" l="1"/>
  <c r="L391" i="34"/>
  <c r="G391" i="34" l="1"/>
  <c r="H391" i="34" s="1"/>
  <c r="I391" i="34" l="1"/>
  <c r="K391" i="34"/>
  <c r="J392" i="34" l="1"/>
  <c r="M392" i="34" l="1"/>
  <c r="L392" i="34"/>
  <c r="G392" i="34" l="1"/>
  <c r="H392" i="34" s="1"/>
  <c r="I392" i="34" l="1"/>
  <c r="K392" i="34"/>
  <c r="J393" i="34" l="1"/>
  <c r="M393" i="34" l="1"/>
  <c r="L393" i="34"/>
  <c r="G393" i="34" l="1"/>
  <c r="H393" i="34" s="1"/>
  <c r="I393" i="34" l="1"/>
  <c r="K393" i="34"/>
  <c r="J394" i="34" l="1"/>
  <c r="M394" i="34" l="1"/>
  <c r="L394" i="34"/>
  <c r="G394" i="34" l="1"/>
  <c r="H394" i="34" s="1"/>
  <c r="I394" i="34" l="1"/>
  <c r="K394" i="34"/>
  <c r="J395" i="34" l="1"/>
  <c r="M395" i="34" l="1"/>
  <c r="L395" i="34"/>
  <c r="G395" i="34" l="1"/>
  <c r="H395" i="34" s="1"/>
  <c r="I395" i="34" l="1"/>
  <c r="K395" i="34"/>
  <c r="J396" i="34" l="1"/>
  <c r="M396" i="34" l="1"/>
  <c r="L396" i="34"/>
  <c r="G396" i="34" l="1"/>
  <c r="H396" i="34" s="1"/>
  <c r="I396" i="34" l="1"/>
  <c r="K396" i="34"/>
  <c r="J397" i="34" l="1"/>
  <c r="M397" i="34" l="1"/>
  <c r="L397" i="34"/>
  <c r="G397" i="34" l="1"/>
  <c r="H397" i="34" s="1"/>
  <c r="I397" i="34" l="1"/>
  <c r="K397" i="34"/>
  <c r="J398" i="34" l="1"/>
  <c r="M398" i="34" l="1"/>
  <c r="L398" i="34"/>
  <c r="G398" i="34" l="1"/>
  <c r="H398" i="34" s="1"/>
  <c r="I398" i="34" l="1"/>
  <c r="K398" i="34"/>
  <c r="J399" i="34" l="1"/>
  <c r="M399" i="34" l="1"/>
  <c r="L399" i="34"/>
  <c r="G399" i="34" l="1"/>
  <c r="H399" i="34" s="1"/>
  <c r="I399" i="34" l="1"/>
  <c r="K399" i="34"/>
  <c r="J400" i="34" l="1"/>
  <c r="M400" i="34" l="1"/>
  <c r="L400" i="34"/>
  <c r="G400" i="34" l="1"/>
  <c r="H400" i="34" s="1"/>
  <c r="I400" i="34" l="1"/>
  <c r="K400" i="34"/>
  <c r="J401" i="34" l="1"/>
  <c r="M401" i="34" l="1"/>
  <c r="L401" i="34"/>
  <c r="G401" i="34" l="1"/>
  <c r="H401" i="34" s="1"/>
  <c r="I401" i="34" l="1"/>
  <c r="K401" i="34"/>
  <c r="J402" i="34" l="1"/>
  <c r="M402" i="34" l="1"/>
  <c r="L402" i="34"/>
  <c r="G402" i="34" l="1"/>
  <c r="H402" i="34" s="1"/>
  <c r="I402" i="34" l="1"/>
  <c r="K402" i="34"/>
  <c r="J403" i="34" l="1"/>
  <c r="M403" i="34" l="1"/>
  <c r="L403" i="34"/>
  <c r="G403" i="34" l="1"/>
  <c r="H403" i="34" s="1"/>
  <c r="I403" i="34" l="1"/>
  <c r="K403" i="34"/>
  <c r="J404" i="34" l="1"/>
  <c r="M404" i="34" l="1"/>
  <c r="L404" i="34"/>
  <c r="G404" i="34" l="1"/>
  <c r="H404" i="34" s="1"/>
  <c r="I404" i="34" l="1"/>
  <c r="K404" i="34"/>
  <c r="J405" i="34" l="1"/>
  <c r="M405" i="34" l="1"/>
  <c r="L405" i="34"/>
  <c r="G405" i="34" l="1"/>
  <c r="H405" i="34" s="1"/>
  <c r="I405" i="34" l="1"/>
  <c r="K405" i="34"/>
  <c r="J406" i="34" l="1"/>
  <c r="M406" i="34" l="1"/>
  <c r="L406" i="34"/>
  <c r="G406" i="34" l="1"/>
  <c r="H406" i="34" s="1"/>
  <c r="I406" i="34" l="1"/>
  <c r="K406" i="34"/>
  <c r="J407" i="34" l="1"/>
  <c r="M407" i="34" l="1"/>
  <c r="L407" i="34"/>
  <c r="G407" i="34" l="1"/>
  <c r="H407" i="34" s="1"/>
  <c r="I407" i="34" l="1"/>
  <c r="K407" i="34"/>
  <c r="J408" i="34" l="1"/>
  <c r="M408" i="34" l="1"/>
  <c r="L408" i="34"/>
  <c r="G408" i="34" l="1"/>
  <c r="H408" i="34" s="1"/>
  <c r="I408" i="34" l="1"/>
  <c r="K408" i="34"/>
  <c r="J409" i="34" l="1"/>
  <c r="M409" i="34" l="1"/>
  <c r="L409" i="34"/>
  <c r="G409" i="34" l="1"/>
  <c r="H409" i="34" s="1"/>
  <c r="I409" i="34" l="1"/>
  <c r="K409" i="34"/>
  <c r="J410" i="34" l="1"/>
  <c r="M410" i="34" l="1"/>
  <c r="L410" i="34"/>
  <c r="G410" i="34" l="1"/>
  <c r="H410" i="34" s="1"/>
  <c r="I410" i="34" l="1"/>
  <c r="K410" i="34"/>
  <c r="J411" i="34" l="1"/>
  <c r="M411" i="34" l="1"/>
  <c r="L411" i="34"/>
  <c r="G411" i="34" l="1"/>
  <c r="H411" i="34" s="1"/>
  <c r="I411" i="34" l="1"/>
  <c r="K411" i="34"/>
  <c r="J412" i="34" l="1"/>
  <c r="M412" i="34" l="1"/>
  <c r="L412" i="34"/>
  <c r="G412" i="34" l="1"/>
  <c r="H412" i="34" s="1"/>
  <c r="I412" i="34" l="1"/>
  <c r="K412" i="34"/>
  <c r="J413" i="34" l="1"/>
  <c r="M413" i="34" l="1"/>
  <c r="L413" i="34"/>
  <c r="G413" i="34" l="1"/>
  <c r="H413" i="34" s="1"/>
  <c r="I413" i="34" l="1"/>
  <c r="K413" i="34"/>
  <c r="J414" i="34" l="1"/>
  <c r="M414" i="34" l="1"/>
  <c r="L414" i="34"/>
  <c r="G414" i="34" l="1"/>
  <c r="H414" i="34" s="1"/>
  <c r="I414" i="34" l="1"/>
  <c r="K414" i="34"/>
  <c r="J415" i="34" l="1"/>
  <c r="M415" i="34" l="1"/>
  <c r="L415" i="34"/>
  <c r="G415" i="34" l="1"/>
  <c r="H415" i="34" s="1"/>
  <c r="I415" i="34" l="1"/>
  <c r="K415" i="34"/>
  <c r="J416" i="34" l="1"/>
  <c r="M416" i="34" l="1"/>
  <c r="L416" i="34"/>
  <c r="G416" i="34" l="1"/>
  <c r="H416" i="34" s="1"/>
  <c r="I416" i="34" l="1"/>
  <c r="K416" i="34"/>
  <c r="J417" i="34" l="1"/>
  <c r="M417" i="34" l="1"/>
  <c r="L417" i="34"/>
  <c r="G417" i="34" l="1"/>
  <c r="H417" i="34" s="1"/>
  <c r="I417" i="34" l="1"/>
  <c r="K417" i="34"/>
  <c r="J418" i="34" l="1"/>
  <c r="M418" i="34" l="1"/>
  <c r="L418" i="34"/>
  <c r="G418" i="34" l="1"/>
  <c r="H418" i="34" s="1"/>
  <c r="I418" i="34" l="1"/>
  <c r="K418" i="34"/>
  <c r="J419" i="34" l="1"/>
  <c r="M419" i="34" l="1"/>
  <c r="L419" i="34"/>
  <c r="G419" i="34" l="1"/>
  <c r="H419" i="34" s="1"/>
  <c r="I419" i="34" l="1"/>
  <c r="K419" i="34"/>
  <c r="J420" i="34" l="1"/>
  <c r="M420" i="34" l="1"/>
  <c r="L420" i="34"/>
  <c r="G420" i="34" l="1"/>
  <c r="H420" i="34" s="1"/>
  <c r="I420" i="34" l="1"/>
  <c r="K420" i="34"/>
  <c r="J421" i="34" l="1"/>
  <c r="M421" i="34" l="1"/>
  <c r="L421" i="34"/>
  <c r="G421" i="34" l="1"/>
  <c r="H421" i="34" s="1"/>
  <c r="I421" i="34" l="1"/>
  <c r="K421" i="34"/>
  <c r="J422" i="34" l="1"/>
  <c r="M422" i="34" l="1"/>
  <c r="L422" i="34"/>
  <c r="G422" i="34" l="1"/>
  <c r="H422" i="34" s="1"/>
  <c r="I422" i="34" l="1"/>
  <c r="K422" i="34"/>
  <c r="J423" i="34" l="1"/>
  <c r="M423" i="34" l="1"/>
  <c r="L423" i="34"/>
  <c r="G423" i="34" l="1"/>
  <c r="H423" i="34" s="1"/>
  <c r="I423" i="34" l="1"/>
  <c r="K423" i="34"/>
  <c r="J424" i="34" l="1"/>
  <c r="M424" i="34" l="1"/>
  <c r="L424" i="34"/>
  <c r="G424" i="34" l="1"/>
  <c r="H424" i="34" s="1"/>
  <c r="I424" i="34" l="1"/>
  <c r="K424" i="34"/>
  <c r="J425" i="34" l="1"/>
  <c r="M425" i="34" l="1"/>
  <c r="L425" i="34"/>
  <c r="G425" i="34" l="1"/>
  <c r="H425" i="34" s="1"/>
  <c r="I425" i="34" l="1"/>
  <c r="K425" i="34"/>
  <c r="J426" i="34" l="1"/>
  <c r="M426" i="34" l="1"/>
  <c r="L426" i="34"/>
  <c r="G426" i="34" l="1"/>
  <c r="H426" i="34" s="1"/>
  <c r="I426" i="34" l="1"/>
  <c r="K426" i="34"/>
  <c r="J427" i="34" l="1"/>
  <c r="M427" i="34" l="1"/>
  <c r="L427" i="34"/>
  <c r="G427" i="34" l="1"/>
  <c r="H427" i="34" s="1"/>
  <c r="I427" i="34" l="1"/>
  <c r="K427" i="34"/>
  <c r="J428" i="34" l="1"/>
  <c r="M428" i="34" l="1"/>
  <c r="L428" i="34"/>
  <c r="G428" i="34" l="1"/>
  <c r="H428" i="34" s="1"/>
  <c r="I428" i="34" l="1"/>
  <c r="K428" i="34"/>
  <c r="J429" i="34" l="1"/>
  <c r="M429" i="34" l="1"/>
  <c r="L429" i="34"/>
  <c r="G429" i="34" l="1"/>
  <c r="H429" i="34" s="1"/>
  <c r="I429" i="34" l="1"/>
  <c r="K429" i="34"/>
  <c r="J430" i="34" l="1"/>
  <c r="M430" i="34" l="1"/>
  <c r="L430" i="34"/>
  <c r="G430" i="34" l="1"/>
  <c r="H430" i="34" s="1"/>
  <c r="I430" i="34" l="1"/>
  <c r="K430" i="34"/>
  <c r="J431" i="34" l="1"/>
  <c r="M431" i="34" l="1"/>
  <c r="L431" i="34"/>
  <c r="G431" i="34" l="1"/>
  <c r="H431" i="34" s="1"/>
  <c r="I431" i="34" l="1"/>
  <c r="K431" i="34"/>
  <c r="J432" i="34" l="1"/>
  <c r="M432" i="34" l="1"/>
  <c r="L432" i="34"/>
  <c r="G432" i="34" l="1"/>
  <c r="H432" i="34" s="1"/>
  <c r="I432" i="34" l="1"/>
  <c r="K432" i="34"/>
  <c r="J433" i="34" l="1"/>
  <c r="M433" i="34" l="1"/>
  <c r="L433" i="34"/>
  <c r="G433" i="34" l="1"/>
  <c r="H433" i="34" s="1"/>
  <c r="I433" i="34" l="1"/>
  <c r="K433" i="34"/>
  <c r="J434" i="34" l="1"/>
  <c r="M434" i="34" l="1"/>
  <c r="L434" i="34"/>
  <c r="G434" i="34" l="1"/>
  <c r="H434" i="34" s="1"/>
  <c r="I434" i="34" l="1"/>
  <c r="K434" i="34"/>
  <c r="J435" i="34" l="1"/>
  <c r="M435" i="34" l="1"/>
  <c r="L435" i="34"/>
  <c r="G435" i="34" l="1"/>
  <c r="H435" i="34" s="1"/>
  <c r="I435" i="34" l="1"/>
  <c r="K435" i="34"/>
  <c r="J436" i="34" l="1"/>
  <c r="M436" i="34" l="1"/>
  <c r="L436" i="34"/>
  <c r="G436" i="34" l="1"/>
  <c r="H436" i="34" s="1"/>
  <c r="I436" i="34" l="1"/>
  <c r="K436" i="34"/>
  <c r="J437" i="34" l="1"/>
  <c r="M437" i="34" l="1"/>
  <c r="L437" i="34"/>
  <c r="G437" i="34" l="1"/>
  <c r="H437" i="34" s="1"/>
  <c r="I437" i="34" l="1"/>
  <c r="K437" i="34"/>
  <c r="J438" i="34" l="1"/>
  <c r="M438" i="34" l="1"/>
  <c r="L438" i="34"/>
  <c r="G438" i="34" l="1"/>
  <c r="H438" i="34" s="1"/>
  <c r="I438" i="34" l="1"/>
  <c r="K438" i="34"/>
  <c r="J439" i="34" l="1"/>
  <c r="M439" i="34" l="1"/>
  <c r="L439" i="34"/>
  <c r="G439" i="34" l="1"/>
  <c r="H439" i="34" s="1"/>
  <c r="I439" i="34" l="1"/>
  <c r="K439" i="34"/>
  <c r="J440" i="34" l="1"/>
  <c r="M440" i="34" l="1"/>
  <c r="L440" i="34"/>
  <c r="G440" i="34" l="1"/>
  <c r="H440" i="34" s="1"/>
  <c r="I440" i="34" l="1"/>
  <c r="K440" i="34"/>
  <c r="J441" i="34" l="1"/>
  <c r="M441" i="34" l="1"/>
  <c r="L441" i="34"/>
  <c r="G441" i="34" l="1"/>
  <c r="H441" i="34" s="1"/>
  <c r="I441" i="34" l="1"/>
  <c r="K441" i="34"/>
  <c r="J442" i="34" l="1"/>
  <c r="M442" i="34" l="1"/>
  <c r="L442" i="34"/>
  <c r="G442" i="34" l="1"/>
  <c r="H442" i="34" s="1"/>
  <c r="I442" i="34" l="1"/>
  <c r="K442" i="34"/>
  <c r="J443" i="34" l="1"/>
  <c r="M443" i="34" l="1"/>
  <c r="L443" i="34"/>
  <c r="G443" i="34" l="1"/>
  <c r="H443" i="34" s="1"/>
  <c r="I443" i="34" l="1"/>
  <c r="K443" i="34"/>
  <c r="J444" i="34" l="1"/>
  <c r="M444" i="34" l="1"/>
  <c r="L444" i="34"/>
  <c r="G444" i="34" l="1"/>
  <c r="H444" i="34" s="1"/>
  <c r="I444" i="34" l="1"/>
  <c r="K444" i="34"/>
  <c r="J445" i="34" l="1"/>
  <c r="M445" i="34" l="1"/>
  <c r="L445" i="34"/>
  <c r="G445" i="34" l="1"/>
  <c r="H445" i="34" s="1"/>
  <c r="I445" i="34" l="1"/>
  <c r="K445" i="34"/>
  <c r="J446" i="34" l="1"/>
  <c r="M446" i="34" l="1"/>
  <c r="L446" i="34"/>
  <c r="G446" i="34" l="1"/>
  <c r="H446" i="34" s="1"/>
  <c r="I446" i="34" l="1"/>
  <c r="K446" i="34"/>
  <c r="J447" i="34" l="1"/>
  <c r="M447" i="34" l="1"/>
  <c r="L447" i="34"/>
  <c r="G447" i="34" l="1"/>
  <c r="H447" i="34" s="1"/>
  <c r="I447" i="34" l="1"/>
  <c r="K447" i="34"/>
  <c r="J448" i="34" l="1"/>
  <c r="M448" i="34" l="1"/>
  <c r="L448" i="34"/>
  <c r="G448" i="34" l="1"/>
  <c r="H448" i="34" s="1"/>
  <c r="I448" i="34" l="1"/>
  <c r="K448" i="34"/>
  <c r="J449" i="34" l="1"/>
  <c r="M449" i="34" l="1"/>
  <c r="L449" i="34"/>
  <c r="G449" i="34" l="1"/>
  <c r="H449" i="34" s="1"/>
  <c r="I449" i="34" l="1"/>
  <c r="K449" i="34"/>
  <c r="J450" i="34" l="1"/>
  <c r="M450" i="34" l="1"/>
  <c r="L450" i="34"/>
  <c r="G450" i="34" l="1"/>
  <c r="H450" i="34" s="1"/>
  <c r="I450" i="34" l="1"/>
  <c r="K450" i="34"/>
  <c r="J451" i="34" l="1"/>
  <c r="M451" i="34" l="1"/>
  <c r="L451" i="34"/>
  <c r="G451" i="34" l="1"/>
  <c r="H451" i="34" s="1"/>
  <c r="I451" i="34" l="1"/>
  <c r="K451" i="34"/>
  <c r="J452" i="34" l="1"/>
  <c r="M452" i="34" l="1"/>
  <c r="L452" i="34"/>
  <c r="G452" i="34" l="1"/>
  <c r="H452" i="34" s="1"/>
  <c r="I452" i="34" l="1"/>
  <c r="K452" i="34"/>
  <c r="J453" i="34" l="1"/>
  <c r="M453" i="34" l="1"/>
  <c r="L453" i="34"/>
  <c r="G453" i="34" l="1"/>
  <c r="H453" i="34" s="1"/>
  <c r="I453" i="34" l="1"/>
  <c r="K453" i="34"/>
  <c r="J454" i="34" l="1"/>
  <c r="M454" i="34" l="1"/>
  <c r="L454" i="34"/>
  <c r="G454" i="34" l="1"/>
  <c r="H454" i="34" s="1"/>
  <c r="I454" i="34" l="1"/>
  <c r="K454" i="34"/>
  <c r="J455" i="34" l="1"/>
  <c r="M455" i="34" l="1"/>
  <c r="L455" i="34"/>
  <c r="G455" i="34" l="1"/>
  <c r="H455" i="34" s="1"/>
  <c r="I455" i="34" l="1"/>
  <c r="K455" i="34"/>
  <c r="J456" i="34" l="1"/>
  <c r="M456" i="34" l="1"/>
  <c r="L456" i="34"/>
  <c r="G456" i="34" l="1"/>
  <c r="H456" i="34" s="1"/>
  <c r="I456" i="34" l="1"/>
  <c r="K456" i="34"/>
  <c r="J457" i="34" l="1"/>
  <c r="M457" i="34" l="1"/>
  <c r="L457" i="34"/>
  <c r="G457" i="34" l="1"/>
  <c r="H457" i="34" s="1"/>
  <c r="I457" i="34" l="1"/>
  <c r="K457" i="34"/>
  <c r="J458" i="34" l="1"/>
  <c r="M458" i="34" l="1"/>
  <c r="L458" i="34"/>
  <c r="G458" i="34" l="1"/>
  <c r="H458" i="34" s="1"/>
  <c r="I458" i="34" l="1"/>
  <c r="K458" i="34"/>
  <c r="J459" i="34" l="1"/>
  <c r="M459" i="34" l="1"/>
  <c r="L459" i="34"/>
  <c r="G459" i="34" l="1"/>
  <c r="H459" i="34" s="1"/>
  <c r="I459" i="34" l="1"/>
  <c r="K459" i="34"/>
  <c r="J460" i="34" l="1"/>
  <c r="M460" i="34" l="1"/>
  <c r="L460" i="34"/>
  <c r="G460" i="34" l="1"/>
  <c r="H460" i="34" s="1"/>
  <c r="I460" i="34" l="1"/>
  <c r="K460" i="34"/>
  <c r="J461" i="34" l="1"/>
  <c r="M461" i="34" l="1"/>
  <c r="L461" i="34"/>
  <c r="G461" i="34" l="1"/>
  <c r="H461" i="34" s="1"/>
  <c r="I461" i="34" l="1"/>
  <c r="K461" i="34"/>
  <c r="J462" i="34" l="1"/>
  <c r="M462" i="34" l="1"/>
  <c r="L462" i="34"/>
  <c r="G462" i="34" l="1"/>
  <c r="H462" i="34" s="1"/>
  <c r="I462" i="34" l="1"/>
  <c r="K462" i="34"/>
  <c r="J463" i="34" l="1"/>
  <c r="M463" i="34" l="1"/>
  <c r="L463" i="34"/>
  <c r="G463" i="34" l="1"/>
  <c r="H463" i="34" s="1"/>
  <c r="I463" i="34" l="1"/>
  <c r="K463" i="34"/>
  <c r="J464" i="34" l="1"/>
  <c r="M464" i="34" l="1"/>
  <c r="L464" i="34"/>
  <c r="G464" i="34" l="1"/>
  <c r="H464" i="34" s="1"/>
  <c r="I464" i="34" l="1"/>
  <c r="K464" i="34"/>
  <c r="J465" i="34" l="1"/>
  <c r="M465" i="34" l="1"/>
  <c r="L465" i="34"/>
  <c r="G465" i="34" l="1"/>
  <c r="H465" i="34" s="1"/>
  <c r="I465" i="34" l="1"/>
  <c r="K465" i="34"/>
  <c r="J466" i="34" l="1"/>
  <c r="M466" i="34" l="1"/>
  <c r="L466" i="34"/>
  <c r="G466" i="34" l="1"/>
  <c r="H466" i="34" s="1"/>
  <c r="I466" i="34" l="1"/>
  <c r="K466" i="34"/>
  <c r="J467" i="34" l="1"/>
  <c r="M467" i="34" l="1"/>
  <c r="L467" i="34"/>
  <c r="G467" i="34" l="1"/>
  <c r="H467" i="34" s="1"/>
  <c r="I467" i="34" l="1"/>
  <c r="K467" i="34"/>
  <c r="J468" i="34" l="1"/>
  <c r="M468" i="34" l="1"/>
  <c r="L468" i="34"/>
  <c r="G468" i="34" l="1"/>
  <c r="H468" i="34" s="1"/>
  <c r="I468" i="34"/>
  <c r="K468" i="34"/>
  <c r="J469" i="34" l="1"/>
  <c r="M469" i="34" l="1"/>
  <c r="L469" i="34"/>
  <c r="G469" i="34" l="1"/>
  <c r="H469" i="34" s="1"/>
  <c r="I469" i="34" l="1"/>
  <c r="K469" i="34"/>
  <c r="J470" i="34" l="1"/>
  <c r="M470" i="34" l="1"/>
  <c r="L470" i="34"/>
  <c r="G470" i="34" l="1"/>
  <c r="H470" i="34" s="1"/>
  <c r="I470" i="34" l="1"/>
  <c r="K470" i="34"/>
  <c r="J471" i="34" l="1"/>
  <c r="M471" i="34" l="1"/>
  <c r="L471" i="34"/>
  <c r="G471" i="34" l="1"/>
  <c r="H471" i="34" s="1"/>
  <c r="I471" i="34" l="1"/>
  <c r="K471" i="34"/>
  <c r="J472" i="34" l="1"/>
  <c r="M472" i="34" l="1"/>
  <c r="L472" i="34"/>
  <c r="G472" i="34" l="1"/>
  <c r="H472" i="34" s="1"/>
  <c r="I472" i="34" l="1"/>
  <c r="K472" i="34"/>
  <c r="J473" i="34" l="1"/>
  <c r="M473" i="34" l="1"/>
  <c r="L473" i="34"/>
  <c r="G473" i="34" l="1"/>
  <c r="H473" i="34" s="1"/>
  <c r="I473" i="34" l="1"/>
  <c r="K473" i="34"/>
  <c r="J474" i="34" l="1"/>
  <c r="M474" i="34" l="1"/>
  <c r="L474" i="34"/>
  <c r="G474" i="34" l="1"/>
  <c r="H474" i="34" s="1"/>
  <c r="I474" i="34" l="1"/>
  <c r="K474" i="34"/>
  <c r="J475" i="34" l="1"/>
  <c r="M475" i="34" l="1"/>
  <c r="L475" i="34"/>
  <c r="G475" i="34" l="1"/>
  <c r="H475" i="34" s="1"/>
  <c r="I475" i="34" l="1"/>
  <c r="K475" i="34"/>
  <c r="J476" i="34" l="1"/>
  <c r="M476" i="34" l="1"/>
  <c r="L476" i="34"/>
  <c r="G476" i="34" l="1"/>
  <c r="H476" i="34" s="1"/>
  <c r="I476" i="34" l="1"/>
  <c r="K476" i="34"/>
  <c r="J477" i="34" l="1"/>
  <c r="M477" i="34" l="1"/>
  <c r="L477" i="34"/>
  <c r="G477" i="34" l="1"/>
  <c r="H477" i="34" s="1"/>
  <c r="I477" i="34" l="1"/>
  <c r="K477" i="34"/>
  <c r="J478" i="34" l="1"/>
  <c r="M478" i="34" l="1"/>
  <c r="L478" i="34"/>
  <c r="G478" i="34" l="1"/>
  <c r="H478" i="34" s="1"/>
  <c r="I478" i="34" l="1"/>
  <c r="K478" i="34"/>
  <c r="J479" i="34" l="1"/>
  <c r="M479" i="34" l="1"/>
  <c r="L479" i="34"/>
  <c r="G479" i="34" l="1"/>
  <c r="H479" i="34" s="1"/>
  <c r="I479" i="34" l="1"/>
  <c r="K479" i="34"/>
  <c r="J480" i="34" l="1"/>
  <c r="M480" i="34" l="1"/>
  <c r="L480" i="34"/>
  <c r="G480" i="34" l="1"/>
  <c r="H480" i="34" s="1"/>
  <c r="I480" i="34" l="1"/>
  <c r="K480" i="34"/>
  <c r="J481" i="34" l="1"/>
  <c r="M481" i="34" l="1"/>
  <c r="L481" i="34"/>
  <c r="G481" i="34" l="1"/>
  <c r="H481" i="34" s="1"/>
  <c r="I481" i="34" l="1"/>
  <c r="K481" i="34"/>
  <c r="J482" i="34" l="1"/>
  <c r="M482" i="34" l="1"/>
  <c r="L482" i="34"/>
  <c r="G482" i="34" l="1"/>
  <c r="H482" i="34" s="1"/>
  <c r="I482" i="34" l="1"/>
  <c r="K482" i="34"/>
  <c r="J483" i="34" l="1"/>
  <c r="M483" i="34" l="1"/>
  <c r="L483" i="34"/>
  <c r="G483" i="34" l="1"/>
  <c r="H483" i="34" s="1"/>
  <c r="I483" i="34" l="1"/>
  <c r="K483" i="34"/>
  <c r="J484" i="34" l="1"/>
  <c r="M484" i="34" l="1"/>
  <c r="L484" i="34"/>
  <c r="G484" i="34" l="1"/>
  <c r="H484" i="34" s="1"/>
  <c r="I484" i="34" l="1"/>
  <c r="K484" i="34"/>
  <c r="J485" i="34" l="1"/>
  <c r="M485" i="34" l="1"/>
  <c r="L485" i="34"/>
  <c r="G485" i="34" l="1"/>
  <c r="H485" i="34" s="1"/>
  <c r="I485" i="34" l="1"/>
  <c r="K485" i="34"/>
  <c r="J486" i="34" l="1"/>
  <c r="M486" i="34" l="1"/>
  <c r="L486" i="34"/>
  <c r="G486" i="34" l="1"/>
  <c r="H486" i="34" s="1"/>
  <c r="I486" i="34" l="1"/>
  <c r="K486" i="34"/>
  <c r="J487" i="34" l="1"/>
  <c r="M487" i="34" l="1"/>
  <c r="L487" i="34"/>
  <c r="G487" i="34" l="1"/>
  <c r="H487" i="34" s="1"/>
  <c r="I487" i="34" l="1"/>
  <c r="K487" i="34"/>
  <c r="J488" i="34" l="1"/>
  <c r="M488" i="34" l="1"/>
  <c r="L488" i="34"/>
  <c r="G488" i="34" l="1"/>
  <c r="H488" i="34" s="1"/>
  <c r="I488" i="34" l="1"/>
  <c r="K488" i="34"/>
  <c r="J489" i="34" l="1"/>
  <c r="M489" i="34" l="1"/>
  <c r="L489" i="34"/>
  <c r="G489" i="34" l="1"/>
  <c r="H489" i="34" s="1"/>
  <c r="I489" i="34" l="1"/>
  <c r="K489" i="34"/>
  <c r="J490" i="34" l="1"/>
  <c r="M490" i="34" l="1"/>
  <c r="L490" i="34"/>
  <c r="G490" i="34" l="1"/>
  <c r="H490" i="34" s="1"/>
  <c r="I490" i="34" l="1"/>
  <c r="K490" i="34"/>
  <c r="J491" i="34" l="1"/>
  <c r="M491" i="34" l="1"/>
  <c r="L491" i="34"/>
  <c r="G491" i="34" l="1"/>
  <c r="H491" i="34" s="1"/>
  <c r="I491" i="34" l="1"/>
  <c r="K491" i="34"/>
  <c r="J492" i="34" l="1"/>
  <c r="M492" i="34" l="1"/>
  <c r="L492" i="34"/>
  <c r="G492" i="34" l="1"/>
  <c r="H492" i="34" l="1"/>
  <c r="I492" i="34" s="1"/>
  <c r="K492" i="34" l="1"/>
  <c r="J493" i="34" s="1"/>
  <c r="M493" i="34" s="1"/>
  <c r="L493" i="34" l="1"/>
  <c r="G493" i="34"/>
  <c r="H493" i="34" s="1"/>
  <c r="I493" i="34" l="1"/>
  <c r="K493" i="34"/>
  <c r="J494" i="34" l="1"/>
  <c r="M494" i="34" l="1"/>
  <c r="L494" i="34"/>
  <c r="G494" i="34" l="1"/>
  <c r="H494" i="34" s="1"/>
  <c r="I494" i="34" l="1"/>
  <c r="K494" i="34"/>
  <c r="J495" i="34" l="1"/>
  <c r="M495" i="34" l="1"/>
  <c r="L495" i="34"/>
  <c r="G495" i="34" l="1"/>
  <c r="H495" i="34" s="1"/>
  <c r="I495" i="34" l="1"/>
  <c r="K495" i="34"/>
  <c r="J496" i="34" l="1"/>
  <c r="M496" i="34" l="1"/>
  <c r="L496" i="34"/>
  <c r="G496" i="34" l="1"/>
  <c r="H496" i="34" s="1"/>
  <c r="I496" i="34"/>
  <c r="K496" i="34"/>
  <c r="J497" i="34" l="1"/>
  <c r="M497" i="34" l="1"/>
  <c r="L497" i="34"/>
  <c r="G497" i="34" l="1"/>
  <c r="H497" i="34" s="1"/>
  <c r="I497" i="34" l="1"/>
  <c r="K497" i="34"/>
  <c r="J498" i="34" l="1"/>
  <c r="M498" i="34" l="1"/>
  <c r="L498" i="34"/>
  <c r="G498" i="34" l="1"/>
  <c r="H498" i="34" s="1"/>
  <c r="I498" i="34" l="1"/>
  <c r="K498" i="34"/>
  <c r="J499" i="34" l="1"/>
  <c r="M499" i="34" l="1"/>
  <c r="L499" i="34"/>
  <c r="G499" i="34" l="1"/>
  <c r="H499" i="34" s="1"/>
  <c r="I499" i="34" l="1"/>
  <c r="K499" i="34"/>
  <c r="J500" i="34" l="1"/>
  <c r="M500" i="34" l="1"/>
  <c r="L500" i="34"/>
  <c r="G500" i="34" l="1"/>
  <c r="H500" i="34" s="1"/>
  <c r="I500" i="34" l="1"/>
  <c r="K500" i="34"/>
  <c r="J501" i="34" l="1"/>
  <c r="M501" i="34" l="1"/>
  <c r="L501" i="34"/>
  <c r="G501" i="34" l="1"/>
  <c r="H501" i="34" s="1"/>
  <c r="I501" i="34" l="1"/>
  <c r="K501" i="34"/>
  <c r="J502" i="34" l="1"/>
  <c r="M502" i="34" l="1"/>
  <c r="L502" i="34"/>
  <c r="G502" i="34" l="1"/>
  <c r="H502" i="34" s="1"/>
  <c r="I502" i="34" l="1"/>
  <c r="K502" i="34"/>
  <c r="J503" i="34" l="1"/>
  <c r="M503" i="34" l="1"/>
  <c r="L503" i="34"/>
  <c r="G503" i="34" l="1"/>
  <c r="H503" i="34" s="1"/>
  <c r="I503" i="34" l="1"/>
  <c r="K503" i="34"/>
  <c r="J504" i="34" l="1"/>
  <c r="M504" i="34" l="1"/>
  <c r="L504" i="34"/>
  <c r="G504" i="34" l="1"/>
  <c r="H504" i="34" s="1"/>
  <c r="I504" i="34" l="1"/>
  <c r="K504" i="34"/>
  <c r="J505" i="34" l="1"/>
  <c r="M505" i="34" l="1"/>
  <c r="L505" i="34"/>
  <c r="G505" i="34" l="1"/>
  <c r="H505" i="34" s="1"/>
  <c r="I505" i="34" l="1"/>
  <c r="K505" i="34"/>
  <c r="J506" i="34" l="1"/>
  <c r="M506" i="34" l="1"/>
  <c r="L506" i="34"/>
  <c r="G506" i="34" l="1"/>
  <c r="H506" i="34" s="1"/>
  <c r="I506" i="34" l="1"/>
  <c r="K506" i="34"/>
  <c r="J507" i="34" l="1"/>
  <c r="M507" i="34" l="1"/>
  <c r="L507" i="34"/>
  <c r="G507" i="34" l="1"/>
  <c r="H507" i="34" s="1"/>
  <c r="I507" i="34" l="1"/>
  <c r="K507" i="34"/>
  <c r="J508" i="34" l="1"/>
  <c r="M508" i="34" l="1"/>
  <c r="L508" i="34"/>
  <c r="G508" i="34" l="1"/>
  <c r="H508" i="34" s="1"/>
  <c r="I508" i="34" l="1"/>
  <c r="K508" i="34"/>
  <c r="J509" i="34" l="1"/>
  <c r="M509" i="34" l="1"/>
  <c r="L509" i="34"/>
  <c r="G509" i="34" l="1"/>
  <c r="H509" i="34" s="1"/>
  <c r="I509" i="34" l="1"/>
  <c r="K509" i="34"/>
  <c r="J510" i="34" l="1"/>
  <c r="M510" i="34" l="1"/>
  <c r="L510" i="34"/>
  <c r="G510" i="34" l="1"/>
  <c r="H510" i="34" s="1"/>
  <c r="I510" i="34"/>
  <c r="K510" i="34"/>
  <c r="J511" i="34" l="1"/>
  <c r="M511" i="34" l="1"/>
  <c r="L511" i="34"/>
  <c r="G511" i="34" l="1"/>
  <c r="H511" i="34" s="1"/>
  <c r="I511" i="34" l="1"/>
  <c r="K511" i="34"/>
  <c r="J512" i="34" l="1"/>
  <c r="M512" i="34" l="1"/>
  <c r="L512" i="34"/>
  <c r="G512" i="34" l="1"/>
  <c r="H512" i="34" s="1"/>
  <c r="I512" i="34"/>
  <c r="K512" i="34"/>
  <c r="J513" i="34" l="1"/>
  <c r="M513" i="34" l="1"/>
  <c r="L513" i="34"/>
  <c r="G513" i="34" l="1"/>
  <c r="H513" i="34" s="1"/>
  <c r="I513" i="34" l="1"/>
  <c r="K513" i="34"/>
  <c r="J514" i="34" l="1"/>
  <c r="M514" i="34" l="1"/>
  <c r="L514" i="34"/>
  <c r="G514" i="34" l="1"/>
  <c r="H514" i="34" s="1"/>
  <c r="I514" i="34" l="1"/>
  <c r="K514" i="34"/>
  <c r="J515" i="34" l="1"/>
  <c r="M515" i="34" l="1"/>
  <c r="L515" i="34"/>
  <c r="G515" i="34" l="1"/>
  <c r="H515" i="34" s="1"/>
  <c r="I515" i="34" l="1"/>
  <c r="K515" i="34"/>
  <c r="J516" i="34" l="1"/>
  <c r="M516" i="34" l="1"/>
  <c r="L516" i="34"/>
  <c r="G516" i="34" l="1"/>
  <c r="H516" i="34" s="1"/>
  <c r="K516" i="34" s="1"/>
  <c r="I516" i="34"/>
  <c r="J517" i="34" l="1"/>
  <c r="M517" i="34" l="1"/>
  <c r="L517" i="34"/>
  <c r="G517" i="34" l="1"/>
  <c r="H517" i="34" s="1"/>
  <c r="I517" i="34" l="1"/>
  <c r="K517" i="34"/>
  <c r="J518" i="34" l="1"/>
  <c r="M518" i="34" l="1"/>
  <c r="L518" i="34"/>
  <c r="G518" i="34" l="1"/>
  <c r="H518" i="34" s="1"/>
  <c r="I518" i="34" l="1"/>
  <c r="K518" i="34"/>
  <c r="J519" i="34" l="1"/>
  <c r="M519" i="34" l="1"/>
  <c r="L519" i="34"/>
  <c r="G519" i="34" l="1"/>
  <c r="H519" i="34" s="1"/>
  <c r="I519" i="34" l="1"/>
  <c r="K519" i="34"/>
  <c r="J520" i="34" l="1"/>
  <c r="M520" i="34" l="1"/>
  <c r="L520" i="34"/>
  <c r="G520" i="34" l="1"/>
  <c r="H520" i="34" s="1"/>
  <c r="I520" i="34" l="1"/>
  <c r="K520" i="34"/>
  <c r="J521" i="34" l="1"/>
  <c r="M521" i="34" l="1"/>
  <c r="L521" i="34"/>
  <c r="G521" i="34" l="1"/>
  <c r="H521" i="34" s="1"/>
  <c r="I521" i="34" l="1"/>
  <c r="K521" i="34"/>
  <c r="J522" i="34" l="1"/>
  <c r="M522" i="34" l="1"/>
  <c r="L522" i="34"/>
  <c r="G522" i="34" l="1"/>
  <c r="H522" i="34" s="1"/>
  <c r="I522" i="34" l="1"/>
  <c r="K522" i="34"/>
  <c r="J523" i="34" l="1"/>
  <c r="M523" i="34" l="1"/>
  <c r="L523" i="34"/>
  <c r="G523" i="34" l="1"/>
  <c r="H523" i="34" s="1"/>
  <c r="I523" i="34" l="1"/>
  <c r="K523" i="34"/>
  <c r="J524" i="34" l="1"/>
  <c r="M524" i="34" l="1"/>
  <c r="L524" i="34"/>
  <c r="G524" i="34" l="1"/>
  <c r="H524" i="34" s="1"/>
  <c r="I524" i="34" l="1"/>
  <c r="K524" i="34"/>
  <c r="J525" i="34" l="1"/>
  <c r="M525" i="34" l="1"/>
  <c r="L525" i="34"/>
  <c r="G525" i="34" l="1"/>
  <c r="H525" i="34" s="1"/>
  <c r="I525" i="34" l="1"/>
  <c r="K525" i="34"/>
  <c r="J526" i="34" l="1"/>
  <c r="M526" i="34" l="1"/>
  <c r="L526" i="34"/>
  <c r="G526" i="34" l="1"/>
  <c r="H526" i="34" s="1"/>
  <c r="I526" i="34" l="1"/>
  <c r="K526" i="34"/>
  <c r="J527" i="34" l="1"/>
  <c r="M527" i="34" l="1"/>
  <c r="L527" i="34"/>
  <c r="G527" i="34" l="1"/>
  <c r="H527" i="34" s="1"/>
  <c r="I527" i="34" l="1"/>
  <c r="K527" i="34"/>
  <c r="J528" i="34" l="1"/>
  <c r="M528" i="34" l="1"/>
  <c r="L528" i="34"/>
  <c r="G528" i="34" l="1"/>
  <c r="H528" i="34" s="1"/>
  <c r="I528" i="34" l="1"/>
  <c r="K528" i="34"/>
  <c r="J529" i="34" l="1"/>
  <c r="M529" i="34" l="1"/>
  <c r="L529" i="34"/>
  <c r="G529" i="34" l="1"/>
  <c r="H529" i="34" s="1"/>
  <c r="I529" i="34" l="1"/>
  <c r="K529" i="34"/>
  <c r="J530" i="34" l="1"/>
  <c r="M530" i="34" l="1"/>
  <c r="L530" i="34"/>
  <c r="G530" i="34" l="1"/>
  <c r="H530" i="34" s="1"/>
  <c r="I530" i="34" l="1"/>
  <c r="K530" i="34"/>
  <c r="J531" i="34" l="1"/>
  <c r="M531" i="34" l="1"/>
  <c r="L531" i="34"/>
  <c r="G531" i="34" l="1"/>
  <c r="H531" i="34" s="1"/>
  <c r="I531" i="34" l="1"/>
  <c r="K531" i="34"/>
  <c r="J532" i="34" l="1"/>
  <c r="M532" i="34" l="1"/>
  <c r="L532" i="34"/>
  <c r="G532" i="34" l="1"/>
  <c r="H532" i="34" s="1"/>
  <c r="I532" i="34" l="1"/>
  <c r="K532" i="34"/>
  <c r="J533" i="34" l="1"/>
  <c r="M533" i="34" l="1"/>
  <c r="L533" i="34"/>
  <c r="G533" i="34" l="1"/>
  <c r="H533" i="34" s="1"/>
  <c r="I533" i="34" l="1"/>
  <c r="K533" i="34"/>
  <c r="J534" i="34" l="1"/>
  <c r="M534" i="34" l="1"/>
  <c r="L534" i="34"/>
  <c r="G534" i="34" l="1"/>
  <c r="H534" i="34" s="1"/>
  <c r="I534" i="34" l="1"/>
  <c r="K534" i="34"/>
  <c r="J535" i="34" l="1"/>
  <c r="M535" i="34" l="1"/>
  <c r="L535" i="34"/>
  <c r="G535" i="34" l="1"/>
  <c r="H535" i="34" s="1"/>
  <c r="I535" i="34"/>
  <c r="K535" i="34"/>
  <c r="J536" i="34" l="1"/>
  <c r="M536" i="34" l="1"/>
  <c r="L536" i="34"/>
  <c r="G536" i="34" l="1"/>
  <c r="H536" i="34" s="1"/>
  <c r="I536" i="34" l="1"/>
  <c r="K536" i="34"/>
  <c r="J537" i="34" l="1"/>
  <c r="M537" i="34" l="1"/>
  <c r="L537" i="34"/>
  <c r="G537" i="34" l="1"/>
  <c r="H537" i="34" s="1"/>
  <c r="I537" i="34"/>
  <c r="K537" i="34"/>
  <c r="J538" i="34" l="1"/>
  <c r="M538" i="34" l="1"/>
  <c r="L538" i="34"/>
  <c r="G538" i="34" l="1"/>
  <c r="H538" i="34" s="1"/>
  <c r="I538" i="34"/>
  <c r="K538" i="34"/>
  <c r="J539" i="34" l="1"/>
  <c r="M539" i="34" l="1"/>
  <c r="L539" i="34"/>
  <c r="G539" i="34" l="1"/>
  <c r="H539" i="34" s="1"/>
  <c r="I539" i="34" l="1"/>
  <c r="K539" i="34"/>
  <c r="J540" i="34" l="1"/>
  <c r="M540" i="34" l="1"/>
  <c r="L540" i="34"/>
  <c r="G540" i="34" l="1"/>
  <c r="H540" i="34" s="1"/>
  <c r="I540" i="34" l="1"/>
  <c r="K540" i="34"/>
  <c r="J541" i="34" l="1"/>
  <c r="M541" i="34" l="1"/>
  <c r="L541" i="34"/>
  <c r="G541" i="34" l="1"/>
  <c r="H541" i="34" s="1"/>
  <c r="I541" i="34" l="1"/>
  <c r="K541" i="34"/>
  <c r="J542" i="34" l="1"/>
  <c r="M542" i="34" l="1"/>
  <c r="L542" i="34"/>
  <c r="G542" i="34" l="1"/>
  <c r="H542" i="34" s="1"/>
  <c r="I542" i="34" l="1"/>
  <c r="K542" i="34"/>
  <c r="J543" i="34" l="1"/>
  <c r="M543" i="34" l="1"/>
  <c r="L543" i="34"/>
  <c r="G543" i="34" l="1"/>
  <c r="H543" i="34" s="1"/>
  <c r="I543" i="34" l="1"/>
  <c r="K543" i="34"/>
  <c r="J544" i="34" l="1"/>
  <c r="M544" i="34" l="1"/>
  <c r="L544" i="34"/>
  <c r="G544" i="34" l="1"/>
  <c r="H544" i="34" s="1"/>
  <c r="I544" i="34" l="1"/>
  <c r="K544" i="34"/>
  <c r="J545" i="34" l="1"/>
  <c r="M545" i="34" l="1"/>
  <c r="L545" i="34"/>
  <c r="G545" i="34" l="1"/>
  <c r="H545" i="34" s="1"/>
  <c r="I545" i="34" l="1"/>
  <c r="K545" i="34"/>
  <c r="J546" i="34" l="1"/>
  <c r="M546" i="34" l="1"/>
  <c r="L546" i="34"/>
  <c r="G546" i="34" l="1"/>
  <c r="H546" i="34" s="1"/>
  <c r="I546" i="34"/>
  <c r="K546" i="34"/>
  <c r="J547" i="34" l="1"/>
  <c r="M547" i="34" l="1"/>
  <c r="L547" i="34"/>
  <c r="G547" i="34" l="1"/>
  <c r="H547" i="34" s="1"/>
  <c r="I547" i="34"/>
  <c r="K547" i="34"/>
  <c r="J548" i="34" l="1"/>
  <c r="M548" i="34" l="1"/>
  <c r="L548" i="34"/>
  <c r="G548" i="34" l="1"/>
  <c r="H548" i="34" s="1"/>
  <c r="I548" i="34" l="1"/>
  <c r="K548" i="34"/>
  <c r="J549" i="34" l="1"/>
  <c r="M549" i="34" l="1"/>
  <c r="L549" i="34"/>
  <c r="G549" i="34" l="1"/>
  <c r="H549" i="34" s="1"/>
  <c r="I549" i="34" l="1"/>
  <c r="K549" i="34"/>
  <c r="J550" i="34" l="1"/>
  <c r="M550" i="34" l="1"/>
  <c r="L550" i="34"/>
  <c r="G550" i="34" l="1"/>
  <c r="H550" i="34" s="1"/>
  <c r="I550" i="34"/>
  <c r="K550" i="34"/>
  <c r="J551" i="34" l="1"/>
  <c r="M551" i="34" l="1"/>
  <c r="L551" i="34"/>
  <c r="G551" i="34" l="1"/>
  <c r="H551" i="34" s="1"/>
  <c r="I551" i="34" l="1"/>
  <c r="K551" i="34"/>
  <c r="J552" i="34" l="1"/>
  <c r="M552" i="34" l="1"/>
  <c r="L552" i="34"/>
  <c r="G552" i="34" l="1"/>
  <c r="H552" i="34" s="1"/>
  <c r="I552" i="34" l="1"/>
  <c r="K552" i="34"/>
  <c r="J553" i="34" l="1"/>
  <c r="M553" i="34" l="1"/>
  <c r="L553" i="34"/>
  <c r="G553" i="34" l="1"/>
  <c r="H553" i="34" s="1"/>
  <c r="I553" i="34" l="1"/>
  <c r="K553" i="34"/>
  <c r="J554" i="34" l="1"/>
  <c r="M554" i="34" l="1"/>
  <c r="L554" i="34"/>
  <c r="G554" i="34" l="1"/>
  <c r="H554" i="34" s="1"/>
  <c r="I554" i="34" l="1"/>
  <c r="K554" i="34"/>
  <c r="J555" i="34" l="1"/>
  <c r="M555" i="34" l="1"/>
  <c r="L555" i="34"/>
  <c r="G555" i="34" l="1"/>
  <c r="H555" i="34" s="1"/>
  <c r="I555" i="34" l="1"/>
  <c r="K555" i="34"/>
  <c r="J556" i="34" l="1"/>
  <c r="M556" i="34" l="1"/>
  <c r="L556" i="34"/>
  <c r="G556" i="34" l="1"/>
  <c r="H556" i="34" s="1"/>
  <c r="I556" i="34" l="1"/>
  <c r="K556" i="34"/>
  <c r="J557" i="34" l="1"/>
  <c r="M557" i="34" l="1"/>
  <c r="L557" i="34"/>
  <c r="G557" i="34" l="1"/>
  <c r="H557" i="34" s="1"/>
  <c r="I557" i="34" l="1"/>
  <c r="K557" i="34"/>
  <c r="J558" i="34" l="1"/>
  <c r="M558" i="34" l="1"/>
  <c r="L558" i="34"/>
  <c r="G558" i="34" l="1"/>
  <c r="H558" i="34" s="1"/>
  <c r="I558" i="34" l="1"/>
  <c r="K558" i="34"/>
  <c r="J559" i="34" l="1"/>
  <c r="M559" i="34" l="1"/>
  <c r="L559" i="34"/>
  <c r="G559" i="34" l="1"/>
  <c r="H559" i="34" s="1"/>
  <c r="I559" i="34" l="1"/>
  <c r="K559" i="34"/>
  <c r="J560" i="34" l="1"/>
  <c r="M560" i="34" l="1"/>
  <c r="L560" i="34"/>
  <c r="G560" i="34" l="1"/>
  <c r="H560" i="34" s="1"/>
  <c r="I560" i="34" l="1"/>
  <c r="K560" i="34"/>
  <c r="J561" i="34" l="1"/>
  <c r="M561" i="34" l="1"/>
  <c r="L561" i="34"/>
  <c r="G561" i="34" l="1"/>
  <c r="H561" i="34" s="1"/>
  <c r="I561" i="34" l="1"/>
  <c r="K561" i="34"/>
  <c r="J562" i="34" l="1"/>
  <c r="M562" i="34" l="1"/>
  <c r="L562" i="34"/>
  <c r="G562" i="34" l="1"/>
  <c r="H562" i="34" s="1"/>
  <c r="I562" i="34" l="1"/>
  <c r="K562" i="34"/>
  <c r="J563" i="34" l="1"/>
  <c r="M563" i="34" l="1"/>
  <c r="L563" i="34"/>
  <c r="G563" i="34" l="1"/>
  <c r="H563" i="34" s="1"/>
  <c r="I563" i="34" l="1"/>
  <c r="K563" i="34"/>
  <c r="J564" i="34" l="1"/>
  <c r="M564" i="34" l="1"/>
  <c r="L564" i="34"/>
  <c r="G564" i="34" l="1"/>
  <c r="H564" i="34" s="1"/>
  <c r="I564" i="34" l="1"/>
  <c r="K564" i="34"/>
  <c r="J565" i="34" l="1"/>
  <c r="M565" i="34" l="1"/>
  <c r="L565" i="34"/>
  <c r="G565" i="34" l="1"/>
  <c r="H565" i="34" s="1"/>
  <c r="I565" i="34" l="1"/>
  <c r="K565" i="34"/>
  <c r="J566" i="34" l="1"/>
  <c r="M566" i="34" l="1"/>
  <c r="L566" i="34"/>
  <c r="G566" i="34" l="1"/>
  <c r="H566" i="34" s="1"/>
  <c r="I566" i="34" l="1"/>
  <c r="K566" i="34"/>
  <c r="J567" i="34" l="1"/>
  <c r="M567" i="34" l="1"/>
  <c r="L567" i="34"/>
  <c r="G567" i="34" l="1"/>
  <c r="H567" i="34" s="1"/>
  <c r="I567" i="34" l="1"/>
  <c r="K567" i="34"/>
  <c r="J568" i="34" l="1"/>
  <c r="M568" i="34" l="1"/>
  <c r="L568" i="34"/>
  <c r="G568" i="34" l="1"/>
  <c r="H568" i="34" s="1"/>
  <c r="I568" i="34" l="1"/>
  <c r="K568" i="34"/>
  <c r="J569" i="34" l="1"/>
  <c r="M569" i="34" l="1"/>
  <c r="L569" i="34"/>
  <c r="G569" i="34" l="1"/>
  <c r="H569" i="34" s="1"/>
  <c r="I569" i="34" l="1"/>
  <c r="K569" i="34"/>
  <c r="J570" i="34" l="1"/>
  <c r="M570" i="34" l="1"/>
  <c r="L570" i="34"/>
  <c r="G570" i="34" l="1"/>
  <c r="H570" i="34" s="1"/>
  <c r="I570" i="34" l="1"/>
  <c r="K570" i="34"/>
  <c r="J571" i="34" l="1"/>
  <c r="M571" i="34" l="1"/>
  <c r="L571" i="34"/>
  <c r="G571" i="34" l="1"/>
  <c r="H571" i="34" s="1"/>
  <c r="I571" i="34" l="1"/>
  <c r="K571" i="34"/>
  <c r="J572" i="34" l="1"/>
  <c r="M572" i="34" l="1"/>
  <c r="L572" i="34"/>
  <c r="G572" i="34" l="1"/>
  <c r="H572" i="34" s="1"/>
  <c r="I572" i="34" l="1"/>
  <c r="K572" i="34"/>
  <c r="J573" i="34" l="1"/>
  <c r="M573" i="34" l="1"/>
  <c r="L573" i="34"/>
  <c r="G573" i="34" l="1"/>
  <c r="H573" i="34" s="1"/>
  <c r="I573" i="34" l="1"/>
  <c r="K573" i="34"/>
  <c r="J574" i="34" l="1"/>
  <c r="M574" i="34" l="1"/>
  <c r="L574" i="34"/>
  <c r="G574" i="34" l="1"/>
  <c r="H574" i="34" s="1"/>
  <c r="I574" i="34" l="1"/>
  <c r="K574" i="34"/>
  <c r="J575" i="34" l="1"/>
  <c r="M575" i="34" l="1"/>
  <c r="L575" i="34"/>
  <c r="G575" i="34" l="1"/>
  <c r="H575" i="34" s="1"/>
  <c r="I575" i="34" l="1"/>
  <c r="K575" i="34"/>
  <c r="J576" i="34" l="1"/>
  <c r="M576" i="34" l="1"/>
  <c r="L576" i="34"/>
  <c r="G576" i="34" l="1"/>
  <c r="H576" i="34" s="1"/>
  <c r="I576" i="34" l="1"/>
  <c r="K576" i="34"/>
  <c r="J577" i="34" l="1"/>
  <c r="M577" i="34" l="1"/>
  <c r="L577" i="34"/>
  <c r="G577" i="34" l="1"/>
  <c r="H577" i="34" s="1"/>
  <c r="I577" i="34" l="1"/>
  <c r="K577" i="34"/>
  <c r="J578" i="34" l="1"/>
  <c r="M578" i="34" l="1"/>
  <c r="L578" i="34"/>
  <c r="G578" i="34" l="1"/>
  <c r="H578" i="34" s="1"/>
  <c r="I578" i="34" l="1"/>
  <c r="K578" i="34"/>
  <c r="J579" i="34" l="1"/>
  <c r="M579" i="34" l="1"/>
  <c r="L579" i="34"/>
  <c r="G579" i="34" l="1"/>
  <c r="H579" i="34" s="1"/>
  <c r="I579" i="34" l="1"/>
  <c r="K579" i="34"/>
  <c r="J580" i="34" l="1"/>
  <c r="M580" i="34" l="1"/>
  <c r="L580" i="34"/>
  <c r="G580" i="34" l="1"/>
  <c r="H580" i="34" s="1"/>
  <c r="I580" i="34" l="1"/>
  <c r="K580" i="34"/>
  <c r="J581" i="34" l="1"/>
  <c r="M581" i="34" l="1"/>
  <c r="L581" i="34"/>
  <c r="G581" i="34" l="1"/>
  <c r="H581" i="34" s="1"/>
  <c r="I581" i="34" l="1"/>
  <c r="K581" i="34"/>
  <c r="J582" i="34" l="1"/>
  <c r="M582" i="34" l="1"/>
  <c r="L582" i="34"/>
  <c r="G582" i="34" l="1"/>
  <c r="H582" i="34" s="1"/>
  <c r="I582" i="34" l="1"/>
  <c r="K582" i="34"/>
  <c r="J583" i="34" l="1"/>
  <c r="M583" i="34" l="1"/>
  <c r="L583" i="34"/>
  <c r="G583" i="34" l="1"/>
  <c r="H583" i="34" s="1"/>
  <c r="I583" i="34" l="1"/>
  <c r="K583" i="34"/>
  <c r="J584" i="34" l="1"/>
  <c r="M584" i="34" l="1"/>
  <c r="L584" i="34"/>
  <c r="G584" i="34" l="1"/>
  <c r="H584" i="34" s="1"/>
  <c r="I584" i="34" l="1"/>
  <c r="K584" i="34"/>
  <c r="J585" i="34" l="1"/>
  <c r="M585" i="34" l="1"/>
  <c r="L585" i="34"/>
  <c r="G585" i="34" l="1"/>
  <c r="H585" i="34" s="1"/>
  <c r="I585" i="34" l="1"/>
  <c r="K585" i="34"/>
  <c r="J586" i="34" l="1"/>
  <c r="M586" i="34" l="1"/>
  <c r="L586" i="34"/>
  <c r="G586" i="34" l="1"/>
  <c r="H586" i="34" s="1"/>
  <c r="I586" i="34" l="1"/>
  <c r="K586" i="34"/>
  <c r="J587" i="34" l="1"/>
  <c r="M587" i="34" l="1"/>
  <c r="L587" i="34"/>
  <c r="G587" i="34" l="1"/>
  <c r="H587" i="34" s="1"/>
  <c r="I587" i="34" l="1"/>
  <c r="K587" i="34"/>
  <c r="J588" i="34" l="1"/>
  <c r="M588" i="34" l="1"/>
  <c r="L588" i="34"/>
  <c r="G588" i="34" l="1"/>
  <c r="H588" i="34" s="1"/>
  <c r="I588" i="34" l="1"/>
  <c r="K588" i="34"/>
  <c r="J589" i="34" l="1"/>
  <c r="M589" i="34" l="1"/>
  <c r="L589" i="34"/>
  <c r="G589" i="34" l="1"/>
  <c r="H589" i="34" s="1"/>
  <c r="I589" i="34" l="1"/>
  <c r="K589" i="34"/>
  <c r="J590" i="34" l="1"/>
  <c r="M590" i="34" l="1"/>
  <c r="L590" i="34"/>
  <c r="G590" i="34" l="1"/>
  <c r="H590" i="34" s="1"/>
  <c r="I590" i="34" l="1"/>
  <c r="K590" i="34"/>
  <c r="J591" i="34" l="1"/>
  <c r="M591" i="34" l="1"/>
  <c r="L591" i="34"/>
  <c r="G591" i="34" l="1"/>
  <c r="H591" i="34" s="1"/>
  <c r="I591" i="34" l="1"/>
  <c r="K591" i="34"/>
  <c r="J592" i="34" l="1"/>
  <c r="M592" i="34" l="1"/>
  <c r="L592" i="34"/>
  <c r="G592" i="34" l="1"/>
  <c r="H592" i="34" s="1"/>
  <c r="I592" i="34" l="1"/>
  <c r="K592" i="34"/>
  <c r="J593" i="34" l="1"/>
  <c r="M593" i="34" l="1"/>
  <c r="L593" i="34"/>
  <c r="G593" i="34" l="1"/>
  <c r="H593" i="34" s="1"/>
  <c r="I593" i="34" l="1"/>
  <c r="K593" i="34"/>
  <c r="J594" i="34" l="1"/>
  <c r="M594" i="34" l="1"/>
  <c r="L594" i="34"/>
  <c r="G594" i="34" l="1"/>
  <c r="H594" i="34" s="1"/>
  <c r="I594" i="34" l="1"/>
  <c r="K594" i="34"/>
  <c r="J595" i="34" l="1"/>
  <c r="M595" i="34" l="1"/>
  <c r="L595" i="34"/>
  <c r="G595" i="34" l="1"/>
  <c r="H595" i="34" s="1"/>
  <c r="I595" i="34" l="1"/>
  <c r="K595" i="34"/>
  <c r="J596" i="34" l="1"/>
  <c r="M596" i="34" l="1"/>
  <c r="L596" i="34"/>
  <c r="G596" i="34" l="1"/>
  <c r="H596" i="34" s="1"/>
  <c r="I596" i="34" l="1"/>
  <c r="K596" i="34"/>
  <c r="J597" i="34" l="1"/>
  <c r="M597" i="34" l="1"/>
  <c r="L597" i="34"/>
  <c r="G597" i="34" l="1"/>
  <c r="H597" i="34" s="1"/>
  <c r="I597" i="34" l="1"/>
  <c r="K597" i="34"/>
  <c r="J598" i="34" l="1"/>
  <c r="M598" i="34" l="1"/>
  <c r="L598" i="34"/>
  <c r="G598" i="34" l="1"/>
  <c r="H598" i="34" s="1"/>
  <c r="I598" i="34" l="1"/>
  <c r="K598" i="34"/>
  <c r="J599" i="34" l="1"/>
  <c r="M599" i="34" l="1"/>
  <c r="L599" i="34"/>
  <c r="G599" i="34" l="1"/>
  <c r="H599" i="34" s="1"/>
  <c r="I599" i="34" l="1"/>
  <c r="K599" i="34"/>
  <c r="J600" i="34" l="1"/>
  <c r="M600" i="34" l="1"/>
  <c r="L600" i="34"/>
  <c r="G600" i="34" l="1"/>
  <c r="H600" i="34" s="1"/>
  <c r="I600" i="34" l="1"/>
  <c r="K600" i="34"/>
  <c r="J601" i="34" l="1"/>
  <c r="M601" i="34" l="1"/>
  <c r="L601" i="34"/>
  <c r="G601" i="34" l="1"/>
  <c r="H601" i="34" s="1"/>
  <c r="I601" i="34" l="1"/>
  <c r="K601" i="34"/>
  <c r="J602" i="34" l="1"/>
  <c r="M602" i="34" l="1"/>
  <c r="L602" i="34"/>
  <c r="G602" i="34" l="1"/>
  <c r="H602" i="34" s="1"/>
  <c r="I602" i="34" l="1"/>
  <c r="K602" i="34"/>
  <c r="J603" i="34" l="1"/>
  <c r="M603" i="34" l="1"/>
  <c r="L603" i="34"/>
  <c r="G603" i="34" l="1"/>
  <c r="H603" i="34" s="1"/>
  <c r="I603" i="34" l="1"/>
  <c r="K603" i="34"/>
  <c r="J604" i="34" l="1"/>
  <c r="M604" i="34" l="1"/>
  <c r="L604" i="34"/>
  <c r="G604" i="34" l="1"/>
  <c r="H604" i="34" s="1"/>
  <c r="I604" i="34" l="1"/>
  <c r="K604" i="34"/>
  <c r="J605" i="34" l="1"/>
  <c r="M605" i="34" l="1"/>
  <c r="L605" i="34"/>
  <c r="G605" i="34" l="1"/>
  <c r="H605" i="34" s="1"/>
  <c r="I605" i="34" l="1"/>
  <c r="K605" i="34"/>
  <c r="J606" i="34" l="1"/>
  <c r="M606" i="34" l="1"/>
  <c r="L606" i="34"/>
  <c r="G606" i="34" l="1"/>
  <c r="H606" i="34" s="1"/>
  <c r="I606" i="34" l="1"/>
  <c r="K606" i="34"/>
  <c r="J607" i="34" l="1"/>
  <c r="M607" i="34" l="1"/>
  <c r="L607" i="34"/>
  <c r="G607" i="34" l="1"/>
  <c r="H607" i="34" s="1"/>
  <c r="I607" i="34" l="1"/>
  <c r="K607" i="34"/>
  <c r="J608" i="34" l="1"/>
  <c r="M608" i="34" l="1"/>
  <c r="L608" i="34"/>
  <c r="G608" i="34" l="1"/>
  <c r="H608" i="34" s="1"/>
  <c r="I608" i="34" l="1"/>
  <c r="K608" i="34"/>
  <c r="J609" i="34" l="1"/>
  <c r="M609" i="34" l="1"/>
  <c r="L609" i="34"/>
  <c r="G609" i="34" l="1"/>
  <c r="H609" i="34" s="1"/>
  <c r="I609" i="34" l="1"/>
  <c r="K609" i="34"/>
  <c r="J610" i="34" l="1"/>
  <c r="M610" i="34" l="1"/>
  <c r="L610" i="34"/>
  <c r="G610" i="34" l="1"/>
  <c r="H610" i="34" s="1"/>
  <c r="I610" i="34" l="1"/>
  <c r="K610" i="34"/>
  <c r="J611" i="34" l="1"/>
  <c r="M611" i="34" l="1"/>
  <c r="L611" i="34"/>
  <c r="G611" i="34" l="1"/>
  <c r="H611" i="34" s="1"/>
  <c r="I611" i="34" l="1"/>
  <c r="K611" i="34"/>
  <c r="J612" i="34" l="1"/>
  <c r="M612" i="34" l="1"/>
  <c r="L612" i="34"/>
  <c r="G612" i="34" l="1"/>
  <c r="H612" i="34" s="1"/>
  <c r="I612" i="34" l="1"/>
  <c r="K612" i="34"/>
  <c r="J613" i="34" l="1"/>
  <c r="M613" i="34" l="1"/>
  <c r="L613" i="34"/>
  <c r="G613" i="34" l="1"/>
  <c r="H613" i="34" s="1"/>
  <c r="I613" i="34" l="1"/>
  <c r="K613" i="34"/>
  <c r="J614" i="34" l="1"/>
  <c r="M614" i="34" l="1"/>
  <c r="L614" i="34"/>
  <c r="G614" i="34" l="1"/>
  <c r="H614" i="34" s="1"/>
  <c r="I614" i="34" l="1"/>
  <c r="K614" i="34"/>
  <c r="J615" i="34" l="1"/>
  <c r="M615" i="34" l="1"/>
  <c r="L615" i="34"/>
  <c r="G615" i="34" l="1"/>
  <c r="H615" i="34" s="1"/>
  <c r="I615" i="34" l="1"/>
  <c r="K615" i="34"/>
  <c r="J616" i="34" l="1"/>
  <c r="M616" i="34" l="1"/>
  <c r="L616" i="34"/>
  <c r="G616" i="34" l="1"/>
  <c r="H616" i="34" l="1"/>
  <c r="I616" i="34" s="1"/>
  <c r="K616" i="34" l="1"/>
  <c r="J617" i="34" s="1"/>
  <c r="M617" i="34"/>
  <c r="L617" i="34"/>
  <c r="G617" i="34" l="1"/>
  <c r="H617" i="34" s="1"/>
  <c r="I617" i="34" l="1"/>
  <c r="K617" i="34"/>
  <c r="J618" i="34" l="1"/>
  <c r="M618" i="34" l="1"/>
  <c r="L618" i="34"/>
  <c r="G618" i="34" l="1"/>
  <c r="H618" i="34" s="1"/>
  <c r="I618" i="34" l="1"/>
  <c r="K618" i="34"/>
  <c r="J619" i="34" l="1"/>
  <c r="M619" i="34" l="1"/>
  <c r="L619" i="34"/>
  <c r="G619" i="34" l="1"/>
  <c r="H619" i="34" s="1"/>
  <c r="I619" i="34" l="1"/>
  <c r="K619" i="34"/>
  <c r="J620" i="34" l="1"/>
  <c r="M620" i="34" l="1"/>
  <c r="L620" i="34"/>
  <c r="G620" i="34" l="1"/>
  <c r="H620" i="34" s="1"/>
  <c r="I620" i="34" l="1"/>
  <c r="K620" i="34"/>
  <c r="J621" i="34" l="1"/>
  <c r="M621" i="34" l="1"/>
  <c r="L621" i="34"/>
  <c r="G621" i="34" l="1"/>
  <c r="H621" i="34" s="1"/>
  <c r="I621" i="34" l="1"/>
  <c r="K621" i="34"/>
  <c r="J622" i="34" l="1"/>
  <c r="M622" i="34" l="1"/>
  <c r="L622" i="34"/>
  <c r="G622" i="34" l="1"/>
  <c r="H622" i="34" s="1"/>
  <c r="I622" i="34" l="1"/>
  <c r="K622" i="34"/>
  <c r="J623" i="34" l="1"/>
  <c r="M623" i="34" l="1"/>
  <c r="L623" i="34"/>
  <c r="G623" i="34" l="1"/>
  <c r="H623" i="34" s="1"/>
  <c r="I623" i="34" l="1"/>
  <c r="K623" i="34"/>
  <c r="J624" i="34" l="1"/>
  <c r="M624" i="34" l="1"/>
  <c r="L624" i="34"/>
  <c r="G624" i="34" l="1"/>
  <c r="H624" i="34" s="1"/>
  <c r="I624" i="34" l="1"/>
  <c r="K624" i="34"/>
  <c r="J625" i="34" l="1"/>
  <c r="M625" i="34" l="1"/>
  <c r="L625" i="34"/>
  <c r="G625" i="34" l="1"/>
  <c r="H625" i="34" s="1"/>
  <c r="I625" i="34" l="1"/>
  <c r="K625" i="34"/>
  <c r="J626" i="34" l="1"/>
  <c r="M626" i="34" l="1"/>
  <c r="L626" i="34"/>
  <c r="G626" i="34" l="1"/>
  <c r="H626" i="34" s="1"/>
  <c r="I626" i="34" l="1"/>
  <c r="K626" i="34"/>
  <c r="J627" i="34" l="1"/>
  <c r="M627" i="34" l="1"/>
  <c r="L627" i="34"/>
  <c r="G627" i="34" l="1"/>
  <c r="H627" i="34" s="1"/>
  <c r="I627" i="34" l="1"/>
  <c r="K627" i="34"/>
  <c r="J628" i="34" l="1"/>
  <c r="M628" i="34" l="1"/>
  <c r="L628" i="34"/>
  <c r="G628" i="34" l="1"/>
  <c r="H628" i="34" s="1"/>
  <c r="I628" i="34" l="1"/>
  <c r="K628" i="34"/>
  <c r="J629" i="34" l="1"/>
  <c r="M629" i="34" l="1"/>
  <c r="L629" i="34"/>
  <c r="G629" i="34" l="1"/>
  <c r="H629" i="34" s="1"/>
  <c r="I629" i="34" l="1"/>
  <c r="K629" i="34"/>
  <c r="J630" i="34" l="1"/>
  <c r="M630" i="34" l="1"/>
  <c r="L630" i="34"/>
  <c r="G630" i="34" l="1"/>
  <c r="H630" i="34" s="1"/>
  <c r="I630" i="34" l="1"/>
  <c r="K630" i="34"/>
  <c r="J631" i="34" l="1"/>
  <c r="M631" i="34" l="1"/>
  <c r="L631" i="34"/>
  <c r="G631" i="34" l="1"/>
  <c r="H631" i="34" s="1"/>
  <c r="I631" i="34" l="1"/>
  <c r="K631" i="34"/>
  <c r="J632" i="34" l="1"/>
  <c r="M632" i="34" l="1"/>
  <c r="L632" i="34"/>
  <c r="G632" i="34" l="1"/>
  <c r="H632" i="34" s="1"/>
  <c r="I632" i="34" l="1"/>
  <c r="K632" i="34"/>
  <c r="J633" i="34" l="1"/>
  <c r="M633" i="34" l="1"/>
  <c r="L633" i="34"/>
  <c r="G633" i="34" l="1"/>
  <c r="H633" i="34" s="1"/>
  <c r="I633" i="34" l="1"/>
  <c r="K633" i="34"/>
  <c r="J634" i="34" l="1"/>
  <c r="M634" i="34" l="1"/>
  <c r="L634" i="34"/>
  <c r="G634" i="34" l="1"/>
  <c r="H634" i="34" s="1"/>
  <c r="I634" i="34" l="1"/>
  <c r="K634" i="34"/>
  <c r="J635" i="34" l="1"/>
  <c r="M635" i="34" l="1"/>
  <c r="L635" i="34"/>
  <c r="G635" i="34" l="1"/>
  <c r="H635" i="34" s="1"/>
  <c r="I635" i="34" l="1"/>
  <c r="K635" i="34"/>
  <c r="J636" i="34" l="1"/>
  <c r="M636" i="34" l="1"/>
  <c r="L636" i="34"/>
  <c r="G636" i="34" l="1"/>
  <c r="H636" i="34" s="1"/>
  <c r="I636" i="34" l="1"/>
  <c r="K636" i="34"/>
  <c r="J637" i="34" l="1"/>
  <c r="M637" i="34" l="1"/>
  <c r="L637" i="34"/>
  <c r="G637" i="34" l="1"/>
  <c r="H637" i="34" s="1"/>
  <c r="I637" i="34" l="1"/>
  <c r="K637" i="34"/>
  <c r="J638" i="34" l="1"/>
  <c r="M638" i="34" l="1"/>
  <c r="L638" i="34"/>
  <c r="G638" i="34" l="1"/>
  <c r="H638" i="34" s="1"/>
  <c r="I638" i="34" l="1"/>
  <c r="K638" i="34"/>
  <c r="J639" i="34" l="1"/>
  <c r="M639" i="34" l="1"/>
  <c r="L639" i="34"/>
  <c r="G639" i="34" l="1"/>
  <c r="H639" i="34" s="1"/>
  <c r="I639" i="34" l="1"/>
  <c r="K639" i="34"/>
  <c r="J640" i="34" l="1"/>
  <c r="M640" i="34" l="1"/>
  <c r="L640" i="34"/>
  <c r="G640" i="34" l="1"/>
  <c r="H640" i="34" s="1"/>
  <c r="I640" i="34" l="1"/>
  <c r="K640" i="34"/>
  <c r="J641" i="34" l="1"/>
  <c r="M641" i="34" l="1"/>
  <c r="L641" i="34"/>
  <c r="G641" i="34" l="1"/>
  <c r="H641" i="34" s="1"/>
  <c r="I641" i="34" l="1"/>
  <c r="K641" i="34"/>
  <c r="J642" i="34" l="1"/>
  <c r="M642" i="34" l="1"/>
  <c r="L642" i="34"/>
  <c r="G642" i="34" l="1"/>
  <c r="H642" i="34" s="1"/>
  <c r="I642" i="34" l="1"/>
  <c r="K642" i="34"/>
  <c r="J643" i="34" l="1"/>
  <c r="M643" i="34" l="1"/>
  <c r="L643" i="34"/>
  <c r="G643" i="34" l="1"/>
  <c r="H643" i="34" s="1"/>
  <c r="I643" i="34" l="1"/>
  <c r="K643" i="34"/>
  <c r="J644" i="34" l="1"/>
  <c r="M644" i="34" l="1"/>
  <c r="L644" i="34"/>
  <c r="G644" i="34" l="1"/>
  <c r="H644" i="34" s="1"/>
  <c r="I644" i="34" l="1"/>
  <c r="K644" i="34"/>
  <c r="J645" i="34" l="1"/>
  <c r="M645" i="34" l="1"/>
  <c r="L645" i="34"/>
  <c r="G645" i="34" l="1"/>
  <c r="H645" i="34" s="1"/>
  <c r="I645" i="34" l="1"/>
  <c r="K645" i="34"/>
  <c r="J646" i="34" l="1"/>
  <c r="M646" i="34" l="1"/>
  <c r="L646" i="34"/>
  <c r="G646" i="34" l="1"/>
  <c r="H646" i="34" s="1"/>
  <c r="I646" i="34" l="1"/>
  <c r="K646" i="34"/>
  <c r="J647" i="34" l="1"/>
  <c r="M647" i="34" l="1"/>
  <c r="L647" i="34"/>
  <c r="G647" i="34" l="1"/>
  <c r="H647" i="34" s="1"/>
  <c r="I647" i="34" l="1"/>
  <c r="K647" i="34"/>
  <c r="J648" i="34" l="1"/>
  <c r="M648" i="34" l="1"/>
  <c r="L648" i="34"/>
  <c r="G648" i="34" l="1"/>
  <c r="H648" i="34" s="1"/>
  <c r="I648" i="34" l="1"/>
  <c r="K648" i="34"/>
  <c r="J649" i="34" l="1"/>
  <c r="M649" i="34" l="1"/>
  <c r="L649" i="34"/>
  <c r="G649" i="34" l="1"/>
  <c r="H649" i="34" s="1"/>
  <c r="I649" i="34" l="1"/>
  <c r="K649" i="34"/>
  <c r="J650" i="34" l="1"/>
  <c r="M650" i="34" l="1"/>
  <c r="L650" i="34"/>
  <c r="G650" i="34" l="1"/>
  <c r="H650" i="34" s="1"/>
  <c r="I650" i="34" l="1"/>
  <c r="K650" i="34"/>
  <c r="J651" i="34" l="1"/>
  <c r="M651" i="34" l="1"/>
  <c r="L651" i="34"/>
  <c r="G651" i="34" l="1"/>
  <c r="H651" i="34" s="1"/>
  <c r="I651" i="34" l="1"/>
  <c r="K651" i="34"/>
  <c r="J652" i="34" l="1"/>
  <c r="M652" i="34" l="1"/>
  <c r="L652" i="34"/>
  <c r="G652" i="34" l="1"/>
  <c r="H652" i="34" s="1"/>
  <c r="I652" i="34" l="1"/>
  <c r="K652" i="34"/>
  <c r="J653" i="34" l="1"/>
  <c r="M653" i="34" l="1"/>
  <c r="L653" i="34"/>
  <c r="G653" i="34" l="1"/>
  <c r="H653" i="34" s="1"/>
  <c r="I653" i="34" l="1"/>
  <c r="K653" i="34"/>
  <c r="J654" i="34" l="1"/>
  <c r="M654" i="34" l="1"/>
  <c r="L654" i="34"/>
  <c r="G654" i="34" l="1"/>
  <c r="H654" i="34" s="1"/>
  <c r="I654" i="34" l="1"/>
  <c r="K654" i="34"/>
  <c r="J655" i="34" l="1"/>
  <c r="M655" i="34" l="1"/>
  <c r="L655" i="34"/>
  <c r="G655" i="34" l="1"/>
  <c r="H655" i="34" s="1"/>
  <c r="I655" i="34" l="1"/>
  <c r="K655" i="34"/>
  <c r="J656" i="34" l="1"/>
  <c r="M656" i="34" l="1"/>
  <c r="L656" i="34"/>
  <c r="G656" i="34" l="1"/>
  <c r="H656" i="34" s="1"/>
  <c r="I656" i="34" l="1"/>
  <c r="K656" i="34"/>
  <c r="J657" i="34" l="1"/>
  <c r="M657" i="34" l="1"/>
  <c r="L657" i="34"/>
  <c r="G657" i="34" l="1"/>
  <c r="H657" i="34" s="1"/>
  <c r="I657" i="34" l="1"/>
  <c r="K657" i="34"/>
  <c r="J658" i="34" l="1"/>
  <c r="M658" i="34" l="1"/>
  <c r="L658" i="34"/>
  <c r="G658" i="34" l="1"/>
  <c r="H658" i="34" s="1"/>
  <c r="I658" i="34" l="1"/>
  <c r="K658" i="34"/>
  <c r="J659" i="34" l="1"/>
  <c r="M659" i="34" l="1"/>
  <c r="L659" i="34"/>
  <c r="G659" i="34" l="1"/>
  <c r="H659" i="34" s="1"/>
  <c r="I659" i="34" l="1"/>
  <c r="K659" i="34"/>
  <c r="J660" i="34" l="1"/>
  <c r="M660" i="34" l="1"/>
  <c r="L660" i="34"/>
  <c r="G660" i="34" l="1"/>
  <c r="H660" i="34" s="1"/>
  <c r="I660" i="34" l="1"/>
  <c r="K660" i="34"/>
  <c r="J661" i="34" l="1"/>
  <c r="M661" i="34" l="1"/>
  <c r="L661" i="34"/>
  <c r="G661" i="34" l="1"/>
  <c r="H661" i="34" s="1"/>
  <c r="I661" i="34" l="1"/>
  <c r="K661" i="34"/>
  <c r="J662" i="34" l="1"/>
  <c r="M662" i="34" l="1"/>
  <c r="L662" i="34"/>
  <c r="G662" i="34" l="1"/>
  <c r="H662" i="34" s="1"/>
  <c r="I662" i="34" l="1"/>
  <c r="K662" i="34"/>
  <c r="J663" i="34" l="1"/>
  <c r="M663" i="34" l="1"/>
  <c r="L663" i="34"/>
  <c r="G663" i="34" l="1"/>
  <c r="H663" i="34" s="1"/>
  <c r="I663" i="34" l="1"/>
  <c r="K663" i="34"/>
  <c r="J664" i="34" l="1"/>
  <c r="M664" i="34" l="1"/>
  <c r="L664" i="34"/>
  <c r="G664" i="34" l="1"/>
  <c r="H664" i="34" s="1"/>
  <c r="I664" i="34" l="1"/>
  <c r="K664" i="34"/>
  <c r="J665" i="34" l="1"/>
  <c r="M665" i="34" l="1"/>
  <c r="L665" i="34"/>
  <c r="G665" i="34" l="1"/>
  <c r="H665" i="34" s="1"/>
  <c r="I665" i="34" l="1"/>
  <c r="K665" i="34"/>
  <c r="J666" i="34" l="1"/>
  <c r="M666" i="34" l="1"/>
  <c r="L666" i="34"/>
  <c r="G666" i="34" l="1"/>
  <c r="H666" i="34" s="1"/>
  <c r="I666" i="34" l="1"/>
  <c r="K666" i="34"/>
  <c r="J667" i="34" l="1"/>
  <c r="M667" i="34" l="1"/>
  <c r="L667" i="34"/>
  <c r="G667" i="34" l="1"/>
  <c r="H667" i="34" l="1"/>
  <c r="K667" i="34" s="1"/>
  <c r="J668" i="34" s="1"/>
  <c r="I667" i="34" l="1"/>
  <c r="M668" i="34"/>
  <c r="L668" i="34"/>
  <c r="G668" i="34" l="1"/>
  <c r="H668" i="34" s="1"/>
  <c r="I668" i="34" l="1"/>
  <c r="K668" i="34"/>
  <c r="J669" i="34" l="1"/>
  <c r="M669" i="34" l="1"/>
  <c r="L669" i="34"/>
  <c r="G669" i="34" l="1"/>
  <c r="H669" i="34" s="1"/>
  <c r="I669" i="34" l="1"/>
  <c r="K669" i="34"/>
  <c r="J670" i="34" l="1"/>
  <c r="M670" i="34" l="1"/>
  <c r="L670" i="34"/>
  <c r="G670" i="34" l="1"/>
  <c r="H670" i="34" s="1"/>
  <c r="I670" i="34"/>
  <c r="K670" i="34"/>
  <c r="J671" i="34" l="1"/>
  <c r="M671" i="34" l="1"/>
  <c r="L671" i="34"/>
  <c r="G671" i="34" l="1"/>
  <c r="H671" i="34" s="1"/>
  <c r="I671" i="34" l="1"/>
  <c r="K671" i="34"/>
  <c r="J672" i="34" l="1"/>
  <c r="M672" i="34" l="1"/>
  <c r="L672" i="34"/>
  <c r="G672" i="34" l="1"/>
  <c r="H672" i="34" s="1"/>
  <c r="I672" i="34" l="1"/>
  <c r="K672" i="34"/>
  <c r="J673" i="34" l="1"/>
  <c r="M673" i="34" l="1"/>
  <c r="L673" i="34"/>
  <c r="G673" i="34" l="1"/>
  <c r="H673" i="34" s="1"/>
  <c r="I673" i="34"/>
  <c r="K673" i="34"/>
  <c r="J674" i="34" l="1"/>
  <c r="M674" i="34" l="1"/>
  <c r="L674" i="34"/>
  <c r="G674" i="34" l="1"/>
  <c r="H674" i="34" s="1"/>
  <c r="I674" i="34"/>
  <c r="K674" i="34"/>
  <c r="J675" i="34" l="1"/>
  <c r="M675" i="34" l="1"/>
  <c r="L675" i="34"/>
  <c r="G675" i="34" l="1"/>
  <c r="H675" i="34" s="1"/>
  <c r="I675" i="34" l="1"/>
  <c r="K675" i="34"/>
  <c r="J676" i="34" l="1"/>
  <c r="M676" i="34" l="1"/>
  <c r="L676" i="34"/>
  <c r="G676" i="34" l="1"/>
  <c r="H676" i="34" s="1"/>
  <c r="I676" i="34" l="1"/>
  <c r="K676" i="34"/>
  <c r="J677" i="34" l="1"/>
  <c r="M677" i="34" l="1"/>
  <c r="L677" i="34"/>
  <c r="G677" i="34" l="1"/>
  <c r="H677" i="34" s="1"/>
  <c r="I677" i="34" l="1"/>
  <c r="K677" i="34"/>
  <c r="J678" i="34" l="1"/>
  <c r="M678" i="34" l="1"/>
  <c r="L678" i="34"/>
  <c r="G678" i="34" l="1"/>
  <c r="H678" i="34" s="1"/>
  <c r="I678" i="34" l="1"/>
  <c r="K678" i="34"/>
  <c r="J679" i="34" l="1"/>
  <c r="M679" i="34" l="1"/>
  <c r="L679" i="34"/>
  <c r="G679" i="34" l="1"/>
  <c r="H679" i="34" s="1"/>
  <c r="I679" i="34" l="1"/>
  <c r="K679" i="34"/>
  <c r="J680" i="34" l="1"/>
  <c r="M680" i="34" l="1"/>
  <c r="L680" i="34"/>
  <c r="G680" i="34" l="1"/>
  <c r="H680" i="34" s="1"/>
  <c r="I680" i="34" l="1"/>
  <c r="K680" i="34"/>
  <c r="J681" i="34" l="1"/>
  <c r="M681" i="34" l="1"/>
  <c r="L681" i="34"/>
  <c r="G681" i="34" l="1"/>
  <c r="H681" i="34" s="1"/>
  <c r="I681" i="34" l="1"/>
  <c r="K681" i="34"/>
  <c r="J682" i="34" l="1"/>
  <c r="M682" i="34" l="1"/>
  <c r="L682" i="34"/>
  <c r="G682" i="34" l="1"/>
  <c r="H682" i="34" s="1"/>
  <c r="I682" i="34" l="1"/>
  <c r="K682" i="34"/>
  <c r="J683" i="34" l="1"/>
  <c r="M683" i="34" l="1"/>
  <c r="L683" i="34"/>
  <c r="G683" i="34" l="1"/>
  <c r="H683" i="34" s="1"/>
  <c r="I683" i="34" l="1"/>
  <c r="K683" i="34"/>
  <c r="J684" i="34" l="1"/>
  <c r="M684" i="34" l="1"/>
  <c r="L684" i="34"/>
  <c r="G684" i="34" l="1"/>
  <c r="H684" i="34" s="1"/>
  <c r="I684" i="34" l="1"/>
  <c r="K684" i="34"/>
  <c r="J685" i="34" l="1"/>
  <c r="M685" i="34" l="1"/>
  <c r="L685" i="34"/>
  <c r="G685" i="34" l="1"/>
  <c r="H685" i="34" s="1"/>
  <c r="I685" i="34" l="1"/>
  <c r="K685" i="34"/>
  <c r="J686" i="34" l="1"/>
  <c r="M686" i="34" l="1"/>
  <c r="L686" i="34"/>
  <c r="G686" i="34" l="1"/>
  <c r="H686" i="34" s="1"/>
  <c r="I686" i="34" l="1"/>
  <c r="K686" i="34"/>
  <c r="J687" i="34" l="1"/>
  <c r="M687" i="34" l="1"/>
  <c r="L687" i="34"/>
  <c r="G687" i="34" l="1"/>
  <c r="H687" i="34" s="1"/>
  <c r="I687" i="34" l="1"/>
  <c r="K687" i="34"/>
  <c r="J688" i="34" l="1"/>
  <c r="M688" i="34" l="1"/>
  <c r="L688" i="34"/>
  <c r="G688" i="34" l="1"/>
  <c r="H688" i="34" s="1"/>
  <c r="I688" i="34" l="1"/>
  <c r="K688" i="34"/>
  <c r="J689" i="34" l="1"/>
  <c r="M689" i="34" l="1"/>
  <c r="L689" i="34"/>
  <c r="G689" i="34" l="1"/>
  <c r="H689" i="34" s="1"/>
  <c r="I689" i="34" l="1"/>
  <c r="K689" i="34"/>
  <c r="J690" i="34" l="1"/>
  <c r="M690" i="34" l="1"/>
  <c r="L690" i="34"/>
  <c r="G690" i="34" l="1"/>
  <c r="H690" i="34" s="1"/>
  <c r="I690" i="34"/>
  <c r="K690" i="34"/>
  <c r="J691" i="34" l="1"/>
  <c r="M691" i="34" l="1"/>
  <c r="L691" i="34"/>
  <c r="G691" i="34" l="1"/>
  <c r="H691" i="34" s="1"/>
  <c r="I691" i="34" l="1"/>
  <c r="K691" i="34"/>
  <c r="J692" i="34" l="1"/>
  <c r="M692" i="34" l="1"/>
  <c r="L692" i="34"/>
  <c r="G692" i="34" l="1"/>
  <c r="H692" i="34" s="1"/>
  <c r="I692" i="34" s="1"/>
  <c r="K692" i="34"/>
  <c r="J693" i="34" l="1"/>
  <c r="M693" i="34" l="1"/>
  <c r="L693" i="34"/>
  <c r="G693" i="34" l="1"/>
  <c r="H693" i="34" s="1"/>
  <c r="I693" i="34" l="1"/>
  <c r="K693" i="34"/>
  <c r="J694" i="34" l="1"/>
  <c r="M694" i="34" l="1"/>
  <c r="L694" i="34"/>
  <c r="G694" i="34" l="1"/>
  <c r="H694" i="34" s="1"/>
  <c r="I694" i="34" l="1"/>
  <c r="K694" i="34"/>
  <c r="J695" i="34" l="1"/>
  <c r="M695" i="34" l="1"/>
  <c r="L695" i="34"/>
  <c r="G695" i="34" l="1"/>
  <c r="H695" i="34" s="1"/>
  <c r="I695" i="34" l="1"/>
  <c r="K695" i="34"/>
  <c r="J696" i="34" l="1"/>
  <c r="M696" i="34" l="1"/>
  <c r="L696" i="34"/>
  <c r="G696" i="34" l="1"/>
  <c r="H696" i="34" s="1"/>
  <c r="I696" i="34" l="1"/>
  <c r="K696" i="34"/>
  <c r="J697" i="34" l="1"/>
  <c r="M697" i="34" l="1"/>
  <c r="L697" i="34"/>
  <c r="G697" i="34" l="1"/>
  <c r="H697" i="34" s="1"/>
  <c r="I697" i="34" l="1"/>
  <c r="K697" i="34"/>
  <c r="J698" i="34" l="1"/>
  <c r="M698" i="34" l="1"/>
  <c r="L698" i="34"/>
  <c r="G698" i="34" l="1"/>
  <c r="H698" i="34" s="1"/>
  <c r="I698" i="34" l="1"/>
  <c r="K698" i="34"/>
  <c r="J699" i="34" l="1"/>
  <c r="M699" i="34" l="1"/>
  <c r="L699" i="34"/>
  <c r="G699" i="34" l="1"/>
  <c r="H699" i="34" s="1"/>
  <c r="I699" i="34" l="1"/>
  <c r="K699" i="34"/>
  <c r="J700" i="34" l="1"/>
  <c r="M700" i="34" l="1"/>
  <c r="L700" i="34"/>
  <c r="G700" i="34" l="1"/>
  <c r="H700" i="34" s="1"/>
  <c r="I700" i="34" l="1"/>
  <c r="K700" i="34"/>
  <c r="J701" i="34" l="1"/>
  <c r="M701" i="34" l="1"/>
  <c r="L701" i="34"/>
  <c r="G701" i="34" l="1"/>
  <c r="H701" i="34" s="1"/>
  <c r="I701" i="34" l="1"/>
  <c r="K701" i="34"/>
  <c r="J702" i="34" l="1"/>
  <c r="M702" i="34" l="1"/>
  <c r="L702" i="34"/>
  <c r="G702" i="34" l="1"/>
  <c r="H702" i="34" s="1"/>
  <c r="I702" i="34" l="1"/>
  <c r="K702" i="34"/>
  <c r="J703" i="34" l="1"/>
  <c r="M703" i="34" l="1"/>
  <c r="L703" i="34"/>
  <c r="G703" i="34" l="1"/>
  <c r="H703" i="34" s="1"/>
  <c r="I703" i="34" l="1"/>
  <c r="K703" i="34"/>
  <c r="J704" i="34" l="1"/>
  <c r="M704" i="34" l="1"/>
  <c r="L704" i="34"/>
  <c r="G704" i="34" l="1"/>
  <c r="H704" i="34" s="1"/>
  <c r="I704" i="34" l="1"/>
  <c r="K704" i="34"/>
  <c r="J705" i="34" l="1"/>
  <c r="M705" i="34" l="1"/>
  <c r="L705" i="34"/>
  <c r="G705" i="34" l="1"/>
  <c r="H705" i="34" s="1"/>
  <c r="I705" i="34" l="1"/>
  <c r="K705" i="34"/>
  <c r="J706" i="34" l="1"/>
  <c r="M706" i="34" l="1"/>
  <c r="L706" i="34"/>
  <c r="G706" i="34" l="1"/>
  <c r="H706" i="34" s="1"/>
  <c r="I706" i="34" l="1"/>
  <c r="K706" i="34"/>
  <c r="J707" i="34" l="1"/>
  <c r="M707" i="34" l="1"/>
  <c r="L707" i="34"/>
  <c r="G707" i="34" l="1"/>
  <c r="H707" i="34" s="1"/>
  <c r="I707" i="34" l="1"/>
  <c r="K707" i="34"/>
  <c r="J708" i="34" l="1"/>
  <c r="M708" i="34" l="1"/>
  <c r="L708" i="34"/>
  <c r="G708" i="34" l="1"/>
  <c r="H708" i="34" s="1"/>
  <c r="I708" i="34" l="1"/>
  <c r="K708" i="34"/>
  <c r="J709" i="34" l="1"/>
  <c r="M709" i="34" l="1"/>
  <c r="L709" i="34"/>
  <c r="G709" i="34" l="1"/>
  <c r="H709" i="34" s="1"/>
  <c r="I709" i="34" l="1"/>
  <c r="K709" i="34"/>
  <c r="J710" i="34" l="1"/>
  <c r="M710" i="34" l="1"/>
  <c r="L710" i="34"/>
  <c r="G710" i="34" l="1"/>
  <c r="H710" i="34" s="1"/>
  <c r="I710" i="34" l="1"/>
  <c r="K710" i="34"/>
  <c r="J711" i="34" l="1"/>
  <c r="M711" i="34" l="1"/>
  <c r="L711" i="34"/>
  <c r="G711" i="34" l="1"/>
  <c r="H711" i="34" s="1"/>
  <c r="I711" i="34" l="1"/>
  <c r="K711" i="34"/>
  <c r="J712" i="34" l="1"/>
  <c r="M712" i="34" l="1"/>
  <c r="L712" i="34"/>
  <c r="G712" i="34" l="1"/>
  <c r="H712" i="34" s="1"/>
  <c r="I712" i="34" l="1"/>
  <c r="K712" i="34"/>
  <c r="J713" i="34" l="1"/>
  <c r="M713" i="34" l="1"/>
  <c r="L713" i="34"/>
  <c r="G713" i="34" l="1"/>
  <c r="H713" i="34" s="1"/>
  <c r="I713" i="34" l="1"/>
  <c r="K713" i="34"/>
  <c r="J714" i="34" l="1"/>
  <c r="M714" i="34" l="1"/>
  <c r="L714" i="34"/>
  <c r="G714" i="34" l="1"/>
  <c r="H714" i="34" s="1"/>
  <c r="I714" i="34" l="1"/>
  <c r="K714" i="34"/>
  <c r="J715" i="34" l="1"/>
  <c r="M715" i="34" l="1"/>
  <c r="L715" i="34"/>
  <c r="G715" i="34" l="1"/>
  <c r="H715" i="34" s="1"/>
  <c r="I715" i="34" l="1"/>
  <c r="K715" i="34"/>
  <c r="J716" i="34" l="1"/>
  <c r="M716" i="34" l="1"/>
  <c r="L716" i="34"/>
  <c r="G716" i="34" l="1"/>
  <c r="H716" i="34" s="1"/>
  <c r="I716" i="34" l="1"/>
  <c r="K716" i="34"/>
  <c r="J717" i="34" l="1"/>
  <c r="M717" i="34" l="1"/>
  <c r="L717" i="34"/>
  <c r="G717" i="34" l="1"/>
  <c r="H717" i="34" s="1"/>
  <c r="I717" i="34" l="1"/>
  <c r="K717" i="34"/>
  <c r="J718" i="34" l="1"/>
  <c r="M718" i="34" l="1"/>
  <c r="L718" i="34"/>
  <c r="G718" i="34" l="1"/>
  <c r="H718" i="34" s="1"/>
  <c r="I718" i="34" l="1"/>
  <c r="K718" i="34"/>
  <c r="J719" i="34" l="1"/>
  <c r="M719" i="34" l="1"/>
  <c r="L719" i="34"/>
  <c r="G719" i="34" l="1"/>
  <c r="H719" i="34" s="1"/>
  <c r="I719" i="34" l="1"/>
  <c r="K719" i="34"/>
  <c r="J720" i="34" l="1"/>
  <c r="M720" i="34" l="1"/>
  <c r="L720" i="34"/>
  <c r="G720" i="34" l="1"/>
  <c r="H720" i="34" s="1"/>
  <c r="I720" i="34" l="1"/>
  <c r="K720" i="34"/>
  <c r="J721" i="34" l="1"/>
  <c r="M721" i="34" l="1"/>
  <c r="L721" i="34"/>
  <c r="G721" i="34" l="1"/>
  <c r="H721" i="34" s="1"/>
  <c r="I721" i="34" l="1"/>
  <c r="K721" i="34"/>
  <c r="J722" i="34" l="1"/>
  <c r="M722" i="34" l="1"/>
  <c r="L722" i="34"/>
  <c r="G722" i="34" l="1"/>
  <c r="H722" i="34" s="1"/>
  <c r="I722" i="34" l="1"/>
  <c r="K722" i="34"/>
  <c r="J723" i="34" l="1"/>
  <c r="M723" i="34" l="1"/>
  <c r="L723" i="34"/>
  <c r="G723" i="34" l="1"/>
  <c r="H723" i="34" s="1"/>
  <c r="I723" i="34" l="1"/>
  <c r="K723" i="34"/>
  <c r="J724" i="34" l="1"/>
  <c r="M724" i="34" l="1"/>
  <c r="L724" i="34"/>
  <c r="G724" i="34" l="1"/>
  <c r="H724" i="34" s="1"/>
  <c r="I724" i="34" l="1"/>
  <c r="K724" i="34"/>
  <c r="J725" i="34" l="1"/>
  <c r="M725" i="34" l="1"/>
  <c r="L725" i="34"/>
  <c r="G725" i="34" l="1"/>
  <c r="H725" i="34" s="1"/>
  <c r="I725" i="34" l="1"/>
  <c r="K725" i="34"/>
  <c r="J726" i="34" l="1"/>
  <c r="M726" i="34" l="1"/>
  <c r="L726" i="34"/>
  <c r="G726" i="34" l="1"/>
  <c r="H726" i="34" s="1"/>
  <c r="I726" i="34" l="1"/>
  <c r="K726" i="34"/>
  <c r="J727" i="34" l="1"/>
  <c r="M727" i="34" l="1"/>
  <c r="L727" i="34"/>
  <c r="G727" i="34" l="1"/>
  <c r="H727" i="34" s="1"/>
  <c r="I727" i="34" l="1"/>
  <c r="K727" i="34"/>
  <c r="J728" i="34" l="1"/>
  <c r="M728" i="34" l="1"/>
  <c r="L728" i="34"/>
  <c r="G728" i="34" l="1"/>
  <c r="H728" i="34" s="1"/>
  <c r="I728" i="34" l="1"/>
  <c r="K728" i="34"/>
  <c r="J729" i="34" l="1"/>
  <c r="M729" i="34" l="1"/>
  <c r="L729" i="34"/>
  <c r="G729" i="34" l="1"/>
  <c r="H729" i="34" s="1"/>
  <c r="I729" i="34" l="1"/>
  <c r="K729" i="34"/>
  <c r="J730" i="34" l="1"/>
  <c r="M730" i="34" l="1"/>
  <c r="L730" i="34"/>
  <c r="G730" i="34" l="1"/>
  <c r="H730" i="34" s="1"/>
  <c r="I730" i="34" l="1"/>
  <c r="K730" i="34"/>
  <c r="J731" i="34" l="1"/>
  <c r="M731" i="34" l="1"/>
  <c r="L731" i="34"/>
  <c r="G731" i="34" l="1"/>
  <c r="H731" i="34" s="1"/>
  <c r="I731" i="34" l="1"/>
  <c r="K731" i="34"/>
  <c r="J732" i="34" l="1"/>
  <c r="M732" i="34" l="1"/>
  <c r="L732" i="34"/>
  <c r="G732" i="34" l="1"/>
  <c r="H732" i="34" s="1"/>
  <c r="I732" i="34" l="1"/>
  <c r="K732" i="34"/>
  <c r="J733" i="34" l="1"/>
  <c r="M733" i="34" l="1"/>
  <c r="L733" i="34"/>
  <c r="G733" i="34" l="1"/>
  <c r="H733" i="34" s="1"/>
  <c r="I733" i="34" l="1"/>
  <c r="K733" i="34"/>
  <c r="J734" i="34" l="1"/>
  <c r="M734" i="34" l="1"/>
  <c r="L734" i="34"/>
  <c r="G734" i="34" l="1"/>
  <c r="H734" i="34" s="1"/>
  <c r="I734" i="34"/>
  <c r="K734" i="34"/>
  <c r="J735" i="34" l="1"/>
  <c r="M735" i="34" l="1"/>
  <c r="L735" i="34"/>
  <c r="G735" i="34" l="1"/>
  <c r="H735" i="34" s="1"/>
  <c r="I735" i="34" l="1"/>
  <c r="K735" i="34"/>
  <c r="J736" i="34" l="1"/>
  <c r="M736" i="34" l="1"/>
  <c r="L736" i="34"/>
  <c r="G736" i="34" l="1"/>
  <c r="H736" i="34" s="1"/>
  <c r="I736" i="34" l="1"/>
  <c r="K736" i="34"/>
  <c r="J737" i="34" l="1"/>
  <c r="M737" i="34" l="1"/>
  <c r="L737" i="34"/>
  <c r="G737" i="34" l="1"/>
  <c r="H737" i="34" s="1"/>
  <c r="I737" i="34" l="1"/>
  <c r="K737" i="34"/>
  <c r="J738" i="34" l="1"/>
  <c r="M738" i="34" l="1"/>
  <c r="L738" i="34"/>
  <c r="G738" i="34" l="1"/>
  <c r="H738" i="34" s="1"/>
  <c r="I738" i="34" l="1"/>
  <c r="K738" i="34"/>
  <c r="J739" i="34" l="1"/>
  <c r="M739" i="34" l="1"/>
  <c r="L739" i="34"/>
  <c r="G739" i="34" l="1"/>
  <c r="H739" i="34" s="1"/>
  <c r="I739" i="34" l="1"/>
  <c r="K739" i="34"/>
  <c r="J740" i="34" l="1"/>
  <c r="M740" i="34" l="1"/>
  <c r="L740" i="34"/>
  <c r="G740" i="34" l="1"/>
  <c r="H740" i="34" s="1"/>
  <c r="I740" i="34" l="1"/>
  <c r="K740" i="34"/>
  <c r="J741" i="34" l="1"/>
  <c r="M741" i="34" l="1"/>
  <c r="L741" i="34"/>
  <c r="G741" i="34" l="1"/>
  <c r="H741" i="34" s="1"/>
  <c r="I741" i="34" l="1"/>
  <c r="K741" i="34"/>
  <c r="J742" i="34" l="1"/>
  <c r="M742" i="34" l="1"/>
  <c r="L742" i="34"/>
  <c r="G742" i="34" l="1"/>
  <c r="H742" i="34" s="1"/>
  <c r="I742" i="34" l="1"/>
  <c r="K742" i="34"/>
  <c r="J743" i="34" l="1"/>
  <c r="M743" i="34" l="1"/>
  <c r="L743" i="34"/>
  <c r="G743" i="34" l="1"/>
  <c r="H743" i="34" s="1"/>
  <c r="I743" i="34" l="1"/>
  <c r="K743" i="34"/>
  <c r="J744" i="34" l="1"/>
  <c r="M744" i="34" l="1"/>
  <c r="L744" i="34"/>
  <c r="G744" i="34" l="1"/>
  <c r="H744" i="34" s="1"/>
  <c r="I744" i="34" l="1"/>
  <c r="K744" i="34"/>
  <c r="J745" i="34" l="1"/>
  <c r="M745" i="34" l="1"/>
  <c r="L745" i="34"/>
  <c r="G745" i="34" l="1"/>
  <c r="H745" i="34" s="1"/>
  <c r="I745" i="34" l="1"/>
  <c r="K745" i="34"/>
  <c r="J746" i="34" l="1"/>
  <c r="M746" i="34" l="1"/>
  <c r="L746" i="34"/>
  <c r="G746" i="34" l="1"/>
  <c r="H746" i="34" s="1"/>
  <c r="I746" i="34" l="1"/>
  <c r="K746" i="34"/>
  <c r="J747" i="34" l="1"/>
  <c r="M747" i="34" l="1"/>
  <c r="L747" i="34"/>
  <c r="G747" i="34" l="1"/>
  <c r="H747" i="34" s="1"/>
  <c r="I747" i="34" l="1"/>
  <c r="K747" i="34"/>
  <c r="J748" i="34" l="1"/>
  <c r="M748" i="34" l="1"/>
  <c r="L748" i="34"/>
  <c r="G748" i="34" l="1"/>
  <c r="H748" i="34" s="1"/>
  <c r="I748" i="34" l="1"/>
  <c r="K748" i="34"/>
  <c r="J749" i="34" l="1"/>
  <c r="M749" i="34" l="1"/>
  <c r="L749" i="34"/>
  <c r="G749" i="34" l="1"/>
  <c r="H749" i="34" s="1"/>
  <c r="I749" i="34" l="1"/>
  <c r="K749" i="34"/>
  <c r="J750" i="34" l="1"/>
  <c r="M750" i="34" l="1"/>
  <c r="L750" i="34"/>
  <c r="G750" i="34" l="1"/>
  <c r="H750" i="34" l="1"/>
  <c r="I750" i="34" s="1"/>
  <c r="K750" i="34" l="1"/>
  <c r="J751" i="34" s="1"/>
  <c r="M751" i="34"/>
  <c r="L751" i="34"/>
  <c r="G751" i="34" l="1"/>
  <c r="H751" i="34" s="1"/>
  <c r="I751" i="34" l="1"/>
  <c r="K751" i="34"/>
  <c r="J752" i="34" l="1"/>
  <c r="M752" i="34" l="1"/>
  <c r="L752" i="34"/>
  <c r="G752" i="34" l="1"/>
  <c r="H752" i="34" s="1"/>
  <c r="I752" i="34" l="1"/>
  <c r="K752" i="34"/>
  <c r="J753" i="34" l="1"/>
  <c r="M753" i="34" l="1"/>
  <c r="L753" i="34"/>
  <c r="G753" i="34" l="1"/>
  <c r="H753" i="34" s="1"/>
  <c r="I753" i="34" l="1"/>
  <c r="K753" i="34"/>
  <c r="J754" i="34" l="1"/>
  <c r="M754" i="34" l="1"/>
  <c r="L754" i="34"/>
  <c r="G754" i="34" l="1"/>
  <c r="H754" i="34" s="1"/>
  <c r="I754" i="34" l="1"/>
  <c r="K754" i="34"/>
  <c r="J755" i="34" l="1"/>
  <c r="M755" i="34" l="1"/>
  <c r="L755" i="34"/>
  <c r="G755" i="34" l="1"/>
  <c r="H755" i="34" s="1"/>
  <c r="I755" i="34" l="1"/>
  <c r="K755" i="34"/>
  <c r="J756" i="34" l="1"/>
  <c r="M756" i="34" l="1"/>
  <c r="L756" i="34"/>
  <c r="G756" i="34" l="1"/>
  <c r="H756" i="34" s="1"/>
  <c r="I756" i="34" l="1"/>
  <c r="K756" i="34"/>
  <c r="J757" i="34" l="1"/>
  <c r="M757" i="34" l="1"/>
  <c r="L757" i="34"/>
  <c r="G757" i="34" l="1"/>
  <c r="H757" i="34" s="1"/>
  <c r="I757" i="34" l="1"/>
  <c r="K757" i="34"/>
  <c r="J758" i="34" l="1"/>
  <c r="M758" i="34" l="1"/>
  <c r="L758" i="34"/>
  <c r="G758" i="34" l="1"/>
  <c r="H758" i="34" s="1"/>
  <c r="I758" i="34" l="1"/>
  <c r="K758" i="34"/>
  <c r="J759" i="34" l="1"/>
  <c r="M759" i="34" l="1"/>
  <c r="L759" i="34"/>
  <c r="G759" i="34" l="1"/>
  <c r="H759" i="34" s="1"/>
  <c r="I759" i="34" l="1"/>
  <c r="K759" i="34"/>
  <c r="J760" i="34" l="1"/>
  <c r="M760" i="34" l="1"/>
  <c r="L760" i="34"/>
  <c r="G760" i="34" l="1"/>
  <c r="H760" i="34" s="1"/>
  <c r="I760" i="34" l="1"/>
  <c r="K760" i="34"/>
  <c r="J761" i="34" l="1"/>
  <c r="M761" i="34" l="1"/>
  <c r="L761" i="34"/>
  <c r="G761" i="34" l="1"/>
  <c r="H761" i="34" s="1"/>
  <c r="I761" i="34" l="1"/>
  <c r="K761" i="34"/>
  <c r="J762" i="34" l="1"/>
  <c r="M762" i="34" l="1"/>
  <c r="L762" i="34"/>
  <c r="G762" i="34" l="1"/>
  <c r="H762" i="34" s="1"/>
  <c r="I762" i="34" l="1"/>
  <c r="K762" i="34"/>
  <c r="J763" i="34" l="1"/>
  <c r="M763" i="34" l="1"/>
  <c r="L763" i="34"/>
  <c r="G763" i="34" l="1"/>
  <c r="H763" i="34" s="1"/>
  <c r="I763" i="34" l="1"/>
  <c r="K763" i="34"/>
  <c r="J764" i="34" l="1"/>
  <c r="M764" i="34" l="1"/>
  <c r="L764" i="34"/>
  <c r="G764" i="34" l="1"/>
  <c r="H764" i="34" s="1"/>
  <c r="I764" i="34" l="1"/>
  <c r="K764" i="34"/>
  <c r="J765" i="34" l="1"/>
  <c r="M765" i="34" l="1"/>
  <c r="L765" i="34"/>
  <c r="G765" i="34" l="1"/>
  <c r="H765" i="34" s="1"/>
  <c r="I765" i="34" l="1"/>
  <c r="K765" i="34"/>
  <c r="J766" i="34" l="1"/>
  <c r="M766" i="34" l="1"/>
  <c r="L766" i="34"/>
  <c r="G766" i="34" l="1"/>
  <c r="H766" i="34" s="1"/>
  <c r="I766" i="34" l="1"/>
  <c r="K766" i="34"/>
  <c r="J767" i="34" l="1"/>
  <c r="M767" i="34" l="1"/>
  <c r="L767" i="34"/>
  <c r="G767" i="34" l="1"/>
  <c r="H767" i="34" s="1"/>
  <c r="I767" i="34" l="1"/>
  <c r="K767" i="34"/>
  <c r="J768" i="34" l="1"/>
  <c r="M768" i="34" l="1"/>
  <c r="L768" i="34"/>
  <c r="G768" i="34" l="1"/>
  <c r="H768" i="34" s="1"/>
  <c r="I768" i="34" l="1"/>
  <c r="K768" i="34"/>
  <c r="J769" i="34" l="1"/>
  <c r="M769" i="34" l="1"/>
  <c r="L769" i="34"/>
  <c r="G769" i="34" l="1"/>
  <c r="H769" i="34" s="1"/>
  <c r="I769" i="34" l="1"/>
  <c r="K769" i="34"/>
  <c r="J770" i="34" l="1"/>
  <c r="M770" i="34" l="1"/>
  <c r="L770" i="34"/>
  <c r="G770" i="34" l="1"/>
  <c r="H770" i="34" s="1"/>
  <c r="I770" i="34" l="1"/>
  <c r="K770" i="34"/>
  <c r="J771" i="34" l="1"/>
  <c r="M771" i="34" l="1"/>
  <c r="L771" i="34"/>
  <c r="G771" i="34" l="1"/>
  <c r="H771" i="34" s="1"/>
  <c r="I771" i="34" l="1"/>
  <c r="K771" i="34"/>
  <c r="J772" i="34" l="1"/>
  <c r="M772" i="34" l="1"/>
  <c r="L772" i="34"/>
  <c r="G772" i="34" l="1"/>
  <c r="H772" i="34" s="1"/>
  <c r="I772" i="34" l="1"/>
  <c r="K772" i="34"/>
  <c r="J773" i="34" l="1"/>
  <c r="M773" i="34" l="1"/>
  <c r="L773" i="34"/>
  <c r="G773" i="34" l="1"/>
  <c r="H773" i="34" s="1"/>
  <c r="I773" i="34" l="1"/>
  <c r="K773" i="34"/>
  <c r="J774" i="34" l="1"/>
  <c r="M774" i="34" l="1"/>
  <c r="L774" i="34"/>
  <c r="G774" i="34" l="1"/>
  <c r="H774" i="34" s="1"/>
  <c r="I774" i="34" l="1"/>
  <c r="K774" i="34"/>
  <c r="J775" i="34" l="1"/>
  <c r="M775" i="34" l="1"/>
  <c r="L775" i="34"/>
  <c r="G775" i="34" l="1"/>
  <c r="H775" i="34" s="1"/>
  <c r="I775" i="34" l="1"/>
  <c r="K775" i="34"/>
  <c r="J776" i="34" l="1"/>
  <c r="M776" i="34" l="1"/>
  <c r="L776" i="34"/>
  <c r="G776" i="34" l="1"/>
  <c r="H776" i="34" s="1"/>
  <c r="I776" i="34" l="1"/>
  <c r="K776" i="34"/>
  <c r="J777" i="34" l="1"/>
  <c r="M777" i="34" l="1"/>
  <c r="L777" i="34"/>
  <c r="G777" i="34" l="1"/>
  <c r="H777" i="34" s="1"/>
  <c r="I777" i="34" l="1"/>
  <c r="K777" i="34"/>
  <c r="J778" i="34" l="1"/>
  <c r="M778" i="34" l="1"/>
  <c r="L778" i="34"/>
  <c r="G778" i="34" l="1"/>
  <c r="H778" i="34" s="1"/>
  <c r="I778" i="34" l="1"/>
  <c r="K778" i="34"/>
  <c r="J779" i="34" l="1"/>
  <c r="M779" i="34" l="1"/>
  <c r="L779" i="34"/>
  <c r="G779" i="34" l="1"/>
  <c r="H779" i="34" s="1"/>
  <c r="I779" i="34" l="1"/>
  <c r="K779" i="34"/>
  <c r="J780" i="34" l="1"/>
  <c r="M780" i="34" l="1"/>
  <c r="L780" i="34"/>
  <c r="G780" i="34" l="1"/>
  <c r="H780" i="34" s="1"/>
  <c r="I780" i="34" l="1"/>
  <c r="K780" i="34"/>
  <c r="J781" i="34" l="1"/>
  <c r="M781" i="34" l="1"/>
  <c r="L781" i="34"/>
  <c r="G781" i="34" l="1"/>
  <c r="H781" i="34" s="1"/>
  <c r="I781" i="34" l="1"/>
  <c r="K781" i="34"/>
  <c r="J782" i="34" l="1"/>
  <c r="M782" i="34" l="1"/>
  <c r="L782" i="34"/>
  <c r="G782" i="34" l="1"/>
  <c r="H782" i="34" s="1"/>
  <c r="I782" i="34" l="1"/>
  <c r="K782" i="34"/>
  <c r="J783" i="34" l="1"/>
  <c r="M783" i="34" l="1"/>
  <c r="L783" i="34"/>
  <c r="G783" i="34" l="1"/>
  <c r="H783" i="34" s="1"/>
  <c r="I783" i="34" l="1"/>
  <c r="K783" i="34"/>
  <c r="J784" i="34" l="1"/>
  <c r="M784" i="34" l="1"/>
  <c r="L784" i="34"/>
  <c r="G784" i="34" l="1"/>
  <c r="H784" i="34" s="1"/>
  <c r="I784" i="34" l="1"/>
  <c r="K784" i="34"/>
  <c r="J785" i="34" l="1"/>
  <c r="M785" i="34" l="1"/>
  <c r="L785" i="34"/>
  <c r="G785" i="34" l="1"/>
  <c r="H785" i="34" s="1"/>
  <c r="I785" i="34" l="1"/>
  <c r="K785" i="34"/>
  <c r="J786" i="34" l="1"/>
  <c r="M786" i="34" l="1"/>
  <c r="L786" i="34"/>
  <c r="G786" i="34" l="1"/>
  <c r="H786" i="34" s="1"/>
  <c r="I786" i="34" l="1"/>
  <c r="K786" i="34"/>
  <c r="J787" i="34" l="1"/>
  <c r="M787" i="34" l="1"/>
  <c r="L787" i="34"/>
  <c r="G787" i="34" l="1"/>
  <c r="H787" i="34" s="1"/>
  <c r="I787" i="34" l="1"/>
  <c r="K787" i="34"/>
  <c r="J788" i="34" l="1"/>
  <c r="M788" i="34" l="1"/>
  <c r="L788" i="34"/>
  <c r="G788" i="34" l="1"/>
  <c r="H788" i="34" s="1"/>
  <c r="I788" i="34" l="1"/>
  <c r="K788" i="34"/>
  <c r="J789" i="34" l="1"/>
  <c r="M789" i="34" l="1"/>
  <c r="L789" i="34"/>
  <c r="G789" i="34" l="1"/>
  <c r="H789" i="34" s="1"/>
  <c r="I789" i="34" l="1"/>
  <c r="K789" i="34"/>
  <c r="J790" i="34" l="1"/>
  <c r="M790" i="34" l="1"/>
  <c r="L790" i="34"/>
  <c r="G790" i="34" l="1"/>
  <c r="H790" i="34" s="1"/>
  <c r="I790" i="34" l="1"/>
  <c r="K790" i="34"/>
  <c r="J791" i="34" l="1"/>
  <c r="M791" i="34" l="1"/>
  <c r="L791" i="34"/>
  <c r="G791" i="34" l="1"/>
  <c r="H791" i="34" s="1"/>
  <c r="I791" i="34" l="1"/>
  <c r="K791" i="34"/>
  <c r="J792" i="34" l="1"/>
  <c r="M792" i="34" l="1"/>
  <c r="L792" i="34"/>
  <c r="G792" i="34" l="1"/>
  <c r="H792" i="34" s="1"/>
  <c r="I792" i="34" l="1"/>
  <c r="K792" i="34"/>
  <c r="J793" i="34" l="1"/>
  <c r="M793" i="34" l="1"/>
  <c r="L793" i="34"/>
  <c r="G793" i="34" l="1"/>
  <c r="H793" i="34" s="1"/>
  <c r="I793" i="34" l="1"/>
  <c r="K793" i="34"/>
  <c r="J794" i="34" l="1"/>
  <c r="M794" i="34" l="1"/>
  <c r="L794" i="34"/>
  <c r="G794" i="34" l="1"/>
  <c r="H794" i="34" s="1"/>
  <c r="I794" i="34" l="1"/>
  <c r="K794" i="34"/>
  <c r="J795" i="34" l="1"/>
  <c r="M795" i="34" l="1"/>
  <c r="L795" i="34"/>
  <c r="G795" i="34" l="1"/>
  <c r="H795" i="34" s="1"/>
  <c r="I795" i="34" l="1"/>
  <c r="K795" i="34"/>
  <c r="J796" i="34" l="1"/>
  <c r="M796" i="34" l="1"/>
  <c r="L796" i="34"/>
  <c r="G796" i="34" l="1"/>
  <c r="H796" i="34" s="1"/>
  <c r="I796" i="34" l="1"/>
  <c r="K796" i="34"/>
  <c r="J797" i="34" l="1"/>
  <c r="M797" i="34" l="1"/>
  <c r="L797" i="34"/>
  <c r="G797" i="34" l="1"/>
  <c r="H797" i="34" s="1"/>
  <c r="I797" i="34" l="1"/>
  <c r="K797" i="34"/>
  <c r="J798" i="34" l="1"/>
  <c r="M798" i="34" l="1"/>
  <c r="L798" i="34"/>
  <c r="G798" i="34" l="1"/>
  <c r="H798" i="34" s="1"/>
  <c r="I798" i="34" l="1"/>
  <c r="K798" i="34"/>
  <c r="J799" i="34" l="1"/>
  <c r="M799" i="34" l="1"/>
  <c r="L799" i="34"/>
  <c r="G799" i="34" l="1"/>
  <c r="H799" i="34" s="1"/>
  <c r="I799" i="34" l="1"/>
  <c r="K799" i="34"/>
  <c r="J800" i="34" l="1"/>
  <c r="M800" i="34" l="1"/>
  <c r="L800" i="34"/>
  <c r="G800" i="34" l="1"/>
  <c r="H800" i="34" s="1"/>
  <c r="I800" i="34" l="1"/>
  <c r="K800" i="34"/>
  <c r="J801" i="34" l="1"/>
  <c r="M801" i="34" l="1"/>
  <c r="L801" i="34"/>
  <c r="G801" i="34" l="1"/>
  <c r="H801" i="34" s="1"/>
  <c r="I801" i="34" l="1"/>
  <c r="K801" i="34"/>
  <c r="J802" i="34" l="1"/>
  <c r="M802" i="34" l="1"/>
  <c r="L802" i="34"/>
  <c r="G802" i="34" l="1"/>
  <c r="H802" i="34" s="1"/>
  <c r="I802" i="34" l="1"/>
  <c r="K802" i="34"/>
  <c r="J803" i="34" l="1"/>
  <c r="M803" i="34" l="1"/>
  <c r="L803" i="34"/>
  <c r="G803" i="34" l="1"/>
  <c r="H803" i="34" s="1"/>
  <c r="I803" i="34" l="1"/>
  <c r="K803" i="34"/>
  <c r="J804" i="34" l="1"/>
  <c r="M804" i="34" l="1"/>
  <c r="L804" i="34"/>
  <c r="G804" i="34" l="1"/>
  <c r="H804" i="34" s="1"/>
  <c r="I804" i="34" l="1"/>
  <c r="K804" i="34"/>
  <c r="J805" i="34" l="1"/>
  <c r="M805" i="34" l="1"/>
  <c r="L805" i="34"/>
  <c r="G805" i="34" l="1"/>
  <c r="H805" i="34" s="1"/>
  <c r="I805" i="34" l="1"/>
  <c r="K805" i="34"/>
  <c r="J806" i="34" l="1"/>
  <c r="M806" i="34" l="1"/>
  <c r="L806" i="34"/>
  <c r="G806" i="34" l="1"/>
  <c r="H806" i="34" s="1"/>
  <c r="I806" i="34" l="1"/>
  <c r="K806" i="34"/>
  <c r="J807" i="34" l="1"/>
  <c r="M807" i="34" l="1"/>
  <c r="L807" i="34"/>
  <c r="G807" i="34" l="1"/>
  <c r="H807" i="34" s="1"/>
  <c r="I807" i="34" l="1"/>
  <c r="K807" i="34"/>
  <c r="J808" i="34" l="1"/>
  <c r="M808" i="34" l="1"/>
  <c r="L808" i="34"/>
  <c r="G808" i="34" l="1"/>
  <c r="H808" i="34" s="1"/>
  <c r="I808" i="34" l="1"/>
  <c r="K808" i="34"/>
  <c r="J809" i="34" l="1"/>
  <c r="M809" i="34" l="1"/>
  <c r="L809" i="34"/>
  <c r="G809" i="34" l="1"/>
  <c r="H809" i="34" s="1"/>
  <c r="I809" i="34" l="1"/>
  <c r="K809" i="34"/>
  <c r="J810" i="34" l="1"/>
  <c r="M810" i="34" l="1"/>
  <c r="L810" i="34"/>
  <c r="G810" i="34" l="1"/>
  <c r="H810" i="34" s="1"/>
  <c r="I810" i="34" l="1"/>
  <c r="K810" i="34"/>
  <c r="J811" i="34" l="1"/>
  <c r="M811" i="34" l="1"/>
  <c r="L811" i="34"/>
  <c r="G811" i="34" l="1"/>
  <c r="H811" i="34" s="1"/>
  <c r="I811" i="34" l="1"/>
  <c r="K811" i="34"/>
  <c r="J812" i="34" l="1"/>
  <c r="M812" i="34" l="1"/>
  <c r="L812" i="34"/>
  <c r="G812" i="34" l="1"/>
  <c r="H812" i="34" s="1"/>
  <c r="I812" i="34" l="1"/>
  <c r="K812" i="34"/>
  <c r="J813" i="34" l="1"/>
  <c r="M813" i="34" l="1"/>
  <c r="L813" i="34"/>
  <c r="G813" i="34" l="1"/>
  <c r="H813" i="34" s="1"/>
  <c r="I813" i="34" l="1"/>
  <c r="K813" i="34"/>
  <c r="J814" i="34" l="1"/>
  <c r="M814" i="34" l="1"/>
  <c r="L814" i="34"/>
  <c r="G814" i="34" l="1"/>
  <c r="H814" i="34" s="1"/>
  <c r="I814" i="34" l="1"/>
  <c r="K814" i="34"/>
  <c r="J815" i="34" l="1"/>
  <c r="M815" i="34" l="1"/>
  <c r="L815" i="34"/>
  <c r="G815" i="34" l="1"/>
  <c r="H815" i="34" s="1"/>
  <c r="I815" i="34" l="1"/>
  <c r="K815" i="34"/>
  <c r="J816" i="34" l="1"/>
  <c r="M816" i="34" l="1"/>
  <c r="L816" i="34"/>
  <c r="G816" i="34" l="1"/>
  <c r="H816" i="34" s="1"/>
  <c r="I816" i="34" l="1"/>
  <c r="K816" i="34"/>
  <c r="J817" i="34" l="1"/>
  <c r="M817" i="34" l="1"/>
  <c r="L817" i="34"/>
  <c r="G817" i="34" l="1"/>
  <c r="H817" i="34" s="1"/>
  <c r="I817" i="34" l="1"/>
  <c r="K817" i="34"/>
  <c r="J818" i="34" l="1"/>
  <c r="M818" i="34" l="1"/>
  <c r="L818" i="34"/>
  <c r="G818" i="34" l="1"/>
  <c r="H818" i="34" s="1"/>
  <c r="I818" i="34" l="1"/>
  <c r="K818" i="34"/>
  <c r="J819" i="34" l="1"/>
  <c r="M819" i="34" l="1"/>
  <c r="L819" i="34"/>
  <c r="G819" i="34" l="1"/>
  <c r="H819" i="34" s="1"/>
  <c r="I819" i="34" l="1"/>
  <c r="K819" i="34"/>
  <c r="J820" i="34" l="1"/>
  <c r="M820" i="34" l="1"/>
  <c r="L820" i="34"/>
  <c r="G820" i="34" l="1"/>
  <c r="H820" i="34" s="1"/>
  <c r="I820" i="34" l="1"/>
  <c r="K820" i="34"/>
  <c r="J821" i="34" l="1"/>
  <c r="M821" i="34" l="1"/>
  <c r="L821" i="34"/>
  <c r="G821" i="34" l="1"/>
  <c r="H821" i="34" s="1"/>
  <c r="I821" i="34" l="1"/>
  <c r="K821" i="34"/>
  <c r="J822" i="34" l="1"/>
  <c r="M822" i="34" l="1"/>
  <c r="L822" i="34"/>
  <c r="G822" i="34" l="1"/>
  <c r="H822" i="34" s="1"/>
  <c r="I822" i="34" l="1"/>
  <c r="K822" i="34"/>
  <c r="J823" i="34" l="1"/>
  <c r="M823" i="34" l="1"/>
  <c r="L823" i="34"/>
  <c r="G823" i="34" l="1"/>
  <c r="H823" i="34" s="1"/>
  <c r="I823" i="34" l="1"/>
  <c r="K823" i="34"/>
  <c r="J824" i="34" l="1"/>
  <c r="M824" i="34" l="1"/>
  <c r="L824" i="34"/>
  <c r="G824" i="34" l="1"/>
  <c r="H824" i="34" s="1"/>
  <c r="I824" i="34" l="1"/>
  <c r="K824" i="34"/>
  <c r="J825" i="34" l="1"/>
  <c r="M825" i="34" l="1"/>
  <c r="L825" i="34"/>
  <c r="G825" i="34" l="1"/>
  <c r="H825" i="34" s="1"/>
  <c r="I825" i="34" l="1"/>
  <c r="K825" i="34"/>
  <c r="J826" i="34" l="1"/>
  <c r="M826" i="34" l="1"/>
  <c r="L826" i="34"/>
  <c r="G826" i="34" l="1"/>
  <c r="H826" i="34" s="1"/>
  <c r="I826" i="34" l="1"/>
  <c r="K826" i="34"/>
  <c r="J827" i="34" l="1"/>
  <c r="M827" i="34" l="1"/>
  <c r="L827" i="34"/>
  <c r="G827" i="34" l="1"/>
  <c r="H827" i="34" s="1"/>
  <c r="I827" i="34" l="1"/>
  <c r="K827" i="34"/>
  <c r="J828" i="34" l="1"/>
  <c r="M828" i="34" l="1"/>
  <c r="L828" i="34"/>
  <c r="G828" i="34" l="1"/>
  <c r="H828" i="34" s="1"/>
  <c r="I828" i="34" l="1"/>
  <c r="K828" i="34"/>
  <c r="J829" i="34" l="1"/>
  <c r="M829" i="34" l="1"/>
  <c r="L829" i="34"/>
  <c r="G829" i="34" l="1"/>
  <c r="H829" i="34" s="1"/>
  <c r="I829" i="34" l="1"/>
  <c r="K829" i="34"/>
  <c r="J830" i="34" l="1"/>
  <c r="M830" i="34" l="1"/>
  <c r="L830" i="34"/>
  <c r="G830" i="34" l="1"/>
  <c r="H830" i="34" s="1"/>
  <c r="I830" i="34" l="1"/>
  <c r="K830" i="34"/>
  <c r="J831" i="34" l="1"/>
  <c r="M831" i="34" l="1"/>
  <c r="L831" i="34"/>
  <c r="G831" i="34" l="1"/>
  <c r="H831" i="34" s="1"/>
  <c r="I831" i="34" l="1"/>
  <c r="K831" i="34"/>
  <c r="J832" i="34" l="1"/>
  <c r="M832" i="34" l="1"/>
  <c r="L832" i="34"/>
  <c r="G832" i="34" l="1"/>
  <c r="H832" i="34" s="1"/>
  <c r="I832" i="34" l="1"/>
  <c r="K832" i="34"/>
  <c r="J833" i="34" l="1"/>
  <c r="M833" i="34" l="1"/>
  <c r="L833" i="34"/>
  <c r="G833" i="34" l="1"/>
  <c r="H833" i="34" s="1"/>
  <c r="I833" i="34" l="1"/>
  <c r="K833" i="34"/>
  <c r="J834" i="34" l="1"/>
  <c r="M834" i="34" l="1"/>
  <c r="L834" i="34"/>
  <c r="G834" i="34" l="1"/>
  <c r="H834" i="34" s="1"/>
  <c r="I834" i="34" l="1"/>
  <c r="K834" i="34"/>
  <c r="J835" i="34" l="1"/>
  <c r="M835" i="34" l="1"/>
  <c r="L835" i="34"/>
  <c r="G835" i="34" l="1"/>
  <c r="H835" i="34" s="1"/>
  <c r="I835" i="34" l="1"/>
  <c r="K835" i="34"/>
  <c r="J836" i="34" l="1"/>
  <c r="M836" i="34" l="1"/>
  <c r="L836" i="34"/>
  <c r="G836" i="34" l="1"/>
  <c r="H836" i="34" s="1"/>
  <c r="I836" i="34" l="1"/>
  <c r="K836" i="34"/>
  <c r="J837" i="34" l="1"/>
  <c r="M837" i="34" l="1"/>
  <c r="L837" i="34"/>
  <c r="G837" i="34" l="1"/>
  <c r="H837" i="34" s="1"/>
  <c r="I837" i="34"/>
  <c r="K837" i="34"/>
  <c r="J838" i="34" l="1"/>
  <c r="M838" i="34" l="1"/>
  <c r="L838" i="34"/>
  <c r="G838" i="34" l="1"/>
  <c r="H838" i="34" s="1"/>
  <c r="I838" i="34" l="1"/>
  <c r="K838" i="34"/>
  <c r="J839" i="34" l="1"/>
  <c r="M839" i="34" l="1"/>
  <c r="L839" i="34"/>
  <c r="G839" i="34" l="1"/>
  <c r="H839" i="34" s="1"/>
  <c r="I839" i="34" l="1"/>
  <c r="K839" i="34"/>
  <c r="J840" i="34" l="1"/>
  <c r="M840" i="34" l="1"/>
  <c r="L840" i="34"/>
  <c r="G840" i="34" l="1"/>
  <c r="H840" i="34" s="1"/>
  <c r="I840" i="34" l="1"/>
  <c r="K840" i="34"/>
  <c r="J841" i="34" l="1"/>
  <c r="M841" i="34" l="1"/>
  <c r="L841" i="34"/>
  <c r="G841" i="34" l="1"/>
  <c r="H841" i="34" s="1"/>
  <c r="I841" i="34" l="1"/>
  <c r="K841" i="34"/>
  <c r="J842" i="34" l="1"/>
  <c r="M842" i="34" l="1"/>
  <c r="L842" i="34"/>
  <c r="G842" i="34" l="1"/>
  <c r="H842" i="34" s="1"/>
  <c r="I842" i="34" l="1"/>
  <c r="K842" i="34"/>
  <c r="J843" i="34" l="1"/>
  <c r="M843" i="34" l="1"/>
  <c r="L843" i="34"/>
  <c r="G843" i="34" l="1"/>
  <c r="H843" i="34" s="1"/>
  <c r="I843" i="34" l="1"/>
  <c r="K843" i="34"/>
  <c r="J844" i="34" l="1"/>
  <c r="M844" i="34" l="1"/>
  <c r="L844" i="34"/>
  <c r="G844" i="34" l="1"/>
  <c r="H844" i="34" s="1"/>
  <c r="I844" i="34" l="1"/>
  <c r="K844" i="34"/>
  <c r="J845" i="34" l="1"/>
  <c r="M845" i="34" l="1"/>
  <c r="L845" i="34"/>
  <c r="G845" i="34" l="1"/>
  <c r="H845" i="34" s="1"/>
  <c r="I845" i="34" l="1"/>
  <c r="K845" i="34"/>
  <c r="J846" i="34" l="1"/>
  <c r="M846" i="34" l="1"/>
  <c r="L846" i="34"/>
  <c r="G846" i="34" l="1"/>
  <c r="H846" i="34" s="1"/>
  <c r="I846" i="34" l="1"/>
  <c r="K846" i="34"/>
  <c r="J847" i="34" l="1"/>
  <c r="M847" i="34" l="1"/>
  <c r="L847" i="34"/>
  <c r="G847" i="34" l="1"/>
  <c r="H847" i="34" s="1"/>
  <c r="I847" i="34" l="1"/>
  <c r="K847" i="34"/>
  <c r="J848" i="34" l="1"/>
  <c r="M848" i="34" l="1"/>
  <c r="L848" i="34"/>
  <c r="G848" i="34" l="1"/>
  <c r="H848" i="34" s="1"/>
  <c r="I848" i="34" l="1"/>
  <c r="K848" i="34"/>
  <c r="J849" i="34" l="1"/>
  <c r="M849" i="34" l="1"/>
  <c r="L849" i="34"/>
  <c r="G849" i="34" l="1"/>
  <c r="H849" i="34" s="1"/>
  <c r="I849" i="34" l="1"/>
  <c r="K849" i="34"/>
  <c r="J850" i="34" l="1"/>
  <c r="M850" i="34" l="1"/>
  <c r="L850" i="34"/>
  <c r="G850" i="34" l="1"/>
  <c r="H850" i="34" s="1"/>
  <c r="I850" i="34" l="1"/>
  <c r="K850" i="34"/>
  <c r="J851" i="34" l="1"/>
  <c r="M851" i="34" l="1"/>
  <c r="L851" i="34"/>
  <c r="G851" i="34" l="1"/>
  <c r="H851" i="34" s="1"/>
  <c r="I851" i="34" l="1"/>
  <c r="K851" i="34"/>
  <c r="J852" i="34" l="1"/>
  <c r="M852" i="34" l="1"/>
  <c r="L852" i="34"/>
  <c r="G852" i="34" l="1"/>
  <c r="H852" i="34" s="1"/>
  <c r="I852" i="34" l="1"/>
  <c r="K852" i="34"/>
  <c r="J853" i="34" l="1"/>
  <c r="M853" i="34" l="1"/>
  <c r="L853" i="34"/>
  <c r="G853" i="34" l="1"/>
  <c r="H853" i="34" s="1"/>
  <c r="I853" i="34" l="1"/>
  <c r="K853" i="34"/>
  <c r="J854" i="34" l="1"/>
  <c r="M854" i="34" l="1"/>
  <c r="L854" i="34"/>
  <c r="G854" i="34" l="1"/>
  <c r="H854" i="34" s="1"/>
  <c r="I854" i="34"/>
  <c r="K854" i="34"/>
  <c r="J855" i="34" l="1"/>
  <c r="M855" i="34" l="1"/>
  <c r="L855" i="34"/>
  <c r="G855" i="34" l="1"/>
  <c r="H855" i="34" s="1"/>
  <c r="I855" i="34" l="1"/>
  <c r="K855" i="34"/>
  <c r="J856" i="34" l="1"/>
  <c r="M856" i="34" l="1"/>
  <c r="L856" i="34"/>
  <c r="G856" i="34" l="1"/>
  <c r="H856" i="34" s="1"/>
  <c r="I856" i="34" l="1"/>
  <c r="K856" i="34"/>
  <c r="J857" i="34" l="1"/>
  <c r="M857" i="34" l="1"/>
  <c r="L857" i="34"/>
  <c r="G857" i="34" l="1"/>
  <c r="H857" i="34" s="1"/>
  <c r="I857" i="34" l="1"/>
  <c r="K857" i="34"/>
  <c r="J858" i="34" l="1"/>
  <c r="M858" i="34" l="1"/>
  <c r="L858" i="34"/>
  <c r="G858" i="34" l="1"/>
  <c r="H858" i="34" s="1"/>
  <c r="I858" i="34" l="1"/>
  <c r="K858" i="34"/>
  <c r="J859" i="34" l="1"/>
  <c r="M859" i="34" l="1"/>
  <c r="L859" i="34"/>
  <c r="G859" i="34" l="1"/>
  <c r="H859" i="34" s="1"/>
  <c r="I859" i="34" l="1"/>
  <c r="K859" i="34"/>
  <c r="J860" i="34" l="1"/>
  <c r="M860" i="34" l="1"/>
  <c r="L860" i="34"/>
  <c r="G860" i="34" l="1"/>
  <c r="H860" i="34" s="1"/>
  <c r="I860" i="34" l="1"/>
  <c r="K860" i="34"/>
  <c r="J861" i="34" l="1"/>
  <c r="M861" i="34" l="1"/>
  <c r="L861" i="34"/>
  <c r="G861" i="34" l="1"/>
  <c r="H861" i="34" s="1"/>
  <c r="I861" i="34" l="1"/>
  <c r="K861" i="34"/>
  <c r="J862" i="34" l="1"/>
  <c r="M862" i="34" l="1"/>
  <c r="L862" i="34"/>
  <c r="G862" i="34" l="1"/>
  <c r="H862" i="34" s="1"/>
  <c r="I862" i="34" l="1"/>
  <c r="K862" i="34"/>
  <c r="J863" i="34" l="1"/>
  <c r="M863" i="34" l="1"/>
  <c r="L863" i="34"/>
  <c r="G863" i="34" l="1"/>
  <c r="H863" i="34" s="1"/>
  <c r="I863" i="34" l="1"/>
  <c r="K863" i="34"/>
  <c r="J864" i="34" l="1"/>
  <c r="M864" i="34" l="1"/>
  <c r="L864" i="34"/>
  <c r="G864" i="34" l="1"/>
  <c r="H864" i="34" s="1"/>
  <c r="I864" i="34" l="1"/>
  <c r="K864" i="34"/>
  <c r="J865" i="34" l="1"/>
  <c r="M865" i="34" l="1"/>
  <c r="L865" i="34"/>
  <c r="G865" i="34" l="1"/>
  <c r="H865" i="34" s="1"/>
  <c r="I865" i="34" l="1"/>
  <c r="K865" i="34"/>
  <c r="J866" i="34" l="1"/>
  <c r="M866" i="34" l="1"/>
  <c r="L866" i="34"/>
  <c r="G866" i="34" l="1"/>
  <c r="H866" i="34" s="1"/>
  <c r="I866" i="34" l="1"/>
  <c r="K866" i="34"/>
  <c r="J867" i="34" l="1"/>
  <c r="M867" i="34" l="1"/>
  <c r="L867" i="34"/>
  <c r="G867" i="34" l="1"/>
  <c r="H867" i="34" s="1"/>
  <c r="I867" i="34" l="1"/>
  <c r="K867" i="34"/>
  <c r="J868" i="34" l="1"/>
  <c r="M868" i="34" l="1"/>
  <c r="L868" i="34"/>
  <c r="G868" i="34" l="1"/>
  <c r="H868" i="34" s="1"/>
  <c r="I868" i="34" l="1"/>
  <c r="K868" i="34"/>
  <c r="J869" i="34" l="1"/>
  <c r="M869" i="34" l="1"/>
  <c r="L869" i="34"/>
  <c r="G869" i="34" l="1"/>
  <c r="H869" i="34" s="1"/>
  <c r="I869" i="34" l="1"/>
  <c r="K869" i="34"/>
  <c r="J870" i="34" l="1"/>
  <c r="M870" i="34" l="1"/>
  <c r="L870" i="34"/>
  <c r="G870" i="34" l="1"/>
  <c r="H870" i="34" s="1"/>
  <c r="I870" i="34" l="1"/>
  <c r="K870" i="34"/>
  <c r="J871" i="34" l="1"/>
  <c r="M871" i="34" l="1"/>
  <c r="L871" i="34"/>
  <c r="G871" i="34" l="1"/>
  <c r="H871" i="34" s="1"/>
  <c r="I871" i="34"/>
  <c r="K871" i="34"/>
  <c r="J872" i="34" l="1"/>
  <c r="M872" i="34" l="1"/>
  <c r="L872" i="34"/>
  <c r="G872" i="34" l="1"/>
  <c r="H872" i="34" s="1"/>
  <c r="I872" i="34" l="1"/>
  <c r="K872" i="34"/>
  <c r="J873" i="34" l="1"/>
  <c r="M873" i="34" l="1"/>
  <c r="L873" i="34"/>
  <c r="G873" i="34" l="1"/>
  <c r="H873" i="34" s="1"/>
  <c r="I873" i="34" l="1"/>
  <c r="K873" i="34"/>
  <c r="J874" i="34" l="1"/>
  <c r="M874" i="34" l="1"/>
  <c r="L874" i="34"/>
  <c r="G874" i="34" l="1"/>
  <c r="H874" i="34" s="1"/>
  <c r="I874" i="34" l="1"/>
  <c r="K874" i="34"/>
  <c r="J875" i="34" l="1"/>
  <c r="M875" i="34" l="1"/>
  <c r="L875" i="34"/>
  <c r="G875" i="34" l="1"/>
  <c r="H875" i="34" s="1"/>
  <c r="I875" i="34" l="1"/>
  <c r="K875" i="34"/>
  <c r="J876" i="34" l="1"/>
  <c r="M876" i="34" l="1"/>
  <c r="L876" i="34"/>
  <c r="G876" i="34" l="1"/>
  <c r="H876" i="34" s="1"/>
  <c r="I876" i="34" l="1"/>
  <c r="K876" i="34"/>
  <c r="J877" i="34" l="1"/>
  <c r="M877" i="34" l="1"/>
  <c r="L877" i="34"/>
  <c r="G877" i="34" l="1"/>
  <c r="H877" i="34" s="1"/>
  <c r="I877" i="34" l="1"/>
  <c r="K877" i="34"/>
  <c r="J878" i="34" l="1"/>
  <c r="M878" i="34" l="1"/>
  <c r="L878" i="34"/>
  <c r="G878" i="34" l="1"/>
  <c r="H878" i="34" s="1"/>
  <c r="I878" i="34" l="1"/>
  <c r="K878" i="34"/>
  <c r="J879" i="34" l="1"/>
  <c r="M879" i="34" l="1"/>
  <c r="L879" i="34"/>
  <c r="G879" i="34" l="1"/>
  <c r="H879" i="34" s="1"/>
  <c r="I879" i="34" l="1"/>
  <c r="K879" i="34"/>
  <c r="J880" i="34" l="1"/>
  <c r="M880" i="34" l="1"/>
  <c r="L880" i="34"/>
  <c r="G880" i="34" l="1"/>
  <c r="H880" i="34" s="1"/>
  <c r="I880" i="34" l="1"/>
  <c r="K880" i="34"/>
  <c r="J881" i="34" l="1"/>
  <c r="M881" i="34" l="1"/>
  <c r="L881" i="34"/>
  <c r="G881" i="34" l="1"/>
  <c r="H881" i="34" s="1"/>
  <c r="I881" i="34" l="1"/>
  <c r="K881" i="34"/>
  <c r="J882" i="34" l="1"/>
  <c r="M882" i="34" l="1"/>
  <c r="L882" i="34"/>
  <c r="G882" i="34" l="1"/>
  <c r="H882" i="34" s="1"/>
  <c r="I882" i="34" l="1"/>
  <c r="K882" i="34"/>
  <c r="J883" i="34" l="1"/>
  <c r="M883" i="34" l="1"/>
  <c r="L883" i="34"/>
  <c r="G883" i="34" l="1"/>
  <c r="H883" i="34" s="1"/>
  <c r="I883" i="34" l="1"/>
  <c r="K883" i="34"/>
  <c r="J884" i="34" l="1"/>
  <c r="M884" i="34" l="1"/>
  <c r="L884" i="34"/>
  <c r="G884" i="34" l="1"/>
  <c r="H884" i="34" s="1"/>
  <c r="I884" i="34" l="1"/>
  <c r="K884" i="34"/>
  <c r="J885" i="34" l="1"/>
  <c r="M885" i="34" l="1"/>
  <c r="L885" i="34"/>
  <c r="G885" i="34" l="1"/>
  <c r="H885" i="34" s="1"/>
  <c r="I885" i="34" l="1"/>
  <c r="K885" i="34"/>
  <c r="J886" i="34" l="1"/>
  <c r="M886" i="34" l="1"/>
  <c r="L886" i="34"/>
  <c r="G886" i="34" l="1"/>
  <c r="H886" i="34" s="1"/>
  <c r="I886" i="34" l="1"/>
  <c r="K886" i="34"/>
  <c r="J887" i="34" l="1"/>
  <c r="M887" i="34" l="1"/>
  <c r="L887" i="34"/>
  <c r="G887" i="34" l="1"/>
  <c r="H887" i="34" s="1"/>
  <c r="I887" i="34" l="1"/>
  <c r="K887" i="34"/>
  <c r="J888" i="34" l="1"/>
  <c r="M888" i="34" l="1"/>
  <c r="L888" i="34"/>
  <c r="G888" i="34" l="1"/>
  <c r="H888" i="34" s="1"/>
  <c r="I888" i="34" l="1"/>
  <c r="K888" i="34"/>
  <c r="J889" i="34" l="1"/>
  <c r="M889" i="34" l="1"/>
  <c r="L889" i="34"/>
  <c r="G889" i="34" l="1"/>
  <c r="H889" i="34" s="1"/>
  <c r="I889" i="34" l="1"/>
  <c r="K889" i="34"/>
  <c r="J890" i="34" l="1"/>
  <c r="M890" i="34" l="1"/>
  <c r="L890" i="34"/>
  <c r="G890" i="34" l="1"/>
  <c r="H890" i="34" s="1"/>
  <c r="I890" i="34" l="1"/>
  <c r="K890" i="34"/>
  <c r="J891" i="34" l="1"/>
  <c r="M891" i="34" l="1"/>
  <c r="L891" i="34"/>
  <c r="G891" i="34" l="1"/>
  <c r="H891" i="34" s="1"/>
  <c r="I891" i="34" l="1"/>
  <c r="K891" i="34"/>
  <c r="J892" i="34" l="1"/>
  <c r="M892" i="34" l="1"/>
  <c r="L892" i="34"/>
  <c r="G892" i="34" l="1"/>
  <c r="H892" i="34" s="1"/>
  <c r="I892" i="34" l="1"/>
  <c r="K892" i="34"/>
  <c r="J893" i="34" l="1"/>
  <c r="M893" i="34" l="1"/>
  <c r="L893" i="34"/>
  <c r="G893" i="34" l="1"/>
  <c r="H893" i="34" s="1"/>
  <c r="I893" i="34" l="1"/>
  <c r="K893" i="34"/>
  <c r="J894" i="34" l="1"/>
  <c r="M894" i="34" l="1"/>
  <c r="L894" i="34"/>
  <c r="G894" i="34" l="1"/>
  <c r="H894" i="34" s="1"/>
  <c r="I894" i="34" l="1"/>
  <c r="K894" i="34"/>
  <c r="J895" i="34" l="1"/>
  <c r="M895" i="34" l="1"/>
  <c r="L895" i="34"/>
  <c r="G895" i="34" l="1"/>
  <c r="H895" i="34" s="1"/>
  <c r="I895" i="34" l="1"/>
  <c r="K895" i="34"/>
  <c r="J896" i="34" l="1"/>
  <c r="M896" i="34" l="1"/>
  <c r="L896" i="34"/>
  <c r="G896" i="34" l="1"/>
  <c r="H896" i="34" s="1"/>
  <c r="I896" i="34" l="1"/>
  <c r="K896" i="34"/>
  <c r="J897" i="34" l="1"/>
  <c r="M897" i="34" l="1"/>
  <c r="L897" i="34"/>
  <c r="G897" i="34" l="1"/>
  <c r="H897" i="34" s="1"/>
  <c r="I897" i="34" l="1"/>
  <c r="K897" i="34"/>
  <c r="J898" i="34" l="1"/>
  <c r="M898" i="34" l="1"/>
  <c r="L898" i="34"/>
  <c r="G898" i="34" l="1"/>
  <c r="H898" i="34" s="1"/>
  <c r="I898" i="34" l="1"/>
  <c r="K898" i="34"/>
  <c r="J899" i="34" l="1"/>
  <c r="M899" i="34" l="1"/>
  <c r="L899" i="34"/>
  <c r="G899" i="34" l="1"/>
  <c r="H899" i="34" s="1"/>
  <c r="I899" i="34" l="1"/>
  <c r="K899" i="34"/>
  <c r="J900" i="34" l="1"/>
  <c r="M900" i="34" l="1"/>
  <c r="L900" i="34"/>
  <c r="G900" i="34" l="1"/>
  <c r="H900" i="34" s="1"/>
  <c r="I900" i="34" l="1"/>
  <c r="K900" i="34"/>
  <c r="J901" i="34" l="1"/>
  <c r="M901" i="34" l="1"/>
  <c r="L901" i="34"/>
  <c r="G901" i="34" l="1"/>
  <c r="H901" i="34" s="1"/>
  <c r="I901" i="34" l="1"/>
  <c r="K901" i="34"/>
  <c r="J902" i="34" l="1"/>
  <c r="M902" i="34" l="1"/>
  <c r="L902" i="34"/>
  <c r="G902" i="34" l="1"/>
  <c r="H902" i="34" s="1"/>
  <c r="I902" i="34" l="1"/>
  <c r="K902" i="34"/>
  <c r="J903" i="34" l="1"/>
  <c r="M903" i="34" l="1"/>
  <c r="L903" i="34"/>
  <c r="G903" i="34" l="1"/>
  <c r="H903" i="34" s="1"/>
  <c r="I903" i="34" l="1"/>
  <c r="K903" i="34"/>
  <c r="J904" i="34" l="1"/>
  <c r="M904" i="34" l="1"/>
  <c r="L904" i="34"/>
  <c r="G904" i="34" l="1"/>
  <c r="H904" i="34" s="1"/>
  <c r="I904" i="34" l="1"/>
  <c r="K904" i="34"/>
  <c r="J905" i="34" l="1"/>
  <c r="M905" i="34" l="1"/>
  <c r="L905" i="34"/>
  <c r="G905" i="34" l="1"/>
  <c r="H905" i="34" s="1"/>
  <c r="I905" i="34" l="1"/>
  <c r="K905" i="34"/>
  <c r="J906" i="34" l="1"/>
  <c r="M906" i="34" l="1"/>
  <c r="L906" i="34"/>
  <c r="G906" i="34" l="1"/>
  <c r="H906" i="34" s="1"/>
  <c r="I906" i="34" l="1"/>
  <c r="K906" i="34"/>
  <c r="J907" i="34" l="1"/>
  <c r="M907" i="34" l="1"/>
  <c r="L907" i="34"/>
  <c r="G907" i="34" l="1"/>
  <c r="H907" i="34" s="1"/>
  <c r="I907" i="34" l="1"/>
  <c r="K907" i="34"/>
  <c r="J908" i="34" l="1"/>
  <c r="M908" i="34" l="1"/>
  <c r="L908" i="34"/>
  <c r="G908" i="34" l="1"/>
  <c r="H908" i="34" s="1"/>
  <c r="I908" i="34" l="1"/>
  <c r="K908" i="34"/>
  <c r="J909" i="34" l="1"/>
  <c r="M909" i="34" l="1"/>
  <c r="L909" i="34"/>
  <c r="G909" i="34" l="1"/>
  <c r="H909" i="34" s="1"/>
  <c r="I909" i="34" l="1"/>
  <c r="K909" i="34"/>
  <c r="J910" i="34" l="1"/>
  <c r="M910" i="34" l="1"/>
  <c r="L910" i="34"/>
  <c r="G910" i="34" l="1"/>
  <c r="H910" i="34" s="1"/>
  <c r="I910" i="34" l="1"/>
  <c r="K910" i="34"/>
  <c r="J911" i="34" l="1"/>
  <c r="M911" i="34" l="1"/>
  <c r="L911" i="34"/>
  <c r="G911" i="34" l="1"/>
  <c r="H911" i="34" s="1"/>
  <c r="I911" i="34" l="1"/>
  <c r="K911" i="34"/>
  <c r="J912" i="34" l="1"/>
  <c r="M912" i="34" l="1"/>
  <c r="L912" i="34"/>
  <c r="G912" i="34" l="1"/>
  <c r="H912" i="34" s="1"/>
  <c r="I912" i="34" l="1"/>
  <c r="K912" i="34"/>
  <c r="J913" i="34" l="1"/>
  <c r="M913" i="34" l="1"/>
  <c r="L913" i="34"/>
  <c r="G913" i="34" l="1"/>
  <c r="H913" i="34" s="1"/>
  <c r="I913" i="34" l="1"/>
  <c r="K913" i="34"/>
  <c r="J914" i="34" l="1"/>
  <c r="M914" i="34" l="1"/>
  <c r="L914" i="34"/>
  <c r="G914" i="34" l="1"/>
  <c r="H914" i="34" s="1"/>
  <c r="I914" i="34" l="1"/>
  <c r="K914" i="34"/>
  <c r="J915" i="34" l="1"/>
  <c r="M915" i="34" l="1"/>
  <c r="L915" i="34"/>
  <c r="G915" i="34" l="1"/>
  <c r="H915" i="34" s="1"/>
  <c r="I915" i="34" l="1"/>
  <c r="K915" i="34"/>
  <c r="J916" i="34" l="1"/>
  <c r="M916" i="34" l="1"/>
  <c r="L916" i="34"/>
  <c r="G916" i="34" l="1"/>
  <c r="H916" i="34" s="1"/>
  <c r="I916" i="34" l="1"/>
  <c r="K916" i="34"/>
  <c r="J917" i="34" l="1"/>
  <c r="M917" i="34" l="1"/>
  <c r="L917" i="34"/>
  <c r="G917" i="34" l="1"/>
  <c r="H917" i="34" s="1"/>
  <c r="I917" i="34" l="1"/>
  <c r="K917" i="34"/>
  <c r="J918" i="34" l="1"/>
  <c r="M918" i="34" l="1"/>
  <c r="L918" i="34"/>
  <c r="G918" i="34" l="1"/>
  <c r="H918" i="34" s="1"/>
  <c r="I918" i="34" l="1"/>
  <c r="K918" i="34"/>
  <c r="J919" i="34" l="1"/>
  <c r="M919" i="34" l="1"/>
  <c r="L919" i="34"/>
  <c r="G919" i="34" l="1"/>
  <c r="H919" i="34" s="1"/>
  <c r="I919" i="34" l="1"/>
  <c r="K919" i="34"/>
  <c r="J920" i="34" l="1"/>
  <c r="M920" i="34" l="1"/>
  <c r="L920" i="34"/>
  <c r="G920" i="34" l="1"/>
  <c r="H920" i="34" s="1"/>
  <c r="I920" i="34" l="1"/>
  <c r="K920" i="34"/>
  <c r="J921" i="34" l="1"/>
  <c r="M921" i="34" l="1"/>
  <c r="L921" i="34"/>
  <c r="G921" i="34" l="1"/>
  <c r="H921" i="34" s="1"/>
  <c r="I921" i="34" l="1"/>
  <c r="K921" i="34"/>
  <c r="J922" i="34" l="1"/>
  <c r="M922" i="34" l="1"/>
  <c r="L922" i="34"/>
  <c r="G922" i="34" l="1"/>
  <c r="H922" i="34" s="1"/>
  <c r="I922" i="34" l="1"/>
  <c r="K922" i="34"/>
  <c r="J923" i="34" l="1"/>
  <c r="M923" i="34" l="1"/>
  <c r="L923" i="34"/>
  <c r="G923" i="34" l="1"/>
  <c r="H923" i="34" s="1"/>
  <c r="I923" i="34" l="1"/>
  <c r="K923" i="34"/>
  <c r="J924" i="34" l="1"/>
  <c r="M924" i="34" l="1"/>
  <c r="L924" i="34"/>
  <c r="G924" i="34" l="1"/>
  <c r="H924" i="34" s="1"/>
  <c r="I924" i="34" l="1"/>
  <c r="K924" i="34"/>
  <c r="J925" i="34" l="1"/>
  <c r="M925" i="34" l="1"/>
  <c r="L925" i="34"/>
  <c r="G925" i="34" l="1"/>
  <c r="H925" i="34" s="1"/>
  <c r="I925" i="34" l="1"/>
  <c r="K925" i="34"/>
  <c r="J926" i="34" l="1"/>
  <c r="M926" i="34" l="1"/>
  <c r="L926" i="34"/>
  <c r="G926" i="34" l="1"/>
  <c r="H926" i="34" s="1"/>
  <c r="I926" i="34" l="1"/>
  <c r="K926" i="34"/>
  <c r="J927" i="34" l="1"/>
  <c r="M927" i="34" l="1"/>
  <c r="L927" i="34"/>
  <c r="G927" i="34" l="1"/>
  <c r="H927" i="34" s="1"/>
  <c r="I927" i="34" l="1"/>
  <c r="K927" i="34"/>
  <c r="J928" i="34" l="1"/>
  <c r="M928" i="34" l="1"/>
  <c r="L928" i="34"/>
  <c r="G928" i="34" l="1"/>
  <c r="H928" i="34" s="1"/>
  <c r="I928" i="34" l="1"/>
  <c r="K928" i="34"/>
  <c r="J929" i="34" l="1"/>
  <c r="M929" i="34" l="1"/>
  <c r="L929" i="34"/>
  <c r="G929" i="34" l="1"/>
  <c r="H929" i="34" s="1"/>
  <c r="I929" i="34" l="1"/>
  <c r="K929" i="34"/>
  <c r="J930" i="34" l="1"/>
  <c r="M930" i="34" l="1"/>
  <c r="L930" i="34"/>
  <c r="G930" i="34" l="1"/>
  <c r="H930" i="34" s="1"/>
  <c r="I930" i="34" l="1"/>
  <c r="K930" i="34"/>
  <c r="J931" i="34" l="1"/>
  <c r="M931" i="34" l="1"/>
  <c r="L931" i="34"/>
  <c r="G931" i="34" l="1"/>
  <c r="H931" i="34" s="1"/>
  <c r="I931" i="34" l="1"/>
  <c r="K931" i="34"/>
  <c r="J932" i="34" l="1"/>
  <c r="M932" i="34" l="1"/>
  <c r="L932" i="34"/>
  <c r="G932" i="34" l="1"/>
  <c r="H932" i="34" s="1"/>
  <c r="I932" i="34" l="1"/>
  <c r="K932" i="34"/>
  <c r="J933" i="34" l="1"/>
  <c r="M933" i="34" l="1"/>
  <c r="L933" i="34"/>
  <c r="G933" i="34" l="1"/>
  <c r="H933" i="34" s="1"/>
  <c r="I933" i="34"/>
  <c r="K933" i="34"/>
  <c r="J934" i="34" l="1"/>
  <c r="M934" i="34" l="1"/>
  <c r="L934" i="34"/>
  <c r="G934" i="34" l="1"/>
  <c r="H934" i="34" s="1"/>
  <c r="I934" i="34" l="1"/>
  <c r="K934" i="34"/>
  <c r="J935" i="34" l="1"/>
  <c r="M935" i="34" l="1"/>
  <c r="L935" i="34"/>
  <c r="G935" i="34" l="1"/>
  <c r="H935" i="34" s="1"/>
  <c r="I935" i="34" l="1"/>
  <c r="K935" i="34"/>
  <c r="J936" i="34" l="1"/>
  <c r="M936" i="34" l="1"/>
  <c r="L936" i="34"/>
  <c r="G936" i="34" l="1"/>
  <c r="H936" i="34" s="1"/>
  <c r="I936" i="34" l="1"/>
  <c r="K936" i="34"/>
  <c r="J937" i="34" l="1"/>
  <c r="M937" i="34" l="1"/>
  <c r="L937" i="34"/>
  <c r="G937" i="34" l="1"/>
  <c r="H937" i="34" s="1"/>
  <c r="I937" i="34" l="1"/>
  <c r="K937" i="34"/>
  <c r="J938" i="34" l="1"/>
  <c r="M938" i="34" l="1"/>
  <c r="L938" i="34"/>
  <c r="G938" i="34" l="1"/>
  <c r="H938" i="34" s="1"/>
  <c r="I938" i="34" l="1"/>
  <c r="K938" i="34"/>
  <c r="J939" i="34" l="1"/>
  <c r="M939" i="34" l="1"/>
  <c r="L939" i="34"/>
  <c r="G939" i="34" l="1"/>
  <c r="H939" i="34" s="1"/>
  <c r="I939" i="34" l="1"/>
  <c r="K939" i="34"/>
  <c r="J940" i="34" l="1"/>
  <c r="M940" i="34" l="1"/>
  <c r="L940" i="34"/>
  <c r="G940" i="34" l="1"/>
  <c r="H940" i="34" s="1"/>
  <c r="I940" i="34" l="1"/>
  <c r="K940" i="34"/>
  <c r="J941" i="34" l="1"/>
  <c r="M941" i="34" l="1"/>
  <c r="L941" i="34"/>
  <c r="G941" i="34" l="1"/>
  <c r="H941" i="34" s="1"/>
  <c r="I941" i="34" l="1"/>
  <c r="K941" i="34"/>
  <c r="J942" i="34" l="1"/>
  <c r="M942" i="34" l="1"/>
  <c r="L942" i="34"/>
  <c r="G942" i="34" l="1"/>
  <c r="H942" i="34" s="1"/>
  <c r="I942" i="34"/>
  <c r="K942" i="34"/>
  <c r="J943" i="34" l="1"/>
  <c r="M943" i="34" l="1"/>
  <c r="L943" i="34"/>
  <c r="G943" i="34" l="1"/>
  <c r="H943" i="34" s="1"/>
  <c r="I943" i="34" l="1"/>
  <c r="K943" i="34"/>
  <c r="J944" i="34" l="1"/>
  <c r="M944" i="34" l="1"/>
  <c r="L944" i="34"/>
  <c r="G944" i="34" l="1"/>
  <c r="H944" i="34" s="1"/>
  <c r="I944" i="34" l="1"/>
  <c r="K944" i="34"/>
  <c r="J945" i="34" l="1"/>
  <c r="M945" i="34" l="1"/>
  <c r="L945" i="34"/>
  <c r="G945" i="34" l="1"/>
  <c r="H945" i="34" s="1"/>
  <c r="I945" i="34" l="1"/>
  <c r="K945" i="34"/>
  <c r="J946" i="34" l="1"/>
  <c r="M946" i="34" l="1"/>
  <c r="L946" i="34"/>
  <c r="G946" i="34" l="1"/>
  <c r="H946" i="34" s="1"/>
  <c r="I946" i="34" l="1"/>
  <c r="K946" i="34"/>
  <c r="J947" i="34" l="1"/>
  <c r="M947" i="34" l="1"/>
  <c r="L947" i="34"/>
  <c r="G947" i="34" l="1"/>
  <c r="H947" i="34" s="1"/>
  <c r="I947" i="34" l="1"/>
  <c r="K947" i="34"/>
  <c r="J948" i="34" l="1"/>
  <c r="M948" i="34" l="1"/>
  <c r="L948" i="34"/>
  <c r="G948" i="34" l="1"/>
  <c r="H948" i="34" s="1"/>
  <c r="I948" i="34" l="1"/>
  <c r="K948" i="34"/>
  <c r="J949" i="34" l="1"/>
  <c r="M949" i="34" l="1"/>
  <c r="L949" i="34"/>
  <c r="G949" i="34" l="1"/>
  <c r="H949" i="34" s="1"/>
  <c r="I949" i="34" l="1"/>
  <c r="K949" i="34"/>
  <c r="J950" i="34" l="1"/>
  <c r="M950" i="34" l="1"/>
  <c r="L950" i="34"/>
  <c r="G950" i="34" l="1"/>
  <c r="H950" i="34" s="1"/>
  <c r="I950" i="34" l="1"/>
  <c r="K950" i="34"/>
  <c r="J951" i="34" l="1"/>
  <c r="M951" i="34" l="1"/>
  <c r="L951" i="34"/>
  <c r="G951" i="34" l="1"/>
  <c r="H951" i="34" s="1"/>
  <c r="I951" i="34" l="1"/>
  <c r="K951" i="34"/>
  <c r="J952" i="34" l="1"/>
  <c r="M952" i="34" l="1"/>
  <c r="L952" i="34"/>
  <c r="G952" i="34" l="1"/>
  <c r="H952" i="34" s="1"/>
  <c r="I952" i="34" s="1"/>
  <c r="K952" i="34"/>
  <c r="J953" i="34" l="1"/>
  <c r="M953" i="34" l="1"/>
  <c r="L953" i="34"/>
  <c r="G953" i="34" l="1"/>
  <c r="H953" i="34" s="1"/>
  <c r="I953" i="34" l="1"/>
  <c r="K953" i="34"/>
  <c r="J954" i="34" l="1"/>
  <c r="M954" i="34" l="1"/>
  <c r="L954" i="34"/>
  <c r="G954" i="34" l="1"/>
  <c r="H954" i="34" s="1"/>
  <c r="I954" i="34" l="1"/>
  <c r="K954" i="34"/>
  <c r="J955" i="34" l="1"/>
  <c r="M955" i="34" l="1"/>
  <c r="L955" i="34"/>
  <c r="G955" i="34" l="1"/>
  <c r="H955" i="34" s="1"/>
  <c r="I955" i="34" l="1"/>
  <c r="K955" i="34"/>
  <c r="J956" i="34" l="1"/>
  <c r="M956" i="34" l="1"/>
  <c r="L956" i="34"/>
  <c r="G956" i="34" l="1"/>
  <c r="H956" i="34" s="1"/>
  <c r="I956" i="34"/>
  <c r="K956" i="34"/>
  <c r="J957" i="34" l="1"/>
  <c r="M957" i="34" l="1"/>
  <c r="L957" i="34"/>
  <c r="G957" i="34" l="1"/>
  <c r="H957" i="34" s="1"/>
  <c r="I957" i="34" l="1"/>
  <c r="K957" i="34"/>
  <c r="J958" i="34" l="1"/>
  <c r="M958" i="34" l="1"/>
  <c r="L958" i="34"/>
  <c r="G958" i="34" l="1"/>
  <c r="H958" i="34" s="1"/>
  <c r="I958" i="34" l="1"/>
  <c r="K958" i="34"/>
  <c r="J959" i="34" l="1"/>
  <c r="M959" i="34" l="1"/>
  <c r="L959" i="34"/>
  <c r="G959" i="34" l="1"/>
  <c r="H959" i="34" s="1"/>
  <c r="I959" i="34" l="1"/>
  <c r="K959" i="34"/>
  <c r="J960" i="34" l="1"/>
  <c r="M960" i="34" l="1"/>
  <c r="L960" i="34"/>
  <c r="G960" i="34" l="1"/>
  <c r="H960" i="34" s="1"/>
  <c r="I960" i="34" l="1"/>
  <c r="K960" i="34"/>
  <c r="J961" i="34" l="1"/>
  <c r="M961" i="34" l="1"/>
  <c r="L961" i="34"/>
  <c r="G961" i="34" l="1"/>
  <c r="H961" i="34" s="1"/>
  <c r="I961" i="34"/>
  <c r="K961" i="34"/>
  <c r="J962" i="34" l="1"/>
  <c r="M962" i="34" l="1"/>
  <c r="L962" i="34"/>
  <c r="G962" i="34" l="1"/>
  <c r="H962" i="34" s="1"/>
  <c r="I962" i="34" l="1"/>
  <c r="K962" i="34"/>
  <c r="J963" i="34" l="1"/>
  <c r="M963" i="34" l="1"/>
  <c r="L963" i="34"/>
  <c r="G963" i="34" l="1"/>
  <c r="H963" i="34" s="1"/>
  <c r="I963" i="34"/>
  <c r="K963" i="34"/>
  <c r="J964" i="34" l="1"/>
  <c r="M964" i="34" l="1"/>
  <c r="L964" i="34"/>
  <c r="G964" i="34" l="1"/>
  <c r="H964" i="34" s="1"/>
  <c r="I964" i="34"/>
  <c r="K964" i="34"/>
  <c r="J965" i="34" l="1"/>
  <c r="M965" i="34" l="1"/>
  <c r="L965" i="34"/>
  <c r="G965" i="34" l="1"/>
  <c r="H965" i="34" s="1"/>
  <c r="I965" i="34" l="1"/>
  <c r="K965" i="34"/>
  <c r="J966" i="34" l="1"/>
  <c r="M966" i="34" l="1"/>
  <c r="L966" i="34"/>
  <c r="G966" i="34" l="1"/>
  <c r="H966" i="34" s="1"/>
  <c r="I966" i="34"/>
  <c r="K966" i="34"/>
  <c r="J967" i="34" l="1"/>
  <c r="M967" i="34" l="1"/>
  <c r="L967" i="34"/>
  <c r="G967" i="34" l="1"/>
  <c r="H967" i="34" s="1"/>
  <c r="I967" i="34" l="1"/>
  <c r="K967" i="34"/>
  <c r="J968" i="34" l="1"/>
  <c r="M968" i="34" l="1"/>
  <c r="L968" i="34"/>
  <c r="G968" i="34" l="1"/>
  <c r="H968" i="34" s="1"/>
  <c r="I968" i="34"/>
  <c r="K968" i="34"/>
  <c r="J969" i="34" l="1"/>
  <c r="M969" i="34" l="1"/>
  <c r="L969" i="34"/>
  <c r="G969" i="34" l="1"/>
  <c r="H969" i="34" s="1"/>
  <c r="I969" i="34" l="1"/>
  <c r="K969" i="34"/>
  <c r="J970" i="34" l="1"/>
  <c r="M970" i="34" l="1"/>
  <c r="L970" i="34"/>
  <c r="G970" i="34" l="1"/>
  <c r="H970" i="34" s="1"/>
  <c r="I970" i="34" l="1"/>
  <c r="K970" i="34"/>
  <c r="J971" i="34" l="1"/>
  <c r="M971" i="34" l="1"/>
  <c r="L971" i="34"/>
  <c r="G971" i="34" l="1"/>
  <c r="H971" i="34" s="1"/>
  <c r="I971" i="34" l="1"/>
  <c r="K971" i="34"/>
  <c r="J972" i="34" l="1"/>
  <c r="M972" i="34" l="1"/>
  <c r="L972" i="34"/>
  <c r="G972" i="34" l="1"/>
  <c r="H972" i="34" s="1"/>
  <c r="I972" i="34" s="1"/>
  <c r="K972" i="34" l="1"/>
  <c r="J973" i="34" s="1"/>
  <c r="M973" i="34" l="1"/>
  <c r="L973" i="34"/>
  <c r="G973" i="34" l="1"/>
  <c r="H973" i="34" s="1"/>
  <c r="I973" i="34" s="1"/>
  <c r="K973" i="34"/>
  <c r="J974" i="34" l="1"/>
  <c r="M974" i="34" l="1"/>
  <c r="L974" i="34"/>
  <c r="G974" i="34" l="1"/>
  <c r="H974" i="34" s="1"/>
  <c r="I974" i="34" l="1"/>
  <c r="K974" i="34"/>
  <c r="J975" i="34" l="1"/>
  <c r="M975" i="34" l="1"/>
  <c r="L975" i="34"/>
  <c r="G975" i="34" l="1"/>
  <c r="H975" i="34" s="1"/>
  <c r="I975" i="34"/>
  <c r="K975" i="34"/>
  <c r="J976" i="34" l="1"/>
  <c r="M976" i="34" l="1"/>
  <c r="L976" i="34"/>
  <c r="G976" i="34" l="1"/>
  <c r="H976" i="34" s="1"/>
  <c r="I976" i="34" l="1"/>
  <c r="K976" i="34"/>
  <c r="J977" i="34" l="1"/>
  <c r="M977" i="34" l="1"/>
  <c r="L977" i="34"/>
  <c r="G977" i="34" l="1"/>
  <c r="H977" i="34" s="1"/>
  <c r="I977" i="34" s="1"/>
  <c r="K977" i="34" l="1"/>
  <c r="J978" i="34" s="1"/>
  <c r="M978" i="34" l="1"/>
  <c r="L978" i="34"/>
  <c r="G978" i="34" l="1"/>
  <c r="H978" i="34" s="1"/>
  <c r="I978" i="34" l="1"/>
  <c r="K978" i="34"/>
  <c r="J979" i="34" l="1"/>
  <c r="M979" i="34" l="1"/>
  <c r="L979" i="34"/>
  <c r="G979" i="34" l="1"/>
  <c r="H979" i="34" s="1"/>
  <c r="I979" i="34" l="1"/>
  <c r="K979" i="34"/>
  <c r="J980" i="34" l="1"/>
  <c r="M980" i="34" l="1"/>
  <c r="L980" i="34"/>
  <c r="G980" i="34" l="1"/>
  <c r="H980" i="34" s="1"/>
  <c r="I980" i="34" l="1"/>
  <c r="K980" i="34"/>
  <c r="J981" i="34" l="1"/>
  <c r="M981" i="34" l="1"/>
  <c r="L981" i="34"/>
  <c r="G981" i="34" l="1"/>
  <c r="H981" i="34" s="1"/>
  <c r="I981" i="34" l="1"/>
  <c r="K981" i="34"/>
  <c r="J982" i="34" l="1"/>
  <c r="M982" i="34" l="1"/>
  <c r="L982" i="34"/>
  <c r="G982" i="34" l="1"/>
  <c r="H982" i="34" s="1"/>
  <c r="I982" i="34" l="1"/>
  <c r="K982" i="34"/>
  <c r="J983" i="34" l="1"/>
  <c r="M983" i="34" l="1"/>
  <c r="L983" i="34"/>
  <c r="G983" i="34" l="1"/>
  <c r="H983" i="34" s="1"/>
  <c r="I983" i="34" l="1"/>
  <c r="K983" i="34"/>
  <c r="J984" i="34" l="1"/>
  <c r="M984" i="34" l="1"/>
  <c r="L984" i="34"/>
  <c r="G984" i="34" l="1"/>
  <c r="H984" i="34" s="1"/>
  <c r="I984" i="34" l="1"/>
  <c r="K984" i="34"/>
  <c r="J985" i="34" l="1"/>
  <c r="M985" i="34" l="1"/>
  <c r="L985" i="34"/>
  <c r="G985" i="34" l="1"/>
  <c r="H985" i="34" s="1"/>
  <c r="I985" i="34" l="1"/>
  <c r="K985" i="34"/>
  <c r="J986" i="34" l="1"/>
  <c r="M986" i="34" l="1"/>
  <c r="L986" i="34"/>
  <c r="G986" i="34" l="1"/>
  <c r="H986" i="34" l="1"/>
  <c r="K986" i="34" s="1"/>
  <c r="J987" i="34" s="1"/>
  <c r="I986" i="34" l="1"/>
  <c r="M987" i="34"/>
  <c r="L987" i="34"/>
  <c r="G987" i="34" l="1"/>
  <c r="H987" i="34" s="1"/>
  <c r="I987" i="34" l="1"/>
  <c r="K987" i="34"/>
  <c r="J988" i="34" l="1"/>
  <c r="M988" i="34" l="1"/>
  <c r="L988" i="34"/>
  <c r="G988" i="34" l="1"/>
  <c r="H988" i="34" s="1"/>
  <c r="I988" i="34" l="1"/>
  <c r="K988" i="34"/>
  <c r="J989" i="34" l="1"/>
  <c r="M989" i="34" l="1"/>
  <c r="L989" i="34"/>
  <c r="G989" i="34" l="1"/>
  <c r="H989" i="34" s="1"/>
  <c r="I989" i="34" l="1"/>
  <c r="K989" i="34"/>
  <c r="J990" i="34" l="1"/>
  <c r="M990" i="34" l="1"/>
  <c r="L990" i="34"/>
  <c r="G990" i="34" l="1"/>
  <c r="H990" i="34" s="1"/>
  <c r="I990" i="34" l="1"/>
  <c r="K990" i="34"/>
  <c r="J991" i="34" l="1"/>
  <c r="M991" i="34" l="1"/>
  <c r="L991" i="34"/>
  <c r="G991" i="34" l="1"/>
  <c r="H991" i="34" s="1"/>
  <c r="I991" i="34" l="1"/>
  <c r="K991" i="34"/>
  <c r="J992" i="34" l="1"/>
  <c r="M992" i="34" l="1"/>
  <c r="L992" i="34"/>
  <c r="G992" i="34" l="1"/>
  <c r="H992" i="34" s="1"/>
  <c r="I992" i="34" l="1"/>
  <c r="K992" i="34"/>
  <c r="J993" i="34" l="1"/>
  <c r="M993" i="34" l="1"/>
  <c r="L993" i="34"/>
  <c r="G993" i="34" l="1"/>
  <c r="H993" i="34" s="1"/>
  <c r="I993" i="34" l="1"/>
  <c r="K993" i="34"/>
  <c r="J994" i="34" l="1"/>
  <c r="M994" i="34" l="1"/>
  <c r="L994" i="34"/>
  <c r="G994" i="34" l="1"/>
  <c r="H994" i="34" s="1"/>
  <c r="I994" i="34" l="1"/>
  <c r="K994" i="34"/>
  <c r="J995" i="34" l="1"/>
  <c r="M995" i="34" l="1"/>
  <c r="L995" i="34"/>
  <c r="G995" i="34" l="1"/>
  <c r="H995" i="34" s="1"/>
  <c r="I995" i="34" l="1"/>
  <c r="K995" i="34"/>
  <c r="J996" i="34" l="1"/>
  <c r="M996" i="34" l="1"/>
  <c r="L996" i="34"/>
  <c r="G996" i="34" l="1"/>
  <c r="H996" i="34" s="1"/>
  <c r="I996" i="34" l="1"/>
  <c r="K996" i="34"/>
  <c r="J997" i="34" l="1"/>
  <c r="M997" i="34" l="1"/>
  <c r="L997" i="34"/>
  <c r="G997" i="34" l="1"/>
  <c r="H997" i="34" s="1"/>
  <c r="I997" i="34" l="1"/>
  <c r="K997" i="34"/>
  <c r="J998" i="34" l="1"/>
  <c r="M998" i="34" l="1"/>
  <c r="L998" i="34"/>
  <c r="G998" i="34" l="1"/>
  <c r="H998" i="34" s="1"/>
  <c r="I998" i="34" s="1"/>
  <c r="K998" i="34"/>
  <c r="J999" i="34" l="1"/>
  <c r="M999" i="34" l="1"/>
  <c r="L999" i="34"/>
  <c r="G999" i="34" l="1"/>
  <c r="H999" i="34" s="1"/>
  <c r="I999" i="34" l="1"/>
  <c r="K999" i="34"/>
  <c r="J1000" i="34" l="1"/>
  <c r="M1000" i="34" l="1"/>
  <c r="L1000" i="34"/>
  <c r="G1000" i="34" l="1"/>
  <c r="H1000" i="34" s="1"/>
  <c r="I1000" i="34" l="1"/>
  <c r="K1000" i="34"/>
</calcChain>
</file>

<file path=xl/sharedStrings.xml><?xml version="1.0" encoding="utf-8"?>
<sst xmlns="http://schemas.openxmlformats.org/spreadsheetml/2006/main" count="67" uniqueCount="52">
  <si>
    <t>Description</t>
  </si>
  <si>
    <t>Year</t>
  </si>
  <si>
    <t>State</t>
  </si>
  <si>
    <t>Period ending</t>
  </si>
  <si>
    <t>Spot price</t>
  </si>
  <si>
    <t>$/MWh</t>
  </si>
  <si>
    <t>MW</t>
  </si>
  <si>
    <t>Battery power</t>
  </si>
  <si>
    <t>MWh</t>
  </si>
  <si>
    <t>Market revenue</t>
  </si>
  <si>
    <t>$</t>
  </si>
  <si>
    <t>Battery capacity</t>
  </si>
  <si>
    <t>Variable</t>
  </si>
  <si>
    <t>Unit</t>
  </si>
  <si>
    <t>Value</t>
  </si>
  <si>
    <t>Text</t>
  </si>
  <si>
    <t>VIC</t>
  </si>
  <si>
    <t>The regional node determines the spot market pricing.</t>
  </si>
  <si>
    <t>Maximum instantaneous rate of energy release or energy charging.</t>
  </si>
  <si>
    <t>Maximum energy that can be stored in the battery at full charge.</t>
  </si>
  <si>
    <t>Charge efficiency</t>
  </si>
  <si>
    <t>%</t>
  </si>
  <si>
    <t>Electricity to chemical conversion rate into stored battery capacity.</t>
  </si>
  <si>
    <t>Discharge efficiency</t>
  </si>
  <si>
    <t>Chemical to electrical conversion rate into grid dispatched energy.</t>
  </si>
  <si>
    <t>Marginal Loss Factor</t>
  </si>
  <si>
    <t>#</t>
  </si>
  <si>
    <t>Fixed O&amp;M</t>
  </si>
  <si>
    <t>$/kW/year</t>
  </si>
  <si>
    <t>Costs associated with fixed operations and maintenance.</t>
  </si>
  <si>
    <t>Variable O&amp;M</t>
  </si>
  <si>
    <t>Costs associated with variable operations and maintenance.</t>
  </si>
  <si>
    <t>Opening capacity</t>
  </si>
  <si>
    <t>Closing capacity</t>
  </si>
  <si>
    <t>Charge level</t>
  </si>
  <si>
    <t>Discharge level</t>
  </si>
  <si>
    <t>Price below which the battery will charge.</t>
  </si>
  <si>
    <t>Price above which the battery will discharge.</t>
  </si>
  <si>
    <t>Analysis table</t>
  </si>
  <si>
    <t>Battery properties</t>
  </si>
  <si>
    <t>University of Melbourne: Applied Data Science</t>
  </si>
  <si>
    <t>Period</t>
  </si>
  <si>
    <t>Losses associated with energy transmission (discharge only).</t>
  </si>
  <si>
    <t>Market dispatch</t>
  </si>
  <si>
    <t>Technical checks</t>
  </si>
  <si>
    <t>0/1</t>
  </si>
  <si>
    <t>Power</t>
  </si>
  <si>
    <t>Max charge</t>
  </si>
  <si>
    <t>Max discharge</t>
  </si>
  <si>
    <t>Flag</t>
  </si>
  <si>
    <t>Algorithm for checking battery</t>
  </si>
  <si>
    <t>Corrected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</si>
</sst>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8" x14ac:knownFonts="1"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5"/>
      <color theme="4"/>
      <name val="Arial"/>
      <family val="2"/>
      <scheme val="minor"/>
    </font>
    <font>
      <sz val="13"/>
      <color theme="4"/>
      <name val="Arial"/>
      <family val="2"/>
      <scheme val="minor"/>
    </font>
    <font>
      <b/>
      <sz val="18"/>
      <color theme="4"/>
      <name val="Arial"/>
      <family val="2"/>
      <scheme val="major"/>
    </font>
    <font>
      <sz val="11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9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thin">
        <color theme="1"/>
      </bottom>
      <diagonal/>
    </border>
  </borders>
  <cellStyleXfs count="22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Fill="0" applyBorder="0" applyAlignment="0" applyProtection="0"/>
    <xf numFmtId="0" fontId="9" fillId="0" borderId="2" applyNumberFormat="0" applyFill="0" applyBorder="0" applyAlignment="0" applyProtection="0"/>
    <xf numFmtId="0" fontId="11" fillId="0" borderId="3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2" borderId="8" applyNumberFormat="0" applyAlignment="0" applyProtection="0"/>
    <xf numFmtId="0" fontId="1" fillId="3" borderId="8" applyNumberFormat="0" applyFont="0" applyAlignment="0" applyProtection="0"/>
    <xf numFmtId="0" fontId="1" fillId="2" borderId="0" applyNumberFormat="0" applyBorder="0" applyAlignment="0" applyProtection="0"/>
    <xf numFmtId="0" fontId="14" fillId="3" borderId="8" applyNumberFormat="0">
      <alignment vertical="center"/>
    </xf>
    <xf numFmtId="0" fontId="3" fillId="0" borderId="4" applyNumberFormat="0" applyFill="0" applyAlignment="0" applyProtection="0"/>
    <xf numFmtId="0" fontId="4" fillId="4" borderId="5" applyNumberFormat="0" applyAlignment="0" applyProtection="0"/>
    <xf numFmtId="0" fontId="5" fillId="0" borderId="0" applyNumberFormat="0" applyFill="0" applyBorder="0" applyAlignment="0" applyProtection="0"/>
    <xf numFmtId="0" fontId="2" fillId="5" borderId="6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13" fillId="6" borderId="9" applyNumberFormat="0">
      <alignment vertical="center"/>
    </xf>
    <xf numFmtId="0" fontId="1" fillId="7" borderId="10" applyNumberFormat="0">
      <alignment vertical="center"/>
    </xf>
  </cellStyleXfs>
  <cellXfs count="36">
    <xf numFmtId="0" fontId="0" fillId="0" borderId="0" xfId="0"/>
    <xf numFmtId="0" fontId="1" fillId="0" borderId="0" xfId="12" applyFill="1"/>
    <xf numFmtId="0" fontId="10" fillId="0" borderId="0" xfId="5" applyFill="1"/>
    <xf numFmtId="0" fontId="8" fillId="0" borderId="0" xfId="6" applyFill="1" applyBorder="1"/>
    <xf numFmtId="0" fontId="9" fillId="0" borderId="0" xfId="7" applyFill="1" applyBorder="1"/>
    <xf numFmtId="44" fontId="1" fillId="0" borderId="0" xfId="3" applyFont="1" applyFill="1"/>
    <xf numFmtId="22" fontId="1" fillId="7" borderId="10" xfId="21" applyNumberFormat="1">
      <alignment vertical="center"/>
    </xf>
    <xf numFmtId="0" fontId="13" fillId="6" borderId="9" xfId="20" applyAlignment="1">
      <alignment horizontal="center" vertical="center"/>
    </xf>
    <xf numFmtId="0" fontId="2" fillId="3" borderId="8" xfId="11" applyFont="1"/>
    <xf numFmtId="0" fontId="15" fillId="8" borderId="9" xfId="20" applyFont="1" applyFill="1" applyAlignment="1">
      <alignment horizontal="center" vertical="center"/>
    </xf>
    <xf numFmtId="0" fontId="1" fillId="7" borderId="10" xfId="21">
      <alignment vertical="center"/>
    </xf>
    <xf numFmtId="0" fontId="16" fillId="3" borderId="8" xfId="11" applyFont="1" applyAlignment="1">
      <alignment horizontal="center" vertical="center" wrapText="1" readingOrder="1"/>
    </xf>
    <xf numFmtId="0" fontId="16" fillId="3" borderId="8" xfId="11" applyFont="1" applyAlignment="1">
      <alignment horizontal="left" vertical="center" wrapText="1" readingOrder="1"/>
    </xf>
    <xf numFmtId="0" fontId="17" fillId="2" borderId="8" xfId="10" applyFont="1" applyAlignment="1">
      <alignment horizontal="center" vertical="center" wrapText="1" readingOrder="1"/>
    </xf>
    <xf numFmtId="44" fontId="13" fillId="6" borderId="9" xfId="3" applyFont="1" applyFill="1" applyBorder="1" applyAlignment="1">
      <alignment horizontal="center" vertical="center"/>
    </xf>
    <xf numFmtId="44" fontId="15" fillId="8" borderId="9" xfId="3" applyFont="1" applyFill="1" applyBorder="1" applyAlignment="1">
      <alignment horizontal="center" vertical="center"/>
    </xf>
    <xf numFmtId="164" fontId="1" fillId="0" borderId="0" xfId="3" applyNumberFormat="1" applyFont="1" applyFill="1"/>
    <xf numFmtId="164" fontId="13" fillId="6" borderId="9" xfId="3" applyNumberFormat="1" applyFont="1" applyFill="1" applyBorder="1" applyAlignment="1">
      <alignment horizontal="center" vertical="center"/>
    </xf>
    <xf numFmtId="164" fontId="15" fillId="8" borderId="9" xfId="3" applyNumberFormat="1" applyFont="1" applyFill="1" applyBorder="1" applyAlignment="1">
      <alignment horizontal="center" vertical="center"/>
    </xf>
    <xf numFmtId="164" fontId="2" fillId="3" borderId="8" xfId="3" applyNumberFormat="1" applyFont="1" applyFill="1" applyBorder="1"/>
    <xf numFmtId="44" fontId="1" fillId="2" borderId="8" xfId="3" applyFont="1" applyFill="1" applyBorder="1"/>
    <xf numFmtId="1" fontId="1" fillId="0" borderId="0" xfId="12" applyNumberFormat="1" applyFill="1"/>
    <xf numFmtId="1" fontId="13" fillId="6" borderId="9" xfId="20" applyNumberFormat="1" applyAlignment="1">
      <alignment horizontal="center" vertical="center"/>
    </xf>
    <xf numFmtId="1" fontId="15" fillId="8" borderId="9" xfId="20" applyNumberFormat="1" applyFont="1" applyFill="1" applyAlignment="1">
      <alignment horizontal="center" vertical="center"/>
    </xf>
    <xf numFmtId="1" fontId="2" fillId="3" borderId="8" xfId="11" applyNumberFormat="1" applyFont="1"/>
    <xf numFmtId="1" fontId="1" fillId="2" borderId="8" xfId="10" applyNumberFormat="1"/>
    <xf numFmtId="1" fontId="10" fillId="0" borderId="0" xfId="5" applyNumberFormat="1" applyFill="1"/>
    <xf numFmtId="1" fontId="8" fillId="0" borderId="0" xfId="6" applyNumberFormat="1" applyFill="1" applyBorder="1"/>
    <xf numFmtId="1" fontId="9" fillId="0" borderId="0" xfId="7" applyNumberFormat="1" applyFill="1" applyBorder="1"/>
    <xf numFmtId="1" fontId="1" fillId="7" borderId="10" xfId="21" applyNumberFormat="1">
      <alignment vertical="center"/>
    </xf>
    <xf numFmtId="1" fontId="1" fillId="3" borderId="8" xfId="11" applyNumberFormat="1"/>
    <xf numFmtId="0" fontId="13" fillId="6" borderId="9" xfId="20" applyAlignment="1">
      <alignment horizontal="center" vertical="center"/>
    </xf>
    <xf numFmtId="0" fontId="13" fillId="6" borderId="11" xfId="20" applyBorder="1" applyAlignment="1">
      <alignment horizontal="center" vertical="center"/>
    </xf>
    <xf numFmtId="0" fontId="13" fillId="6" borderId="12" xfId="20" applyBorder="1" applyAlignment="1">
      <alignment horizontal="center" vertical="center"/>
    </xf>
    <xf numFmtId="1" fontId="13" fillId="6" borderId="11" xfId="20" applyNumberFormat="1" applyBorder="1" applyAlignment="1">
      <alignment horizontal="center" vertical="center"/>
    </xf>
    <xf numFmtId="1" fontId="13" fillId="6" borderId="12" xfId="20" applyNumberFormat="1" applyBorder="1" applyAlignment="1">
      <alignment horizontal="center" vertical="center"/>
    </xf>
  </cellXfs>
  <cellStyles count="22">
    <cellStyle name="Background" xfId="12" xr:uid="{00000000-0005-0000-0000-000000000000}"/>
    <cellStyle name="Calculation" xfId="11" builtinId="22" customBuiltin="1"/>
    <cellStyle name="Check Cell" xfId="15" builtinId="23" hidde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18" builtinId="53" hidde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0" builtinId="20" customBuiltin="1"/>
    <cellStyle name="Linked Cell" xfId="14" builtinId="24" hidden="1"/>
    <cellStyle name="Normal" xfId="0" builtinId="0" customBuiltin="1"/>
    <cellStyle name="Note" xfId="17" builtinId="10" hidden="1"/>
    <cellStyle name="Output" xfId="13" builtinId="21" customBuiltin="1"/>
    <cellStyle name="Row header" xfId="21" xr:uid="{00000000-0005-0000-0000-000011000000}"/>
    <cellStyle name="Table header" xfId="20" xr:uid="{00000000-0005-0000-0000-000012000000}"/>
    <cellStyle name="Title" xfId="5" builtinId="15" customBuiltin="1"/>
    <cellStyle name="Total" xfId="19" builtinId="25" hidden="1"/>
    <cellStyle name="Warning Text" xfId="16" builtinId="11" hidden="1"/>
  </cellStyles>
  <dxfs count="10">
    <dxf>
      <font>
        <b/>
        <i val="0"/>
      </font>
      <fill>
        <patternFill>
          <bgColor rgb="FFE5E5E6"/>
        </patternFill>
      </fill>
      <border>
        <bottom style="thick">
          <color rgb="FFF48024"/>
        </bottom>
        <vertical style="medium">
          <color theme="0"/>
        </vertical>
      </border>
    </dxf>
    <dxf>
      <font>
        <color auto="1"/>
      </font>
      <fill>
        <patternFill>
          <bgColor theme="0"/>
        </patternFill>
      </fill>
      <border>
        <bottom style="medium">
          <color rgb="FF9D9EA0"/>
        </bottom>
        <vertical style="medium">
          <color rgb="FF9D9EA0"/>
        </vertical>
        <horizontal style="medium">
          <color rgb="FF9D9EA0"/>
        </horizontal>
      </border>
    </dxf>
    <dxf>
      <fill>
        <patternFill>
          <bgColor theme="0"/>
        </patternFill>
      </fill>
    </dxf>
    <dxf>
      <fill>
        <patternFill>
          <bgColor rgb="FFE5E5E6"/>
        </patternFill>
      </fill>
    </dxf>
    <dxf>
      <font>
        <b/>
        <i val="0"/>
        <strike val="0"/>
        <color auto="1"/>
      </font>
      <fill>
        <patternFill>
          <bgColor theme="0"/>
        </patternFill>
      </fill>
      <border>
        <left/>
        <right/>
        <top style="thick">
          <color rgb="FFF48024"/>
        </top>
        <vertical/>
      </border>
    </dxf>
    <dxf>
      <font>
        <color auto="1"/>
      </font>
      <border>
        <vertical style="thin">
          <color theme="1"/>
        </vertical>
      </border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ont>
        <b/>
        <i val="0"/>
      </font>
      <fill>
        <patternFill>
          <bgColor theme="0"/>
        </patternFill>
      </fill>
      <border>
        <top style="thick">
          <color rgb="FFF48024"/>
        </top>
        <bottom/>
        <vertical/>
        <horizontal/>
      </border>
    </dxf>
    <dxf>
      <font>
        <color auto="1"/>
      </font>
      <border>
        <vertical style="medium">
          <color theme="0"/>
        </vertical>
        <horizontal style="medium">
          <color theme="0"/>
        </horizontal>
      </border>
    </dxf>
  </dxfs>
  <tableStyles count="3" defaultTableStyle="TableStyleMedium9" defaultPivotStyle="PivotStyleLight16">
    <tableStyle name="EPL Plain Table" pivot="0" count="4" xr9:uid="{00000000-0011-0000-FFFF-FFFF00000000}">
      <tableStyleElement type="wholeTable" dxfId="9"/>
      <tableStyleElement type="headerRow" dxfId="8"/>
      <tableStyleElement type="firstRowStripe" dxfId="7"/>
      <tableStyleElement type="secondRowStripe" dxfId="6"/>
    </tableStyle>
    <tableStyle name="EPL Standard Table" pivot="0" count="4" xr9:uid="{00000000-0011-0000-FFFF-FFFF01000000}">
      <tableStyleElement type="wholeTable" dxfId="5"/>
      <tableStyleElement type="headerRow" dxfId="4"/>
      <tableStyleElement type="firstRowStripe" dxfId="3"/>
      <tableStyleElement type="secondRowStripe" dxfId="2"/>
    </tableStyle>
    <tableStyle name="EPL Tender Table" pivot="0" count="2" xr9:uid="{00000000-0011-0000-FFFF-FFFF02000000}">
      <tableStyleElement type="wholeTable" dxfId="1"/>
      <tableStyleElement type="headerRow" dxfId="0"/>
    </tableStyle>
  </tableStyles>
  <colors>
    <mruColors>
      <color rgb="FF5E5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Energetics Charts">
  <a:themeElements>
    <a:clrScheme name="Custom 1">
      <a:dk1>
        <a:srgbClr val="5E5F61"/>
      </a:dk1>
      <a:lt1>
        <a:srgbClr val="FFFFFF"/>
      </a:lt1>
      <a:dk2>
        <a:srgbClr val="5E5F61"/>
      </a:dk2>
      <a:lt2>
        <a:srgbClr val="FFFFFF"/>
      </a:lt2>
      <a:accent1>
        <a:srgbClr val="002060"/>
      </a:accent1>
      <a:accent2>
        <a:srgbClr val="5E5F61"/>
      </a:accent2>
      <a:accent3>
        <a:srgbClr val="1CA6DF"/>
      </a:accent3>
      <a:accent4>
        <a:srgbClr val="C3271B"/>
      </a:accent4>
      <a:accent5>
        <a:srgbClr val="FDBA12"/>
      </a:accent5>
      <a:accent6>
        <a:srgbClr val="006662"/>
      </a:accent6>
      <a:hlink>
        <a:srgbClr val="F48024"/>
      </a:hlink>
      <a:folHlink>
        <a:srgbClr val="F48024"/>
      </a:folHlink>
    </a:clrScheme>
    <a:fontScheme name="Energetics">
      <a:majorFont>
        <a:latin typeface="Aria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nergetic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6350" cap="flat" cmpd="sng" algn="ctr">
          <a:solidFill>
            <a:schemeClr val="phClr"/>
          </a:solidFill>
          <a:prstDash val="solid"/>
        </a:ln>
        <a:ln w="63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lt1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tint val="48000"/>
                <a:shade val="70000"/>
                <a:satMod val="300000"/>
              </a:schemeClr>
            </a:gs>
          </a:gsLst>
          <a:lin ang="5400000" scaled="0"/>
        </a:gradFill>
        <a:gradFill rotWithShape="1">
          <a:gsLst>
            <a:gs pos="0">
              <a:schemeClr val="phClr"/>
            </a:gs>
            <a:gs pos="100000">
              <a:schemeClr val="phClr">
                <a:shade val="50000"/>
                <a:satMod val="20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A7C0-901F-4DB2-BCB2-32D7F130E800}">
  <sheetPr>
    <tabColor theme="4"/>
  </sheetPr>
  <dimension ref="B2:S1000"/>
  <sheetViews>
    <sheetView showGridLines="0" tabSelected="1" zoomScaleNormal="100" workbookViewId="0">
      <selection activeCell="G1" sqref="G1"/>
    </sheetView>
  </sheetViews>
  <sheetFormatPr baseColWidth="10" defaultColWidth="9.1640625" defaultRowHeight="13" x14ac:dyDescent="0.15"/>
  <cols>
    <col min="1" max="1" width="3.33203125" style="1" customWidth="1"/>
    <col min="2" max="2" width="16.33203125" style="1" bestFit="1" customWidth="1"/>
    <col min="3" max="4" width="16.33203125" style="21" customWidth="1"/>
    <col min="5" max="5" width="17.1640625" style="5" customWidth="1"/>
    <col min="6" max="8" width="17.1640625" style="21" customWidth="1"/>
    <col min="9" max="9" width="17.1640625" style="16" customWidth="1"/>
    <col min="10" max="11" width="17.1640625" style="21" customWidth="1"/>
    <col min="12" max="14" width="17.1640625" style="1" customWidth="1"/>
    <col min="15" max="15" width="11.6640625" style="1" bestFit="1" customWidth="1"/>
    <col min="16" max="16" width="22.5" style="1" customWidth="1"/>
    <col min="17" max="18" width="15.1640625" style="1" customWidth="1"/>
    <col min="19" max="19" width="51.1640625" style="1" customWidth="1"/>
    <col min="20" max="23" width="11.6640625" style="1" bestFit="1" customWidth="1"/>
    <col min="24" max="53" width="12" style="1" bestFit="1" customWidth="1"/>
    <col min="54" max="16384" width="9.1640625" style="1"/>
  </cols>
  <sheetData>
    <row r="2" spans="2:19" ht="23" x14ac:dyDescent="0.25">
      <c r="B2" s="2" t="s">
        <v>40</v>
      </c>
      <c r="C2" s="26"/>
      <c r="D2" s="26"/>
      <c r="J2" s="16"/>
      <c r="K2" s="16"/>
    </row>
    <row r="3" spans="2:19" ht="19" x14ac:dyDescent="0.2">
      <c r="B3" s="3" t="s">
        <v>50</v>
      </c>
      <c r="C3" s="27"/>
      <c r="D3" s="27"/>
    </row>
    <row r="6" spans="2:19" ht="17" x14ac:dyDescent="0.2">
      <c r="B6" s="4" t="s">
        <v>38</v>
      </c>
      <c r="C6" s="28"/>
      <c r="D6" s="28"/>
      <c r="P6" s="4" t="s">
        <v>39</v>
      </c>
    </row>
    <row r="7" spans="2:19" ht="13.75" customHeight="1" x14ac:dyDescent="0.15">
      <c r="B7" s="32" t="s">
        <v>3</v>
      </c>
      <c r="C7" s="34" t="s">
        <v>41</v>
      </c>
      <c r="D7" s="34" t="s">
        <v>1</v>
      </c>
      <c r="E7" s="14" t="s">
        <v>4</v>
      </c>
      <c r="F7" s="22" t="s">
        <v>46</v>
      </c>
      <c r="G7" s="22" t="s">
        <v>51</v>
      </c>
      <c r="H7" s="22" t="s">
        <v>43</v>
      </c>
      <c r="I7" s="17" t="s">
        <v>9</v>
      </c>
      <c r="J7" s="22" t="s">
        <v>32</v>
      </c>
      <c r="K7" s="22" t="s">
        <v>33</v>
      </c>
      <c r="L7" s="7" t="s">
        <v>47</v>
      </c>
      <c r="M7" s="7" t="s">
        <v>48</v>
      </c>
      <c r="N7" s="7" t="s">
        <v>49</v>
      </c>
      <c r="P7" s="31" t="s">
        <v>12</v>
      </c>
      <c r="Q7" s="31" t="s">
        <v>13</v>
      </c>
      <c r="R7" s="31" t="s">
        <v>14</v>
      </c>
      <c r="S7" s="31" t="s">
        <v>0</v>
      </c>
    </row>
    <row r="8" spans="2:19" x14ac:dyDescent="0.15">
      <c r="B8" s="33"/>
      <c r="C8" s="35"/>
      <c r="D8" s="35"/>
      <c r="E8" s="15" t="s">
        <v>5</v>
      </c>
      <c r="F8" s="23" t="s">
        <v>6</v>
      </c>
      <c r="G8" s="23" t="s">
        <v>6</v>
      </c>
      <c r="H8" s="23" t="s">
        <v>8</v>
      </c>
      <c r="I8" s="18" t="s">
        <v>10</v>
      </c>
      <c r="J8" s="23" t="s">
        <v>8</v>
      </c>
      <c r="K8" s="23" t="s">
        <v>8</v>
      </c>
      <c r="L8" s="9" t="s">
        <v>6</v>
      </c>
      <c r="M8" s="9" t="s">
        <v>6</v>
      </c>
      <c r="N8" s="9" t="s">
        <v>45</v>
      </c>
      <c r="P8" s="31"/>
      <c r="Q8" s="31"/>
      <c r="R8" s="31"/>
      <c r="S8" s="31"/>
    </row>
    <row r="9" spans="2:19" ht="13.25" customHeight="1" x14ac:dyDescent="0.15">
      <c r="B9" s="6">
        <v>43101.020833333336</v>
      </c>
      <c r="C9" s="29">
        <v>1</v>
      </c>
      <c r="D9" s="29">
        <v>2018</v>
      </c>
      <c r="E9" s="20">
        <v>92.46</v>
      </c>
      <c r="F9" s="25">
        <v>-300</v>
      </c>
      <c r="G9" s="30">
        <f>MAX(MIN(F9,M9), L9)</f>
        <v>-300</v>
      </c>
      <c r="H9" s="24">
        <f t="shared" ref="H9:H72" si="0">G9/2*IF(G9&lt;0,1,discharge_efficiency/100)</f>
        <v>-150</v>
      </c>
      <c r="I9" s="19">
        <f t="shared" ref="I9:I72" si="1">H9*E9*IF(H9&lt;0,1/mlf,mlf)</f>
        <v>-13994.954591321895</v>
      </c>
      <c r="J9" s="30">
        <v>0</v>
      </c>
      <c r="K9" s="24">
        <f>MAX(0,MIN(0-H9*IF(H9&lt;0,charge_efficiency/100,100/discharge_efficiency),battery_capacity))</f>
        <v>135</v>
      </c>
      <c r="L9" s="8">
        <f t="shared" ref="L9:L72" si="2">-MIN(battery_power,(battery_capacity-J9)/(charge_efficiency/100)*2)</f>
        <v>-300</v>
      </c>
      <c r="M9" s="8">
        <f t="shared" ref="M9:M72" si="3">MIN(battery_power,J9*2)</f>
        <v>0</v>
      </c>
      <c r="N9" s="8">
        <f>IF(F9&lt;L9,1,0) + IF(F9&gt;M9,2,0)</f>
        <v>0</v>
      </c>
      <c r="P9" s="10" t="s">
        <v>2</v>
      </c>
      <c r="Q9" s="11" t="s">
        <v>15</v>
      </c>
      <c r="R9" s="13" t="s">
        <v>16</v>
      </c>
      <c r="S9" s="12" t="s">
        <v>17</v>
      </c>
    </row>
    <row r="10" spans="2:19" ht="13.25" customHeight="1" x14ac:dyDescent="0.15">
      <c r="B10" s="6">
        <v>43101.041666666664</v>
      </c>
      <c r="C10" s="29">
        <v>2</v>
      </c>
      <c r="D10" s="29">
        <v>2018</v>
      </c>
      <c r="E10" s="20">
        <v>87.62</v>
      </c>
      <c r="F10" s="25">
        <v>-300</v>
      </c>
      <c r="G10" s="30">
        <f t="shared" ref="G10:G73" si="4">MAX(MIN(F10,M10), L10)</f>
        <v>-300</v>
      </c>
      <c r="H10" s="24">
        <f t="shared" si="0"/>
        <v>-150</v>
      </c>
      <c r="I10" s="19">
        <f t="shared" si="1"/>
        <v>-13262.361251261351</v>
      </c>
      <c r="J10" s="24">
        <f t="shared" ref="J10:J73" si="5">K9</f>
        <v>135</v>
      </c>
      <c r="K10" s="24">
        <f t="shared" ref="K10:K73" si="6">MAX(0,MIN(K9-H10*IF(H10&lt;0,charge_efficiency/100,100/discharge_efficiency),battery_capacity))</f>
        <v>270</v>
      </c>
      <c r="L10" s="8">
        <f t="shared" si="2"/>
        <v>-300</v>
      </c>
      <c r="M10" s="8">
        <f t="shared" si="3"/>
        <v>270</v>
      </c>
      <c r="N10" s="8">
        <f>IF(F10&lt;L10,1,0) + IF(F10&gt;M10,2,0)</f>
        <v>0</v>
      </c>
      <c r="P10" s="10" t="s">
        <v>7</v>
      </c>
      <c r="Q10" s="11" t="s">
        <v>6</v>
      </c>
      <c r="R10" s="13">
        <v>300</v>
      </c>
      <c r="S10" s="12" t="s">
        <v>18</v>
      </c>
    </row>
    <row r="11" spans="2:19" ht="13.25" customHeight="1" x14ac:dyDescent="0.15">
      <c r="B11" s="6">
        <v>43101.0625</v>
      </c>
      <c r="C11" s="29">
        <v>3</v>
      </c>
      <c r="D11" s="29">
        <v>2018</v>
      </c>
      <c r="E11" s="20">
        <v>73.08</v>
      </c>
      <c r="F11" s="25">
        <v>-300</v>
      </c>
      <c r="G11" s="30">
        <f t="shared" si="4"/>
        <v>-300</v>
      </c>
      <c r="H11" s="24">
        <f t="shared" si="0"/>
        <v>-150</v>
      </c>
      <c r="I11" s="19">
        <f t="shared" si="1"/>
        <v>-11061.553985872855</v>
      </c>
      <c r="J11" s="24">
        <f t="shared" si="5"/>
        <v>270</v>
      </c>
      <c r="K11" s="24">
        <f t="shared" si="6"/>
        <v>405</v>
      </c>
      <c r="L11" s="8">
        <f t="shared" si="2"/>
        <v>-300</v>
      </c>
      <c r="M11" s="8">
        <f t="shared" si="3"/>
        <v>300</v>
      </c>
      <c r="N11" s="8">
        <f t="shared" ref="N11:N74" si="7">IF(F11&lt;L11,1,0) + IF(F11&gt;M11,2,0)</f>
        <v>0</v>
      </c>
      <c r="P11" s="10" t="s">
        <v>11</v>
      </c>
      <c r="Q11" s="11" t="s">
        <v>8</v>
      </c>
      <c r="R11" s="13">
        <v>580</v>
      </c>
      <c r="S11" s="12" t="s">
        <v>19</v>
      </c>
    </row>
    <row r="12" spans="2:19" ht="13.25" customHeight="1" x14ac:dyDescent="0.15">
      <c r="B12" s="6">
        <v>43101.083333333336</v>
      </c>
      <c r="C12" s="29">
        <v>4</v>
      </c>
      <c r="D12" s="29">
        <v>2018</v>
      </c>
      <c r="E12" s="20">
        <v>70.180000000000007</v>
      </c>
      <c r="F12" s="25">
        <v>-300</v>
      </c>
      <c r="G12" s="30">
        <f t="shared" si="4"/>
        <v>-300</v>
      </c>
      <c r="H12" s="24">
        <f t="shared" si="0"/>
        <v>-150</v>
      </c>
      <c r="I12" s="19">
        <f t="shared" si="1"/>
        <v>-10622.603430877902</v>
      </c>
      <c r="J12" s="24">
        <f t="shared" si="5"/>
        <v>405</v>
      </c>
      <c r="K12" s="24">
        <f t="shared" si="6"/>
        <v>540</v>
      </c>
      <c r="L12" s="8">
        <f t="shared" si="2"/>
        <v>-300</v>
      </c>
      <c r="M12" s="8">
        <f t="shared" si="3"/>
        <v>300</v>
      </c>
      <c r="N12" s="8">
        <f t="shared" si="7"/>
        <v>0</v>
      </c>
      <c r="P12" s="10" t="s">
        <v>20</v>
      </c>
      <c r="Q12" s="11" t="s">
        <v>21</v>
      </c>
      <c r="R12" s="13">
        <v>90</v>
      </c>
      <c r="S12" s="12" t="s">
        <v>22</v>
      </c>
    </row>
    <row r="13" spans="2:19" ht="13.25" customHeight="1" x14ac:dyDescent="0.15">
      <c r="B13" s="6">
        <v>43101.104166666664</v>
      </c>
      <c r="C13" s="29">
        <v>5</v>
      </c>
      <c r="D13" s="29">
        <v>2018</v>
      </c>
      <c r="E13" s="20">
        <v>67.430000000000007</v>
      </c>
      <c r="F13" s="25">
        <v>-88.888888888888886</v>
      </c>
      <c r="G13" s="30">
        <f t="shared" si="4"/>
        <v>-88.888888888888886</v>
      </c>
      <c r="H13" s="24">
        <f t="shared" si="0"/>
        <v>-44.444444444444443</v>
      </c>
      <c r="I13" s="19">
        <f t="shared" si="1"/>
        <v>-3024.1058414620475</v>
      </c>
      <c r="J13" s="24">
        <f t="shared" si="5"/>
        <v>540</v>
      </c>
      <c r="K13" s="24">
        <f t="shared" si="6"/>
        <v>580</v>
      </c>
      <c r="L13" s="8">
        <f t="shared" si="2"/>
        <v>-88.888888888888886</v>
      </c>
      <c r="M13" s="8">
        <f t="shared" si="3"/>
        <v>300</v>
      </c>
      <c r="N13" s="8">
        <f t="shared" si="7"/>
        <v>0</v>
      </c>
      <c r="P13" s="10" t="s">
        <v>23</v>
      </c>
      <c r="Q13" s="11" t="s">
        <v>21</v>
      </c>
      <c r="R13" s="13">
        <v>90</v>
      </c>
      <c r="S13" s="12" t="s">
        <v>24</v>
      </c>
    </row>
    <row r="14" spans="2:19" ht="13.25" customHeight="1" x14ac:dyDescent="0.15">
      <c r="B14" s="6">
        <v>43101.125</v>
      </c>
      <c r="C14" s="29">
        <v>6</v>
      </c>
      <c r="D14" s="29">
        <v>2018</v>
      </c>
      <c r="E14" s="20">
        <v>66.31</v>
      </c>
      <c r="F14" s="25">
        <v>0</v>
      </c>
      <c r="G14" s="30">
        <f t="shared" si="4"/>
        <v>0</v>
      </c>
      <c r="H14" s="24">
        <f t="shared" si="0"/>
        <v>0</v>
      </c>
      <c r="I14" s="19">
        <f t="shared" si="1"/>
        <v>0</v>
      </c>
      <c r="J14" s="24">
        <f t="shared" si="5"/>
        <v>580</v>
      </c>
      <c r="K14" s="24">
        <f t="shared" si="6"/>
        <v>580</v>
      </c>
      <c r="L14" s="8">
        <f t="shared" si="2"/>
        <v>0</v>
      </c>
      <c r="M14" s="8">
        <f t="shared" si="3"/>
        <v>300</v>
      </c>
      <c r="N14" s="8">
        <f t="shared" si="7"/>
        <v>0</v>
      </c>
      <c r="P14" s="10" t="s">
        <v>25</v>
      </c>
      <c r="Q14" s="11" t="s">
        <v>26</v>
      </c>
      <c r="R14" s="13">
        <v>0.99099999999999999</v>
      </c>
      <c r="S14" s="12" t="s">
        <v>42</v>
      </c>
    </row>
    <row r="15" spans="2:19" ht="13.25" customHeight="1" x14ac:dyDescent="0.15">
      <c r="B15" s="6">
        <v>43101.145833333336</v>
      </c>
      <c r="C15" s="29">
        <v>7</v>
      </c>
      <c r="D15" s="29">
        <v>2018</v>
      </c>
      <c r="E15" s="20">
        <v>67.72</v>
      </c>
      <c r="F15" s="25">
        <v>0</v>
      </c>
      <c r="G15" s="30">
        <f t="shared" si="4"/>
        <v>0</v>
      </c>
      <c r="H15" s="24">
        <f t="shared" si="0"/>
        <v>0</v>
      </c>
      <c r="I15" s="19">
        <f t="shared" si="1"/>
        <v>0</v>
      </c>
      <c r="J15" s="24">
        <f t="shared" si="5"/>
        <v>580</v>
      </c>
      <c r="K15" s="24">
        <f t="shared" si="6"/>
        <v>580</v>
      </c>
      <c r="L15" s="8">
        <f t="shared" si="2"/>
        <v>0</v>
      </c>
      <c r="M15" s="8">
        <f t="shared" si="3"/>
        <v>300</v>
      </c>
      <c r="N15" s="8">
        <f t="shared" si="7"/>
        <v>0</v>
      </c>
      <c r="P15" s="10" t="s">
        <v>27</v>
      </c>
      <c r="Q15" s="11" t="s">
        <v>28</v>
      </c>
      <c r="R15" s="13">
        <v>8.1</v>
      </c>
      <c r="S15" s="12" t="s">
        <v>29</v>
      </c>
    </row>
    <row r="16" spans="2:19" ht="13.25" customHeight="1" x14ac:dyDescent="0.15">
      <c r="B16" s="6">
        <v>43101.166666666664</v>
      </c>
      <c r="C16" s="29">
        <v>8</v>
      </c>
      <c r="D16" s="29">
        <v>2018</v>
      </c>
      <c r="E16" s="20">
        <v>65.5</v>
      </c>
      <c r="F16" s="25">
        <v>0</v>
      </c>
      <c r="G16" s="30">
        <f t="shared" si="4"/>
        <v>0</v>
      </c>
      <c r="H16" s="24">
        <f t="shared" si="0"/>
        <v>0</v>
      </c>
      <c r="I16" s="19">
        <f t="shared" si="1"/>
        <v>0</v>
      </c>
      <c r="J16" s="24">
        <f t="shared" si="5"/>
        <v>580</v>
      </c>
      <c r="K16" s="24">
        <f t="shared" si="6"/>
        <v>580</v>
      </c>
      <c r="L16" s="8">
        <f t="shared" si="2"/>
        <v>0</v>
      </c>
      <c r="M16" s="8">
        <f t="shared" si="3"/>
        <v>300</v>
      </c>
      <c r="N16" s="8">
        <f t="shared" si="7"/>
        <v>0</v>
      </c>
      <c r="P16" s="10" t="s">
        <v>30</v>
      </c>
      <c r="Q16" s="11" t="s">
        <v>5</v>
      </c>
      <c r="R16" s="13">
        <v>0</v>
      </c>
      <c r="S16" s="12" t="s">
        <v>31</v>
      </c>
    </row>
    <row r="17" spans="2:19" ht="13.25" customHeight="1" x14ac:dyDescent="0.15">
      <c r="B17" s="6">
        <v>43101.1875</v>
      </c>
      <c r="C17" s="29">
        <v>9</v>
      </c>
      <c r="D17" s="29">
        <v>2018</v>
      </c>
      <c r="E17" s="20">
        <v>64.5</v>
      </c>
      <c r="F17" s="25">
        <v>0</v>
      </c>
      <c r="G17" s="30">
        <f t="shared" si="4"/>
        <v>0</v>
      </c>
      <c r="H17" s="24">
        <f t="shared" si="0"/>
        <v>0</v>
      </c>
      <c r="I17" s="19">
        <f t="shared" si="1"/>
        <v>0</v>
      </c>
      <c r="J17" s="24">
        <f t="shared" si="5"/>
        <v>580</v>
      </c>
      <c r="K17" s="24">
        <f t="shared" si="6"/>
        <v>580</v>
      </c>
      <c r="L17" s="8">
        <f t="shared" si="2"/>
        <v>0</v>
      </c>
      <c r="M17" s="8">
        <f t="shared" si="3"/>
        <v>300</v>
      </c>
      <c r="N17" s="8">
        <f t="shared" si="7"/>
        <v>0</v>
      </c>
    </row>
    <row r="18" spans="2:19" ht="13.25" customHeight="1" x14ac:dyDescent="0.15">
      <c r="B18" s="6">
        <v>43101.208333333336</v>
      </c>
      <c r="C18" s="29">
        <v>10</v>
      </c>
      <c r="D18" s="29">
        <v>2018</v>
      </c>
      <c r="E18" s="20">
        <v>65.41</v>
      </c>
      <c r="F18" s="25">
        <v>0</v>
      </c>
      <c r="G18" s="30">
        <f t="shared" si="4"/>
        <v>0</v>
      </c>
      <c r="H18" s="24">
        <f t="shared" si="0"/>
        <v>0</v>
      </c>
      <c r="I18" s="19">
        <f t="shared" si="1"/>
        <v>0</v>
      </c>
      <c r="J18" s="24">
        <f t="shared" si="5"/>
        <v>580</v>
      </c>
      <c r="K18" s="24">
        <f t="shared" si="6"/>
        <v>580</v>
      </c>
      <c r="L18" s="8">
        <f t="shared" si="2"/>
        <v>0</v>
      </c>
      <c r="M18" s="8">
        <f t="shared" si="3"/>
        <v>300</v>
      </c>
      <c r="N18" s="8">
        <f t="shared" si="7"/>
        <v>0</v>
      </c>
    </row>
    <row r="19" spans="2:19" ht="13.25" customHeight="1" x14ac:dyDescent="0.2">
      <c r="B19" s="6">
        <v>43101.229166666664</v>
      </c>
      <c r="C19" s="29">
        <v>11</v>
      </c>
      <c r="D19" s="29">
        <v>2018</v>
      </c>
      <c r="E19" s="20">
        <v>63.66</v>
      </c>
      <c r="F19" s="25">
        <v>-300</v>
      </c>
      <c r="G19" s="30">
        <f t="shared" si="4"/>
        <v>0</v>
      </c>
      <c r="H19" s="24">
        <f t="shared" si="0"/>
        <v>0</v>
      </c>
      <c r="I19" s="19">
        <f t="shared" si="1"/>
        <v>0</v>
      </c>
      <c r="J19" s="24">
        <f t="shared" si="5"/>
        <v>580</v>
      </c>
      <c r="K19" s="24">
        <f t="shared" si="6"/>
        <v>580</v>
      </c>
      <c r="L19" s="8">
        <f t="shared" si="2"/>
        <v>0</v>
      </c>
      <c r="M19" s="8">
        <f t="shared" si="3"/>
        <v>300</v>
      </c>
      <c r="N19" s="8">
        <f t="shared" si="7"/>
        <v>1</v>
      </c>
      <c r="P19" s="4" t="s">
        <v>44</v>
      </c>
    </row>
    <row r="20" spans="2:19" x14ac:dyDescent="0.15">
      <c r="B20" s="6">
        <v>43101.25</v>
      </c>
      <c r="C20" s="29">
        <v>12</v>
      </c>
      <c r="D20" s="29">
        <v>2018</v>
      </c>
      <c r="E20" s="20">
        <v>59.9</v>
      </c>
      <c r="F20" s="25">
        <v>-300</v>
      </c>
      <c r="G20" s="30">
        <f t="shared" si="4"/>
        <v>0</v>
      </c>
      <c r="H20" s="24">
        <f t="shared" si="0"/>
        <v>0</v>
      </c>
      <c r="I20" s="19">
        <f t="shared" si="1"/>
        <v>0</v>
      </c>
      <c r="J20" s="24">
        <f t="shared" si="5"/>
        <v>580</v>
      </c>
      <c r="K20" s="24">
        <f t="shared" si="6"/>
        <v>580</v>
      </c>
      <c r="L20" s="8">
        <f t="shared" si="2"/>
        <v>0</v>
      </c>
      <c r="M20" s="8">
        <f t="shared" si="3"/>
        <v>300</v>
      </c>
      <c r="N20" s="8">
        <f t="shared" si="7"/>
        <v>1</v>
      </c>
      <c r="P20" s="31" t="s">
        <v>12</v>
      </c>
      <c r="Q20" s="31" t="s">
        <v>13</v>
      </c>
      <c r="R20" s="31" t="s">
        <v>14</v>
      </c>
      <c r="S20" s="31" t="s">
        <v>0</v>
      </c>
    </row>
    <row r="21" spans="2:19" x14ac:dyDescent="0.15">
      <c r="B21" s="6">
        <v>43101.270833333336</v>
      </c>
      <c r="C21" s="29">
        <v>13</v>
      </c>
      <c r="D21" s="29">
        <v>2018</v>
      </c>
      <c r="E21" s="20">
        <v>64.67</v>
      </c>
      <c r="F21" s="25">
        <v>-300</v>
      </c>
      <c r="G21" s="30">
        <f t="shared" si="4"/>
        <v>0</v>
      </c>
      <c r="H21" s="24">
        <f t="shared" si="0"/>
        <v>0</v>
      </c>
      <c r="I21" s="19">
        <f t="shared" si="1"/>
        <v>0</v>
      </c>
      <c r="J21" s="24">
        <f t="shared" si="5"/>
        <v>580</v>
      </c>
      <c r="K21" s="24">
        <f t="shared" si="6"/>
        <v>580</v>
      </c>
      <c r="L21" s="8">
        <f t="shared" si="2"/>
        <v>0</v>
      </c>
      <c r="M21" s="8">
        <f t="shared" si="3"/>
        <v>300</v>
      </c>
      <c r="N21" s="8">
        <f t="shared" si="7"/>
        <v>1</v>
      </c>
      <c r="P21" s="31"/>
      <c r="Q21" s="31"/>
      <c r="R21" s="31"/>
      <c r="S21" s="31"/>
    </row>
    <row r="22" spans="2:19" x14ac:dyDescent="0.15">
      <c r="B22" s="6">
        <v>43101.291666666664</v>
      </c>
      <c r="C22" s="29">
        <v>14</v>
      </c>
      <c r="D22" s="29">
        <v>2018</v>
      </c>
      <c r="E22" s="20">
        <v>66.89</v>
      </c>
      <c r="F22" s="25">
        <v>-300</v>
      </c>
      <c r="G22" s="30">
        <f t="shared" si="4"/>
        <v>0</v>
      </c>
      <c r="H22" s="24">
        <f t="shared" si="0"/>
        <v>0</v>
      </c>
      <c r="I22" s="19">
        <f t="shared" si="1"/>
        <v>0</v>
      </c>
      <c r="J22" s="24">
        <f t="shared" si="5"/>
        <v>580</v>
      </c>
      <c r="K22" s="24">
        <f t="shared" si="6"/>
        <v>580</v>
      </c>
      <c r="L22" s="8">
        <f t="shared" si="2"/>
        <v>0</v>
      </c>
      <c r="M22" s="8">
        <f t="shared" si="3"/>
        <v>300</v>
      </c>
      <c r="N22" s="8">
        <f t="shared" si="7"/>
        <v>1</v>
      </c>
      <c r="P22" s="10" t="s">
        <v>34</v>
      </c>
      <c r="Q22" s="11" t="s">
        <v>45</v>
      </c>
      <c r="R22" s="13">
        <v>100</v>
      </c>
      <c r="S22" s="12" t="s">
        <v>36</v>
      </c>
    </row>
    <row r="23" spans="2:19" x14ac:dyDescent="0.15">
      <c r="B23" s="6">
        <v>43101.3125</v>
      </c>
      <c r="C23" s="29">
        <v>15</v>
      </c>
      <c r="D23" s="29">
        <v>2018</v>
      </c>
      <c r="E23" s="20">
        <v>67.06</v>
      </c>
      <c r="F23" s="25">
        <v>-88.888888888888886</v>
      </c>
      <c r="G23" s="30">
        <f t="shared" si="4"/>
        <v>0</v>
      </c>
      <c r="H23" s="24">
        <f t="shared" si="0"/>
        <v>0</v>
      </c>
      <c r="I23" s="19">
        <f t="shared" si="1"/>
        <v>0</v>
      </c>
      <c r="J23" s="24">
        <f t="shared" si="5"/>
        <v>580</v>
      </c>
      <c r="K23" s="24">
        <f t="shared" si="6"/>
        <v>580</v>
      </c>
      <c r="L23" s="8">
        <f t="shared" si="2"/>
        <v>0</v>
      </c>
      <c r="M23" s="8">
        <f t="shared" si="3"/>
        <v>300</v>
      </c>
      <c r="N23" s="8">
        <f t="shared" si="7"/>
        <v>1</v>
      </c>
      <c r="P23" s="10" t="s">
        <v>35</v>
      </c>
      <c r="Q23" s="11" t="s">
        <v>45</v>
      </c>
      <c r="R23" s="13">
        <v>110</v>
      </c>
      <c r="S23" s="12" t="s">
        <v>37</v>
      </c>
    </row>
    <row r="24" spans="2:19" x14ac:dyDescent="0.15">
      <c r="B24" s="6">
        <v>43101.333333333336</v>
      </c>
      <c r="C24" s="29">
        <v>16</v>
      </c>
      <c r="D24" s="29">
        <v>2018</v>
      </c>
      <c r="E24" s="20">
        <v>67.489999999999995</v>
      </c>
      <c r="F24" s="25">
        <v>0</v>
      </c>
      <c r="G24" s="30">
        <f t="shared" si="4"/>
        <v>0</v>
      </c>
      <c r="H24" s="24">
        <f t="shared" si="0"/>
        <v>0</v>
      </c>
      <c r="I24" s="19">
        <f t="shared" si="1"/>
        <v>0</v>
      </c>
      <c r="J24" s="24">
        <f t="shared" si="5"/>
        <v>580</v>
      </c>
      <c r="K24" s="24">
        <f t="shared" si="6"/>
        <v>580</v>
      </c>
      <c r="L24" s="8">
        <f t="shared" si="2"/>
        <v>0</v>
      </c>
      <c r="M24" s="8">
        <f t="shared" si="3"/>
        <v>300</v>
      </c>
      <c r="N24" s="8">
        <f t="shared" si="7"/>
        <v>0</v>
      </c>
    </row>
    <row r="25" spans="2:19" x14ac:dyDescent="0.15">
      <c r="B25" s="6">
        <v>43101.354166666664</v>
      </c>
      <c r="C25" s="29">
        <v>17</v>
      </c>
      <c r="D25" s="29">
        <v>2018</v>
      </c>
      <c r="E25" s="20">
        <v>67.12</v>
      </c>
      <c r="F25" s="25">
        <v>0</v>
      </c>
      <c r="G25" s="30">
        <f t="shared" si="4"/>
        <v>0</v>
      </c>
      <c r="H25" s="24">
        <f t="shared" si="0"/>
        <v>0</v>
      </c>
      <c r="I25" s="19">
        <f t="shared" si="1"/>
        <v>0</v>
      </c>
      <c r="J25" s="24">
        <f t="shared" si="5"/>
        <v>580</v>
      </c>
      <c r="K25" s="24">
        <f t="shared" si="6"/>
        <v>580</v>
      </c>
      <c r="L25" s="8">
        <f t="shared" si="2"/>
        <v>0</v>
      </c>
      <c r="M25" s="8">
        <f t="shared" si="3"/>
        <v>300</v>
      </c>
      <c r="N25" s="8">
        <f t="shared" si="7"/>
        <v>0</v>
      </c>
    </row>
    <row r="26" spans="2:19" x14ac:dyDescent="0.15">
      <c r="B26" s="6">
        <v>43101.375</v>
      </c>
      <c r="C26" s="29">
        <v>18</v>
      </c>
      <c r="D26" s="29">
        <v>2018</v>
      </c>
      <c r="E26" s="20">
        <v>67.47</v>
      </c>
      <c r="F26" s="25">
        <v>0</v>
      </c>
      <c r="G26" s="30">
        <f t="shared" si="4"/>
        <v>0</v>
      </c>
      <c r="H26" s="24">
        <f t="shared" si="0"/>
        <v>0</v>
      </c>
      <c r="I26" s="19">
        <f t="shared" si="1"/>
        <v>0</v>
      </c>
      <c r="J26" s="24">
        <f t="shared" si="5"/>
        <v>580</v>
      </c>
      <c r="K26" s="24">
        <f t="shared" si="6"/>
        <v>580</v>
      </c>
      <c r="L26" s="8">
        <f t="shared" si="2"/>
        <v>0</v>
      </c>
      <c r="M26" s="8">
        <f t="shared" si="3"/>
        <v>300</v>
      </c>
      <c r="N26" s="8">
        <f t="shared" si="7"/>
        <v>0</v>
      </c>
    </row>
    <row r="27" spans="2:19" x14ac:dyDescent="0.15">
      <c r="B27" s="6">
        <v>43101.395833333336</v>
      </c>
      <c r="C27" s="29">
        <v>19</v>
      </c>
      <c r="D27" s="29">
        <v>2018</v>
      </c>
      <c r="E27" s="20">
        <v>71.02</v>
      </c>
      <c r="F27" s="25">
        <v>300</v>
      </c>
      <c r="G27" s="30">
        <f t="shared" si="4"/>
        <v>300</v>
      </c>
      <c r="H27" s="24">
        <f t="shared" si="0"/>
        <v>135</v>
      </c>
      <c r="I27" s="19">
        <f t="shared" si="1"/>
        <v>9501.4106999999985</v>
      </c>
      <c r="J27" s="24">
        <f t="shared" si="5"/>
        <v>580</v>
      </c>
      <c r="K27" s="24">
        <f t="shared" si="6"/>
        <v>430</v>
      </c>
      <c r="L27" s="8">
        <f t="shared" si="2"/>
        <v>0</v>
      </c>
      <c r="M27" s="8">
        <f t="shared" si="3"/>
        <v>300</v>
      </c>
      <c r="N27" s="8">
        <f t="shared" si="7"/>
        <v>0</v>
      </c>
    </row>
    <row r="28" spans="2:19" ht="12.5" customHeight="1" x14ac:dyDescent="0.15">
      <c r="B28" s="6">
        <v>43101.416666666664</v>
      </c>
      <c r="C28" s="29">
        <v>20</v>
      </c>
      <c r="D28" s="29">
        <v>2018</v>
      </c>
      <c r="E28" s="20">
        <v>71.08</v>
      </c>
      <c r="F28" s="25">
        <v>300</v>
      </c>
      <c r="G28" s="30">
        <f t="shared" si="4"/>
        <v>300</v>
      </c>
      <c r="H28" s="24">
        <f t="shared" si="0"/>
        <v>135</v>
      </c>
      <c r="I28" s="19">
        <f t="shared" si="1"/>
        <v>9509.4377999999997</v>
      </c>
      <c r="J28" s="24">
        <f t="shared" si="5"/>
        <v>430</v>
      </c>
      <c r="K28" s="24">
        <f t="shared" si="6"/>
        <v>280</v>
      </c>
      <c r="L28" s="8">
        <f t="shared" si="2"/>
        <v>-300</v>
      </c>
      <c r="M28" s="8">
        <f t="shared" si="3"/>
        <v>300</v>
      </c>
      <c r="N28" s="8">
        <f t="shared" si="7"/>
        <v>0</v>
      </c>
    </row>
    <row r="29" spans="2:19" x14ac:dyDescent="0.15">
      <c r="B29" s="6">
        <v>43101.4375</v>
      </c>
      <c r="C29" s="29">
        <v>21</v>
      </c>
      <c r="D29" s="29">
        <v>2018</v>
      </c>
      <c r="E29" s="20">
        <v>71.13</v>
      </c>
      <c r="F29" s="25">
        <v>300</v>
      </c>
      <c r="G29" s="30">
        <f t="shared" si="4"/>
        <v>300</v>
      </c>
      <c r="H29" s="24">
        <f t="shared" si="0"/>
        <v>135</v>
      </c>
      <c r="I29" s="19">
        <f t="shared" si="1"/>
        <v>9516.1270499999991</v>
      </c>
      <c r="J29" s="24">
        <f t="shared" si="5"/>
        <v>280</v>
      </c>
      <c r="K29" s="24">
        <f t="shared" si="6"/>
        <v>130</v>
      </c>
      <c r="L29" s="8">
        <f t="shared" si="2"/>
        <v>-300</v>
      </c>
      <c r="M29" s="8">
        <f t="shared" si="3"/>
        <v>300</v>
      </c>
      <c r="N29" s="8">
        <f t="shared" si="7"/>
        <v>0</v>
      </c>
    </row>
    <row r="30" spans="2:19" x14ac:dyDescent="0.15">
      <c r="B30" s="6">
        <v>43101.458333333336</v>
      </c>
      <c r="C30" s="29">
        <v>22</v>
      </c>
      <c r="D30" s="29">
        <v>2018</v>
      </c>
      <c r="E30" s="20">
        <v>74.86</v>
      </c>
      <c r="F30" s="25">
        <v>300</v>
      </c>
      <c r="G30" s="30">
        <f t="shared" si="4"/>
        <v>260</v>
      </c>
      <c r="H30" s="24">
        <f t="shared" si="0"/>
        <v>117</v>
      </c>
      <c r="I30" s="19">
        <f t="shared" si="1"/>
        <v>8679.7924200000016</v>
      </c>
      <c r="J30" s="24">
        <f t="shared" si="5"/>
        <v>130</v>
      </c>
      <c r="K30" s="24">
        <f t="shared" si="6"/>
        <v>0</v>
      </c>
      <c r="L30" s="8">
        <f t="shared" si="2"/>
        <v>-300</v>
      </c>
      <c r="M30" s="8">
        <f t="shared" si="3"/>
        <v>260</v>
      </c>
      <c r="N30" s="8">
        <f t="shared" si="7"/>
        <v>2</v>
      </c>
    </row>
    <row r="31" spans="2:19" x14ac:dyDescent="0.15">
      <c r="B31" s="6">
        <v>43101.479166666664</v>
      </c>
      <c r="C31" s="29">
        <v>23</v>
      </c>
      <c r="D31" s="29">
        <v>2018</v>
      </c>
      <c r="E31" s="20">
        <v>72.45</v>
      </c>
      <c r="F31" s="25">
        <v>0</v>
      </c>
      <c r="G31" s="30">
        <f t="shared" si="4"/>
        <v>0</v>
      </c>
      <c r="H31" s="24">
        <f t="shared" si="0"/>
        <v>0</v>
      </c>
      <c r="I31" s="19">
        <f t="shared" si="1"/>
        <v>0</v>
      </c>
      <c r="J31" s="24">
        <f t="shared" si="5"/>
        <v>0</v>
      </c>
      <c r="K31" s="24">
        <f t="shared" si="6"/>
        <v>0</v>
      </c>
      <c r="L31" s="8">
        <f t="shared" si="2"/>
        <v>-300</v>
      </c>
      <c r="M31" s="8">
        <f t="shared" si="3"/>
        <v>0</v>
      </c>
      <c r="N31" s="8">
        <f t="shared" si="7"/>
        <v>0</v>
      </c>
    </row>
    <row r="32" spans="2:19" x14ac:dyDescent="0.15">
      <c r="B32" s="6">
        <v>43101.5</v>
      </c>
      <c r="C32" s="29">
        <v>24</v>
      </c>
      <c r="D32" s="29">
        <v>2018</v>
      </c>
      <c r="E32" s="20">
        <v>66.510000000000005</v>
      </c>
      <c r="F32" s="25">
        <v>0</v>
      </c>
      <c r="G32" s="30">
        <f t="shared" si="4"/>
        <v>0</v>
      </c>
      <c r="H32" s="24">
        <f t="shared" si="0"/>
        <v>0</v>
      </c>
      <c r="I32" s="19">
        <f t="shared" si="1"/>
        <v>0</v>
      </c>
      <c r="J32" s="24">
        <f t="shared" si="5"/>
        <v>0</v>
      </c>
      <c r="K32" s="24">
        <f t="shared" si="6"/>
        <v>0</v>
      </c>
      <c r="L32" s="8">
        <f t="shared" si="2"/>
        <v>-300</v>
      </c>
      <c r="M32" s="8">
        <f t="shared" si="3"/>
        <v>0</v>
      </c>
      <c r="N32" s="8">
        <f t="shared" si="7"/>
        <v>0</v>
      </c>
    </row>
    <row r="33" spans="2:14" x14ac:dyDescent="0.15">
      <c r="B33" s="6">
        <v>43101.520833333336</v>
      </c>
      <c r="C33" s="29">
        <v>25</v>
      </c>
      <c r="D33" s="29">
        <v>2018</v>
      </c>
      <c r="E33" s="20">
        <v>64.77</v>
      </c>
      <c r="F33" s="25">
        <v>0</v>
      </c>
      <c r="G33" s="30">
        <f t="shared" si="4"/>
        <v>0</v>
      </c>
      <c r="H33" s="24">
        <f t="shared" si="0"/>
        <v>0</v>
      </c>
      <c r="I33" s="19">
        <f t="shared" si="1"/>
        <v>0</v>
      </c>
      <c r="J33" s="24">
        <f t="shared" si="5"/>
        <v>0</v>
      </c>
      <c r="K33" s="24">
        <f t="shared" si="6"/>
        <v>0</v>
      </c>
      <c r="L33" s="8">
        <f t="shared" si="2"/>
        <v>-300</v>
      </c>
      <c r="M33" s="8">
        <f t="shared" si="3"/>
        <v>0</v>
      </c>
      <c r="N33" s="8">
        <f t="shared" si="7"/>
        <v>0</v>
      </c>
    </row>
    <row r="34" spans="2:14" x14ac:dyDescent="0.15">
      <c r="B34" s="6">
        <v>43101.541666666664</v>
      </c>
      <c r="C34" s="29">
        <v>26</v>
      </c>
      <c r="D34" s="29">
        <v>2018</v>
      </c>
      <c r="E34" s="20">
        <v>70.02</v>
      </c>
      <c r="F34" s="25">
        <v>0</v>
      </c>
      <c r="G34" s="30">
        <f t="shared" si="4"/>
        <v>0</v>
      </c>
      <c r="H34" s="24">
        <f t="shared" si="0"/>
        <v>0</v>
      </c>
      <c r="I34" s="19">
        <f t="shared" si="1"/>
        <v>0</v>
      </c>
      <c r="J34" s="24">
        <f t="shared" si="5"/>
        <v>0</v>
      </c>
      <c r="K34" s="24">
        <f t="shared" si="6"/>
        <v>0</v>
      </c>
      <c r="L34" s="8">
        <f t="shared" si="2"/>
        <v>-300</v>
      </c>
      <c r="M34" s="8">
        <f t="shared" si="3"/>
        <v>0</v>
      </c>
      <c r="N34" s="8">
        <f t="shared" si="7"/>
        <v>0</v>
      </c>
    </row>
    <row r="35" spans="2:14" x14ac:dyDescent="0.15">
      <c r="B35" s="6">
        <v>43101.5625</v>
      </c>
      <c r="C35" s="29">
        <v>27</v>
      </c>
      <c r="D35" s="29">
        <v>2018</v>
      </c>
      <c r="E35" s="20">
        <v>76.040000000000006</v>
      </c>
      <c r="F35" s="25">
        <v>0</v>
      </c>
      <c r="G35" s="30">
        <f t="shared" si="4"/>
        <v>0</v>
      </c>
      <c r="H35" s="24">
        <f t="shared" si="0"/>
        <v>0</v>
      </c>
      <c r="I35" s="19">
        <f t="shared" si="1"/>
        <v>0</v>
      </c>
      <c r="J35" s="24">
        <f t="shared" si="5"/>
        <v>0</v>
      </c>
      <c r="K35" s="24">
        <f t="shared" si="6"/>
        <v>0</v>
      </c>
      <c r="L35" s="8">
        <f t="shared" si="2"/>
        <v>-300</v>
      </c>
      <c r="M35" s="8">
        <f t="shared" si="3"/>
        <v>0</v>
      </c>
      <c r="N35" s="8">
        <f t="shared" si="7"/>
        <v>0</v>
      </c>
    </row>
    <row r="36" spans="2:14" x14ac:dyDescent="0.15">
      <c r="B36" s="6">
        <v>43101.583333333336</v>
      </c>
      <c r="C36" s="29">
        <v>28</v>
      </c>
      <c r="D36" s="29">
        <v>2018</v>
      </c>
      <c r="E36" s="20">
        <v>76.8</v>
      </c>
      <c r="F36" s="25">
        <v>0</v>
      </c>
      <c r="G36" s="30">
        <f t="shared" si="4"/>
        <v>0</v>
      </c>
      <c r="H36" s="24">
        <f t="shared" si="0"/>
        <v>0</v>
      </c>
      <c r="I36" s="19">
        <f t="shared" si="1"/>
        <v>0</v>
      </c>
      <c r="J36" s="24">
        <f t="shared" si="5"/>
        <v>0</v>
      </c>
      <c r="K36" s="24">
        <f t="shared" si="6"/>
        <v>0</v>
      </c>
      <c r="L36" s="8">
        <f t="shared" si="2"/>
        <v>-300</v>
      </c>
      <c r="M36" s="8">
        <f t="shared" si="3"/>
        <v>0</v>
      </c>
      <c r="N36" s="8">
        <f t="shared" si="7"/>
        <v>0</v>
      </c>
    </row>
    <row r="37" spans="2:14" ht="12.5" customHeight="1" x14ac:dyDescent="0.15">
      <c r="B37" s="6">
        <v>43101.604166666664</v>
      </c>
      <c r="C37" s="29">
        <v>29</v>
      </c>
      <c r="D37" s="29">
        <v>2018</v>
      </c>
      <c r="E37" s="20">
        <v>76.77</v>
      </c>
      <c r="F37" s="25">
        <v>0</v>
      </c>
      <c r="G37" s="30">
        <f t="shared" si="4"/>
        <v>0</v>
      </c>
      <c r="H37" s="24">
        <f t="shared" si="0"/>
        <v>0</v>
      </c>
      <c r="I37" s="19">
        <f t="shared" si="1"/>
        <v>0</v>
      </c>
      <c r="J37" s="24">
        <f t="shared" si="5"/>
        <v>0</v>
      </c>
      <c r="K37" s="24">
        <f t="shared" si="6"/>
        <v>0</v>
      </c>
      <c r="L37" s="8">
        <f t="shared" si="2"/>
        <v>-300</v>
      </c>
      <c r="M37" s="8">
        <f t="shared" si="3"/>
        <v>0</v>
      </c>
      <c r="N37" s="8">
        <f t="shared" si="7"/>
        <v>0</v>
      </c>
    </row>
    <row r="38" spans="2:14" ht="12.5" customHeight="1" x14ac:dyDescent="0.15">
      <c r="B38" s="6">
        <v>43101.625</v>
      </c>
      <c r="C38" s="29">
        <v>30</v>
      </c>
      <c r="D38" s="29">
        <v>2018</v>
      </c>
      <c r="E38" s="20">
        <v>73.209999999999994</v>
      </c>
      <c r="F38" s="25">
        <v>0</v>
      </c>
      <c r="G38" s="30">
        <f t="shared" si="4"/>
        <v>0</v>
      </c>
      <c r="H38" s="24">
        <f t="shared" si="0"/>
        <v>0</v>
      </c>
      <c r="I38" s="19">
        <f t="shared" si="1"/>
        <v>0</v>
      </c>
      <c r="J38" s="24">
        <f t="shared" si="5"/>
        <v>0</v>
      </c>
      <c r="K38" s="24">
        <f t="shared" si="6"/>
        <v>0</v>
      </c>
      <c r="L38" s="8">
        <f t="shared" si="2"/>
        <v>-300</v>
      </c>
      <c r="M38" s="8">
        <f t="shared" si="3"/>
        <v>0</v>
      </c>
      <c r="N38" s="8">
        <f t="shared" si="7"/>
        <v>0</v>
      </c>
    </row>
    <row r="39" spans="2:14" x14ac:dyDescent="0.15">
      <c r="B39" s="6">
        <v>43101.645833333336</v>
      </c>
      <c r="C39" s="29">
        <v>31</v>
      </c>
      <c r="D39" s="29">
        <v>2018</v>
      </c>
      <c r="E39" s="20">
        <v>78.59</v>
      </c>
      <c r="F39" s="25">
        <v>0</v>
      </c>
      <c r="G39" s="30">
        <f t="shared" si="4"/>
        <v>0</v>
      </c>
      <c r="H39" s="24">
        <f t="shared" si="0"/>
        <v>0</v>
      </c>
      <c r="I39" s="19">
        <f t="shared" si="1"/>
        <v>0</v>
      </c>
      <c r="J39" s="24">
        <f t="shared" si="5"/>
        <v>0</v>
      </c>
      <c r="K39" s="24">
        <f t="shared" si="6"/>
        <v>0</v>
      </c>
      <c r="L39" s="8">
        <f t="shared" si="2"/>
        <v>-300</v>
      </c>
      <c r="M39" s="8">
        <f t="shared" si="3"/>
        <v>0</v>
      </c>
      <c r="N39" s="8">
        <f t="shared" si="7"/>
        <v>0</v>
      </c>
    </row>
    <row r="40" spans="2:14" x14ac:dyDescent="0.15">
      <c r="B40" s="6">
        <v>43101.666666666664</v>
      </c>
      <c r="C40" s="29">
        <v>32</v>
      </c>
      <c r="D40" s="29">
        <v>2018</v>
      </c>
      <c r="E40" s="20">
        <v>85.27</v>
      </c>
      <c r="F40" s="25">
        <v>0</v>
      </c>
      <c r="G40" s="30">
        <f t="shared" si="4"/>
        <v>0</v>
      </c>
      <c r="H40" s="24">
        <f t="shared" si="0"/>
        <v>0</v>
      </c>
      <c r="I40" s="19">
        <f t="shared" si="1"/>
        <v>0</v>
      </c>
      <c r="J40" s="24">
        <f t="shared" si="5"/>
        <v>0</v>
      </c>
      <c r="K40" s="24">
        <f t="shared" si="6"/>
        <v>0</v>
      </c>
      <c r="L40" s="8">
        <f t="shared" si="2"/>
        <v>-300</v>
      </c>
      <c r="M40" s="8">
        <f t="shared" si="3"/>
        <v>0</v>
      </c>
      <c r="N40" s="8">
        <f t="shared" si="7"/>
        <v>0</v>
      </c>
    </row>
    <row r="41" spans="2:14" x14ac:dyDescent="0.15">
      <c r="B41" s="6">
        <v>43101.6875</v>
      </c>
      <c r="C41" s="29">
        <v>33</v>
      </c>
      <c r="D41" s="29">
        <v>2018</v>
      </c>
      <c r="E41" s="20">
        <v>80.8</v>
      </c>
      <c r="F41" s="25">
        <v>0</v>
      </c>
      <c r="G41" s="30">
        <f t="shared" si="4"/>
        <v>0</v>
      </c>
      <c r="H41" s="24">
        <f t="shared" si="0"/>
        <v>0</v>
      </c>
      <c r="I41" s="19">
        <f t="shared" si="1"/>
        <v>0</v>
      </c>
      <c r="J41" s="24">
        <f t="shared" si="5"/>
        <v>0</v>
      </c>
      <c r="K41" s="24">
        <f t="shared" si="6"/>
        <v>0</v>
      </c>
      <c r="L41" s="8">
        <f t="shared" si="2"/>
        <v>-300</v>
      </c>
      <c r="M41" s="8">
        <f t="shared" si="3"/>
        <v>0</v>
      </c>
      <c r="N41" s="8">
        <f t="shared" si="7"/>
        <v>0</v>
      </c>
    </row>
    <row r="42" spans="2:14" x14ac:dyDescent="0.15">
      <c r="B42" s="6">
        <v>43101.708333333336</v>
      </c>
      <c r="C42" s="29">
        <v>34</v>
      </c>
      <c r="D42" s="29">
        <v>2018</v>
      </c>
      <c r="E42" s="20">
        <v>81.760000000000005</v>
      </c>
      <c r="F42" s="25">
        <v>0</v>
      </c>
      <c r="G42" s="30">
        <f t="shared" si="4"/>
        <v>0</v>
      </c>
      <c r="H42" s="24">
        <f t="shared" si="0"/>
        <v>0</v>
      </c>
      <c r="I42" s="19">
        <f t="shared" si="1"/>
        <v>0</v>
      </c>
      <c r="J42" s="24">
        <f t="shared" si="5"/>
        <v>0</v>
      </c>
      <c r="K42" s="24">
        <f t="shared" si="6"/>
        <v>0</v>
      </c>
      <c r="L42" s="8">
        <f t="shared" si="2"/>
        <v>-300</v>
      </c>
      <c r="M42" s="8">
        <f t="shared" si="3"/>
        <v>0</v>
      </c>
      <c r="N42" s="8">
        <f t="shared" si="7"/>
        <v>0</v>
      </c>
    </row>
    <row r="43" spans="2:14" x14ac:dyDescent="0.15">
      <c r="B43" s="6">
        <v>43101.729166666664</v>
      </c>
      <c r="C43" s="29">
        <v>35</v>
      </c>
      <c r="D43" s="29">
        <v>2018</v>
      </c>
      <c r="E43" s="20">
        <v>75.14</v>
      </c>
      <c r="F43" s="25">
        <v>0</v>
      </c>
      <c r="G43" s="30">
        <f t="shared" si="4"/>
        <v>0</v>
      </c>
      <c r="H43" s="24">
        <f t="shared" si="0"/>
        <v>0</v>
      </c>
      <c r="I43" s="19">
        <f t="shared" si="1"/>
        <v>0</v>
      </c>
      <c r="J43" s="24">
        <f t="shared" si="5"/>
        <v>0</v>
      </c>
      <c r="K43" s="24">
        <f t="shared" si="6"/>
        <v>0</v>
      </c>
      <c r="L43" s="8">
        <f t="shared" si="2"/>
        <v>-300</v>
      </c>
      <c r="M43" s="8">
        <f t="shared" si="3"/>
        <v>0</v>
      </c>
      <c r="N43" s="8">
        <f t="shared" si="7"/>
        <v>0</v>
      </c>
    </row>
    <row r="44" spans="2:14" x14ac:dyDescent="0.15">
      <c r="B44" s="6">
        <v>43101.75</v>
      </c>
      <c r="C44" s="29">
        <v>36</v>
      </c>
      <c r="D44" s="29">
        <v>2018</v>
      </c>
      <c r="E44" s="20">
        <v>73.45</v>
      </c>
      <c r="F44" s="25">
        <v>0</v>
      </c>
      <c r="G44" s="30">
        <f t="shared" si="4"/>
        <v>0</v>
      </c>
      <c r="H44" s="24">
        <f t="shared" si="0"/>
        <v>0</v>
      </c>
      <c r="I44" s="19">
        <f t="shared" si="1"/>
        <v>0</v>
      </c>
      <c r="J44" s="24">
        <f t="shared" si="5"/>
        <v>0</v>
      </c>
      <c r="K44" s="24">
        <f t="shared" si="6"/>
        <v>0</v>
      </c>
      <c r="L44" s="8">
        <f t="shared" si="2"/>
        <v>-300</v>
      </c>
      <c r="M44" s="8">
        <f t="shared" si="3"/>
        <v>0</v>
      </c>
      <c r="N44" s="8">
        <f t="shared" si="7"/>
        <v>0</v>
      </c>
    </row>
    <row r="45" spans="2:14" x14ac:dyDescent="0.15">
      <c r="B45" s="6">
        <v>43101.770833333336</v>
      </c>
      <c r="C45" s="29">
        <v>37</v>
      </c>
      <c r="D45" s="29">
        <v>2018</v>
      </c>
      <c r="E45" s="20">
        <v>68.77</v>
      </c>
      <c r="F45" s="25">
        <v>0</v>
      </c>
      <c r="G45" s="30">
        <f t="shared" si="4"/>
        <v>0</v>
      </c>
      <c r="H45" s="24">
        <f t="shared" si="0"/>
        <v>0</v>
      </c>
      <c r="I45" s="19">
        <f t="shared" si="1"/>
        <v>0</v>
      </c>
      <c r="J45" s="24">
        <f t="shared" si="5"/>
        <v>0</v>
      </c>
      <c r="K45" s="24">
        <f t="shared" si="6"/>
        <v>0</v>
      </c>
      <c r="L45" s="8">
        <f t="shared" si="2"/>
        <v>-300</v>
      </c>
      <c r="M45" s="8">
        <f t="shared" si="3"/>
        <v>0</v>
      </c>
      <c r="N45" s="8">
        <f t="shared" si="7"/>
        <v>0</v>
      </c>
    </row>
    <row r="46" spans="2:14" x14ac:dyDescent="0.15">
      <c r="B46" s="6">
        <v>43101.791666666664</v>
      </c>
      <c r="C46" s="29">
        <v>38</v>
      </c>
      <c r="D46" s="29">
        <v>2018</v>
      </c>
      <c r="E46" s="20">
        <v>70.64</v>
      </c>
      <c r="F46" s="25">
        <v>0</v>
      </c>
      <c r="G46" s="30">
        <f t="shared" si="4"/>
        <v>0</v>
      </c>
      <c r="H46" s="24">
        <f t="shared" si="0"/>
        <v>0</v>
      </c>
      <c r="I46" s="19">
        <f t="shared" si="1"/>
        <v>0</v>
      </c>
      <c r="J46" s="24">
        <f t="shared" si="5"/>
        <v>0</v>
      </c>
      <c r="K46" s="24">
        <f t="shared" si="6"/>
        <v>0</v>
      </c>
      <c r="L46" s="8">
        <f t="shared" si="2"/>
        <v>-300</v>
      </c>
      <c r="M46" s="8">
        <f t="shared" si="3"/>
        <v>0</v>
      </c>
      <c r="N46" s="8">
        <f t="shared" si="7"/>
        <v>0</v>
      </c>
    </row>
    <row r="47" spans="2:14" x14ac:dyDescent="0.15">
      <c r="B47" s="6">
        <v>43101.8125</v>
      </c>
      <c r="C47" s="29">
        <v>39</v>
      </c>
      <c r="D47" s="29">
        <v>2018</v>
      </c>
      <c r="E47" s="20">
        <v>67.8</v>
      </c>
      <c r="F47" s="25">
        <v>0</v>
      </c>
      <c r="G47" s="30">
        <f t="shared" si="4"/>
        <v>0</v>
      </c>
      <c r="H47" s="24">
        <f t="shared" si="0"/>
        <v>0</v>
      </c>
      <c r="I47" s="19">
        <f t="shared" si="1"/>
        <v>0</v>
      </c>
      <c r="J47" s="24">
        <f t="shared" si="5"/>
        <v>0</v>
      </c>
      <c r="K47" s="24">
        <f t="shared" si="6"/>
        <v>0</v>
      </c>
      <c r="L47" s="8">
        <f t="shared" si="2"/>
        <v>-300</v>
      </c>
      <c r="M47" s="8">
        <f t="shared" si="3"/>
        <v>0</v>
      </c>
      <c r="N47" s="8">
        <f t="shared" si="7"/>
        <v>0</v>
      </c>
    </row>
    <row r="48" spans="2:14" x14ac:dyDescent="0.15">
      <c r="B48" s="6">
        <v>43101.833333333336</v>
      </c>
      <c r="C48" s="29">
        <v>40</v>
      </c>
      <c r="D48" s="29">
        <v>2018</v>
      </c>
      <c r="E48" s="20">
        <v>73.900000000000006</v>
      </c>
      <c r="F48" s="25">
        <v>0</v>
      </c>
      <c r="G48" s="30">
        <f t="shared" si="4"/>
        <v>0</v>
      </c>
      <c r="H48" s="24">
        <f t="shared" si="0"/>
        <v>0</v>
      </c>
      <c r="I48" s="19">
        <f t="shared" si="1"/>
        <v>0</v>
      </c>
      <c r="J48" s="24">
        <f t="shared" si="5"/>
        <v>0</v>
      </c>
      <c r="K48" s="24">
        <f t="shared" si="6"/>
        <v>0</v>
      </c>
      <c r="L48" s="8">
        <f t="shared" si="2"/>
        <v>-300</v>
      </c>
      <c r="M48" s="8">
        <f t="shared" si="3"/>
        <v>0</v>
      </c>
      <c r="N48" s="8">
        <f t="shared" si="7"/>
        <v>0</v>
      </c>
    </row>
    <row r="49" spans="2:14" x14ac:dyDescent="0.15">
      <c r="B49" s="6">
        <v>43101.854166666664</v>
      </c>
      <c r="C49" s="29">
        <v>41</v>
      </c>
      <c r="D49" s="29">
        <v>2018</v>
      </c>
      <c r="E49" s="20">
        <v>77.97</v>
      </c>
      <c r="F49" s="25">
        <v>0</v>
      </c>
      <c r="G49" s="30">
        <f t="shared" si="4"/>
        <v>0</v>
      </c>
      <c r="H49" s="24">
        <f t="shared" si="0"/>
        <v>0</v>
      </c>
      <c r="I49" s="19">
        <f t="shared" si="1"/>
        <v>0</v>
      </c>
      <c r="J49" s="24">
        <f t="shared" si="5"/>
        <v>0</v>
      </c>
      <c r="K49" s="24">
        <f t="shared" si="6"/>
        <v>0</v>
      </c>
      <c r="L49" s="8">
        <f t="shared" si="2"/>
        <v>-300</v>
      </c>
      <c r="M49" s="8">
        <f t="shared" si="3"/>
        <v>0</v>
      </c>
      <c r="N49" s="8">
        <f t="shared" si="7"/>
        <v>0</v>
      </c>
    </row>
    <row r="50" spans="2:14" x14ac:dyDescent="0.15">
      <c r="B50" s="6">
        <v>43101.875</v>
      </c>
      <c r="C50" s="29">
        <v>42</v>
      </c>
      <c r="D50" s="29">
        <v>2018</v>
      </c>
      <c r="E50" s="20">
        <v>70.040000000000006</v>
      </c>
      <c r="F50" s="25">
        <v>0</v>
      </c>
      <c r="G50" s="30">
        <f t="shared" si="4"/>
        <v>0</v>
      </c>
      <c r="H50" s="24">
        <f t="shared" si="0"/>
        <v>0</v>
      </c>
      <c r="I50" s="19">
        <f t="shared" si="1"/>
        <v>0</v>
      </c>
      <c r="J50" s="24">
        <f t="shared" si="5"/>
        <v>0</v>
      </c>
      <c r="K50" s="24">
        <f t="shared" si="6"/>
        <v>0</v>
      </c>
      <c r="L50" s="8">
        <f t="shared" si="2"/>
        <v>-300</v>
      </c>
      <c r="M50" s="8">
        <f t="shared" si="3"/>
        <v>0</v>
      </c>
      <c r="N50" s="8">
        <f t="shared" si="7"/>
        <v>0</v>
      </c>
    </row>
    <row r="51" spans="2:14" x14ac:dyDescent="0.15">
      <c r="B51" s="6">
        <v>43101.895833333336</v>
      </c>
      <c r="C51" s="29">
        <v>43</v>
      </c>
      <c r="D51" s="29">
        <v>2018</v>
      </c>
      <c r="E51" s="20">
        <v>71.25</v>
      </c>
      <c r="F51" s="25">
        <v>0</v>
      </c>
      <c r="G51" s="30">
        <f t="shared" si="4"/>
        <v>0</v>
      </c>
      <c r="H51" s="24">
        <f t="shared" si="0"/>
        <v>0</v>
      </c>
      <c r="I51" s="19">
        <f t="shared" si="1"/>
        <v>0</v>
      </c>
      <c r="J51" s="24">
        <f t="shared" si="5"/>
        <v>0</v>
      </c>
      <c r="K51" s="24">
        <f t="shared" si="6"/>
        <v>0</v>
      </c>
      <c r="L51" s="8">
        <f t="shared" si="2"/>
        <v>-300</v>
      </c>
      <c r="M51" s="8">
        <f t="shared" si="3"/>
        <v>0</v>
      </c>
      <c r="N51" s="8">
        <f t="shared" si="7"/>
        <v>0</v>
      </c>
    </row>
    <row r="52" spans="2:14" x14ac:dyDescent="0.15">
      <c r="B52" s="6">
        <v>43101.916666666664</v>
      </c>
      <c r="C52" s="29">
        <v>44</v>
      </c>
      <c r="D52" s="29">
        <v>2018</v>
      </c>
      <c r="E52" s="20">
        <v>66.06</v>
      </c>
      <c r="F52" s="25">
        <v>0</v>
      </c>
      <c r="G52" s="30">
        <f t="shared" si="4"/>
        <v>0</v>
      </c>
      <c r="H52" s="24">
        <f t="shared" si="0"/>
        <v>0</v>
      </c>
      <c r="I52" s="19">
        <f t="shared" si="1"/>
        <v>0</v>
      </c>
      <c r="J52" s="24">
        <f t="shared" si="5"/>
        <v>0</v>
      </c>
      <c r="K52" s="24">
        <f t="shared" si="6"/>
        <v>0</v>
      </c>
      <c r="L52" s="8">
        <f t="shared" si="2"/>
        <v>-300</v>
      </c>
      <c r="M52" s="8">
        <f t="shared" si="3"/>
        <v>0</v>
      </c>
      <c r="N52" s="8">
        <f t="shared" si="7"/>
        <v>0</v>
      </c>
    </row>
    <row r="53" spans="2:14" x14ac:dyDescent="0.15">
      <c r="B53" s="6">
        <v>43101.9375</v>
      </c>
      <c r="C53" s="29">
        <v>45</v>
      </c>
      <c r="D53" s="29">
        <v>2018</v>
      </c>
      <c r="E53" s="20">
        <v>64.77</v>
      </c>
      <c r="F53" s="25">
        <v>0</v>
      </c>
      <c r="G53" s="30">
        <f t="shared" si="4"/>
        <v>0</v>
      </c>
      <c r="H53" s="24">
        <f t="shared" si="0"/>
        <v>0</v>
      </c>
      <c r="I53" s="19">
        <f t="shared" si="1"/>
        <v>0</v>
      </c>
      <c r="J53" s="24">
        <f t="shared" si="5"/>
        <v>0</v>
      </c>
      <c r="K53" s="24">
        <f t="shared" si="6"/>
        <v>0</v>
      </c>
      <c r="L53" s="8">
        <f t="shared" si="2"/>
        <v>-300</v>
      </c>
      <c r="M53" s="8">
        <f t="shared" si="3"/>
        <v>0</v>
      </c>
      <c r="N53" s="8">
        <f t="shared" si="7"/>
        <v>0</v>
      </c>
    </row>
    <row r="54" spans="2:14" x14ac:dyDescent="0.15">
      <c r="B54" s="6">
        <v>43101.958333333336</v>
      </c>
      <c r="C54" s="29">
        <v>46</v>
      </c>
      <c r="D54" s="29">
        <v>2018</v>
      </c>
      <c r="E54" s="20">
        <v>61.09</v>
      </c>
      <c r="F54" s="25">
        <v>0</v>
      </c>
      <c r="G54" s="30">
        <f t="shared" si="4"/>
        <v>0</v>
      </c>
      <c r="H54" s="24">
        <f t="shared" si="0"/>
        <v>0</v>
      </c>
      <c r="I54" s="19">
        <f t="shared" si="1"/>
        <v>0</v>
      </c>
      <c r="J54" s="24">
        <f t="shared" si="5"/>
        <v>0</v>
      </c>
      <c r="K54" s="24">
        <f t="shared" si="6"/>
        <v>0</v>
      </c>
      <c r="L54" s="8">
        <f t="shared" si="2"/>
        <v>-300</v>
      </c>
      <c r="M54" s="8">
        <f t="shared" si="3"/>
        <v>0</v>
      </c>
      <c r="N54" s="8">
        <f t="shared" si="7"/>
        <v>0</v>
      </c>
    </row>
    <row r="55" spans="2:14" x14ac:dyDescent="0.15">
      <c r="B55" s="6">
        <v>43101.979166666664</v>
      </c>
      <c r="C55" s="29">
        <v>47</v>
      </c>
      <c r="D55" s="29">
        <v>2018</v>
      </c>
      <c r="E55" s="20">
        <v>63.55</v>
      </c>
      <c r="F55" s="25">
        <v>0</v>
      </c>
      <c r="G55" s="30">
        <f t="shared" si="4"/>
        <v>0</v>
      </c>
      <c r="H55" s="24">
        <f t="shared" si="0"/>
        <v>0</v>
      </c>
      <c r="I55" s="19">
        <f t="shared" si="1"/>
        <v>0</v>
      </c>
      <c r="J55" s="24">
        <f t="shared" si="5"/>
        <v>0</v>
      </c>
      <c r="K55" s="24">
        <f t="shared" si="6"/>
        <v>0</v>
      </c>
      <c r="L55" s="8">
        <f t="shared" si="2"/>
        <v>-300</v>
      </c>
      <c r="M55" s="8">
        <f t="shared" si="3"/>
        <v>0</v>
      </c>
      <c r="N55" s="8">
        <f t="shared" si="7"/>
        <v>0</v>
      </c>
    </row>
    <row r="56" spans="2:14" x14ac:dyDescent="0.15">
      <c r="B56" s="6">
        <v>43102</v>
      </c>
      <c r="C56" s="29">
        <v>48</v>
      </c>
      <c r="D56" s="29">
        <v>2018</v>
      </c>
      <c r="E56" s="20">
        <v>60.31</v>
      </c>
      <c r="F56" s="25">
        <v>0</v>
      </c>
      <c r="G56" s="30">
        <f t="shared" si="4"/>
        <v>0</v>
      </c>
      <c r="H56" s="24">
        <f t="shared" si="0"/>
        <v>0</v>
      </c>
      <c r="I56" s="19">
        <f t="shared" si="1"/>
        <v>0</v>
      </c>
      <c r="J56" s="24">
        <f t="shared" si="5"/>
        <v>0</v>
      </c>
      <c r="K56" s="24">
        <f t="shared" si="6"/>
        <v>0</v>
      </c>
      <c r="L56" s="8">
        <f t="shared" si="2"/>
        <v>-300</v>
      </c>
      <c r="M56" s="8">
        <f t="shared" si="3"/>
        <v>0</v>
      </c>
      <c r="N56" s="8">
        <f t="shared" si="7"/>
        <v>0</v>
      </c>
    </row>
    <row r="57" spans="2:14" x14ac:dyDescent="0.15">
      <c r="B57" s="6">
        <v>43102.020833333336</v>
      </c>
      <c r="C57" s="29">
        <v>1</v>
      </c>
      <c r="D57" s="29">
        <v>2018</v>
      </c>
      <c r="E57" s="20">
        <v>57.33</v>
      </c>
      <c r="F57" s="25">
        <v>0</v>
      </c>
      <c r="G57" s="30">
        <f t="shared" si="4"/>
        <v>0</v>
      </c>
      <c r="H57" s="24">
        <f t="shared" si="0"/>
        <v>0</v>
      </c>
      <c r="I57" s="19">
        <f t="shared" si="1"/>
        <v>0</v>
      </c>
      <c r="J57" s="24">
        <f t="shared" si="5"/>
        <v>0</v>
      </c>
      <c r="K57" s="24">
        <f t="shared" si="6"/>
        <v>0</v>
      </c>
      <c r="L57" s="8">
        <f t="shared" si="2"/>
        <v>-300</v>
      </c>
      <c r="M57" s="8">
        <f t="shared" si="3"/>
        <v>0</v>
      </c>
      <c r="N57" s="8">
        <f t="shared" si="7"/>
        <v>0</v>
      </c>
    </row>
    <row r="58" spans="2:14" x14ac:dyDescent="0.15">
      <c r="B58" s="6">
        <v>43102.041666666664</v>
      </c>
      <c r="C58" s="29">
        <v>2</v>
      </c>
      <c r="D58" s="29">
        <v>2018</v>
      </c>
      <c r="E58" s="20">
        <v>56.32</v>
      </c>
      <c r="F58" s="25">
        <v>0</v>
      </c>
      <c r="G58" s="30">
        <f t="shared" si="4"/>
        <v>0</v>
      </c>
      <c r="H58" s="24">
        <f t="shared" si="0"/>
        <v>0</v>
      </c>
      <c r="I58" s="19">
        <f t="shared" si="1"/>
        <v>0</v>
      </c>
      <c r="J58" s="24">
        <f t="shared" si="5"/>
        <v>0</v>
      </c>
      <c r="K58" s="24">
        <f t="shared" si="6"/>
        <v>0</v>
      </c>
      <c r="L58" s="8">
        <f t="shared" si="2"/>
        <v>-300</v>
      </c>
      <c r="M58" s="8">
        <f t="shared" si="3"/>
        <v>0</v>
      </c>
      <c r="N58" s="8">
        <f t="shared" si="7"/>
        <v>0</v>
      </c>
    </row>
    <row r="59" spans="2:14" x14ac:dyDescent="0.15">
      <c r="B59" s="6">
        <v>43102.0625</v>
      </c>
      <c r="C59" s="29">
        <v>3</v>
      </c>
      <c r="D59" s="29">
        <v>2018</v>
      </c>
      <c r="E59" s="20">
        <v>51.96</v>
      </c>
      <c r="F59" s="25">
        <v>0</v>
      </c>
      <c r="G59" s="30">
        <f t="shared" si="4"/>
        <v>0</v>
      </c>
      <c r="H59" s="24">
        <f t="shared" si="0"/>
        <v>0</v>
      </c>
      <c r="I59" s="19">
        <f t="shared" si="1"/>
        <v>0</v>
      </c>
      <c r="J59" s="24">
        <f t="shared" si="5"/>
        <v>0</v>
      </c>
      <c r="K59" s="24">
        <f t="shared" si="6"/>
        <v>0</v>
      </c>
      <c r="L59" s="8">
        <f t="shared" si="2"/>
        <v>-300</v>
      </c>
      <c r="M59" s="8">
        <f t="shared" si="3"/>
        <v>0</v>
      </c>
      <c r="N59" s="8">
        <f t="shared" si="7"/>
        <v>0</v>
      </c>
    </row>
    <row r="60" spans="2:14" x14ac:dyDescent="0.15">
      <c r="B60" s="6">
        <v>43102.083333333336</v>
      </c>
      <c r="C60" s="29">
        <v>4</v>
      </c>
      <c r="D60" s="29">
        <v>2018</v>
      </c>
      <c r="E60" s="20">
        <v>53.57</v>
      </c>
      <c r="F60" s="25">
        <v>0</v>
      </c>
      <c r="G60" s="30">
        <f t="shared" si="4"/>
        <v>0</v>
      </c>
      <c r="H60" s="24">
        <f t="shared" si="0"/>
        <v>0</v>
      </c>
      <c r="I60" s="19">
        <f t="shared" si="1"/>
        <v>0</v>
      </c>
      <c r="J60" s="24">
        <f t="shared" si="5"/>
        <v>0</v>
      </c>
      <c r="K60" s="24">
        <f t="shared" si="6"/>
        <v>0</v>
      </c>
      <c r="L60" s="8">
        <f t="shared" si="2"/>
        <v>-300</v>
      </c>
      <c r="M60" s="8">
        <f t="shared" si="3"/>
        <v>0</v>
      </c>
      <c r="N60" s="8">
        <f t="shared" si="7"/>
        <v>0</v>
      </c>
    </row>
    <row r="61" spans="2:14" x14ac:dyDescent="0.15">
      <c r="B61" s="6">
        <v>43102.104166666664</v>
      </c>
      <c r="C61" s="29">
        <v>5</v>
      </c>
      <c r="D61" s="29">
        <v>2018</v>
      </c>
      <c r="E61" s="20">
        <v>52.5</v>
      </c>
      <c r="F61" s="25">
        <v>0</v>
      </c>
      <c r="G61" s="30">
        <f t="shared" si="4"/>
        <v>0</v>
      </c>
      <c r="H61" s="24">
        <f t="shared" si="0"/>
        <v>0</v>
      </c>
      <c r="I61" s="19">
        <f t="shared" si="1"/>
        <v>0</v>
      </c>
      <c r="J61" s="24">
        <f t="shared" si="5"/>
        <v>0</v>
      </c>
      <c r="K61" s="24">
        <f t="shared" si="6"/>
        <v>0</v>
      </c>
      <c r="L61" s="8">
        <f t="shared" si="2"/>
        <v>-300</v>
      </c>
      <c r="M61" s="8">
        <f t="shared" si="3"/>
        <v>0</v>
      </c>
      <c r="N61" s="8">
        <f t="shared" si="7"/>
        <v>0</v>
      </c>
    </row>
    <row r="62" spans="2:14" x14ac:dyDescent="0.15">
      <c r="B62" s="6">
        <v>43102.125</v>
      </c>
      <c r="C62" s="29">
        <v>6</v>
      </c>
      <c r="D62" s="29">
        <v>2018</v>
      </c>
      <c r="E62" s="20">
        <v>53.61</v>
      </c>
      <c r="F62" s="25">
        <v>0</v>
      </c>
      <c r="G62" s="30">
        <f t="shared" si="4"/>
        <v>0</v>
      </c>
      <c r="H62" s="24">
        <f t="shared" si="0"/>
        <v>0</v>
      </c>
      <c r="I62" s="19">
        <f t="shared" si="1"/>
        <v>0</v>
      </c>
      <c r="J62" s="24">
        <f t="shared" si="5"/>
        <v>0</v>
      </c>
      <c r="K62" s="24">
        <f t="shared" si="6"/>
        <v>0</v>
      </c>
      <c r="L62" s="8">
        <f t="shared" si="2"/>
        <v>-300</v>
      </c>
      <c r="M62" s="8">
        <f t="shared" si="3"/>
        <v>0</v>
      </c>
      <c r="N62" s="8">
        <f t="shared" si="7"/>
        <v>0</v>
      </c>
    </row>
    <row r="63" spans="2:14" x14ac:dyDescent="0.15">
      <c r="B63" s="6">
        <v>43102.145833333336</v>
      </c>
      <c r="C63" s="29">
        <v>7</v>
      </c>
      <c r="D63" s="29">
        <v>2018</v>
      </c>
      <c r="E63" s="20">
        <v>53.13</v>
      </c>
      <c r="F63" s="25">
        <v>0</v>
      </c>
      <c r="G63" s="30">
        <f t="shared" si="4"/>
        <v>0</v>
      </c>
      <c r="H63" s="24">
        <f t="shared" si="0"/>
        <v>0</v>
      </c>
      <c r="I63" s="19">
        <f t="shared" si="1"/>
        <v>0</v>
      </c>
      <c r="J63" s="24">
        <f t="shared" si="5"/>
        <v>0</v>
      </c>
      <c r="K63" s="24">
        <f t="shared" si="6"/>
        <v>0</v>
      </c>
      <c r="L63" s="8">
        <f t="shared" si="2"/>
        <v>-300</v>
      </c>
      <c r="M63" s="8">
        <f t="shared" si="3"/>
        <v>0</v>
      </c>
      <c r="N63" s="8">
        <f t="shared" si="7"/>
        <v>0</v>
      </c>
    </row>
    <row r="64" spans="2:14" x14ac:dyDescent="0.15">
      <c r="B64" s="6">
        <v>43102.166666666664</v>
      </c>
      <c r="C64" s="29">
        <v>8</v>
      </c>
      <c r="D64" s="29">
        <v>2018</v>
      </c>
      <c r="E64" s="20">
        <v>53.75</v>
      </c>
      <c r="F64" s="25">
        <v>0</v>
      </c>
      <c r="G64" s="30">
        <f t="shared" si="4"/>
        <v>0</v>
      </c>
      <c r="H64" s="24">
        <f t="shared" si="0"/>
        <v>0</v>
      </c>
      <c r="I64" s="19">
        <f t="shared" si="1"/>
        <v>0</v>
      </c>
      <c r="J64" s="24">
        <f t="shared" si="5"/>
        <v>0</v>
      </c>
      <c r="K64" s="24">
        <f t="shared" si="6"/>
        <v>0</v>
      </c>
      <c r="L64" s="8">
        <f t="shared" si="2"/>
        <v>-300</v>
      </c>
      <c r="M64" s="8">
        <f t="shared" si="3"/>
        <v>0</v>
      </c>
      <c r="N64" s="8">
        <f t="shared" si="7"/>
        <v>0</v>
      </c>
    </row>
    <row r="65" spans="2:14" x14ac:dyDescent="0.15">
      <c r="B65" s="6">
        <v>43102.1875</v>
      </c>
      <c r="C65" s="29">
        <v>9</v>
      </c>
      <c r="D65" s="29">
        <v>2018</v>
      </c>
      <c r="E65" s="20">
        <v>51.11</v>
      </c>
      <c r="F65" s="25">
        <v>0</v>
      </c>
      <c r="G65" s="30">
        <f t="shared" si="4"/>
        <v>0</v>
      </c>
      <c r="H65" s="24">
        <f t="shared" si="0"/>
        <v>0</v>
      </c>
      <c r="I65" s="19">
        <f t="shared" si="1"/>
        <v>0</v>
      </c>
      <c r="J65" s="24">
        <f t="shared" si="5"/>
        <v>0</v>
      </c>
      <c r="K65" s="24">
        <f t="shared" si="6"/>
        <v>0</v>
      </c>
      <c r="L65" s="8">
        <f t="shared" si="2"/>
        <v>-300</v>
      </c>
      <c r="M65" s="8">
        <f t="shared" si="3"/>
        <v>0</v>
      </c>
      <c r="N65" s="8">
        <f t="shared" si="7"/>
        <v>0</v>
      </c>
    </row>
    <row r="66" spans="2:14" x14ac:dyDescent="0.15">
      <c r="B66" s="6">
        <v>43102.208333333336</v>
      </c>
      <c r="C66" s="29">
        <v>10</v>
      </c>
      <c r="D66" s="29">
        <v>2018</v>
      </c>
      <c r="E66" s="20">
        <v>66.34</v>
      </c>
      <c r="F66" s="25">
        <v>0</v>
      </c>
      <c r="G66" s="30">
        <f t="shared" si="4"/>
        <v>0</v>
      </c>
      <c r="H66" s="24">
        <f t="shared" si="0"/>
        <v>0</v>
      </c>
      <c r="I66" s="19">
        <f t="shared" si="1"/>
        <v>0</v>
      </c>
      <c r="J66" s="24">
        <f t="shared" si="5"/>
        <v>0</v>
      </c>
      <c r="K66" s="24">
        <f t="shared" si="6"/>
        <v>0</v>
      </c>
      <c r="L66" s="8">
        <f t="shared" si="2"/>
        <v>-300</v>
      </c>
      <c r="M66" s="8">
        <f t="shared" si="3"/>
        <v>0</v>
      </c>
      <c r="N66" s="8">
        <f t="shared" si="7"/>
        <v>0</v>
      </c>
    </row>
    <row r="67" spans="2:14" x14ac:dyDescent="0.15">
      <c r="B67" s="6">
        <v>43102.229166666664</v>
      </c>
      <c r="C67" s="29">
        <v>11</v>
      </c>
      <c r="D67" s="29">
        <v>2018</v>
      </c>
      <c r="E67" s="20">
        <v>67.81</v>
      </c>
      <c r="F67" s="25">
        <v>0</v>
      </c>
      <c r="G67" s="30">
        <f t="shared" si="4"/>
        <v>0</v>
      </c>
      <c r="H67" s="24">
        <f t="shared" si="0"/>
        <v>0</v>
      </c>
      <c r="I67" s="19">
        <f t="shared" si="1"/>
        <v>0</v>
      </c>
      <c r="J67" s="24">
        <f t="shared" si="5"/>
        <v>0</v>
      </c>
      <c r="K67" s="24">
        <f t="shared" si="6"/>
        <v>0</v>
      </c>
      <c r="L67" s="8">
        <f t="shared" si="2"/>
        <v>-300</v>
      </c>
      <c r="M67" s="8">
        <f t="shared" si="3"/>
        <v>0</v>
      </c>
      <c r="N67" s="8">
        <f t="shared" si="7"/>
        <v>0</v>
      </c>
    </row>
    <row r="68" spans="2:14" x14ac:dyDescent="0.15">
      <c r="B68" s="6">
        <v>43102.25</v>
      </c>
      <c r="C68" s="29">
        <v>12</v>
      </c>
      <c r="D68" s="29">
        <v>2018</v>
      </c>
      <c r="E68" s="20">
        <v>69.3</v>
      </c>
      <c r="F68" s="25">
        <v>0</v>
      </c>
      <c r="G68" s="30">
        <f t="shared" si="4"/>
        <v>0</v>
      </c>
      <c r="H68" s="24">
        <f t="shared" si="0"/>
        <v>0</v>
      </c>
      <c r="I68" s="19">
        <f t="shared" si="1"/>
        <v>0</v>
      </c>
      <c r="J68" s="24">
        <f t="shared" si="5"/>
        <v>0</v>
      </c>
      <c r="K68" s="24">
        <f t="shared" si="6"/>
        <v>0</v>
      </c>
      <c r="L68" s="8">
        <f t="shared" si="2"/>
        <v>-300</v>
      </c>
      <c r="M68" s="8">
        <f t="shared" si="3"/>
        <v>0</v>
      </c>
      <c r="N68" s="8">
        <f t="shared" si="7"/>
        <v>0</v>
      </c>
    </row>
    <row r="69" spans="2:14" x14ac:dyDescent="0.15">
      <c r="B69" s="6">
        <v>43102.270833333336</v>
      </c>
      <c r="C69" s="29">
        <v>13</v>
      </c>
      <c r="D69" s="29">
        <v>2018</v>
      </c>
      <c r="E69" s="20">
        <v>68.97</v>
      </c>
      <c r="F69" s="25">
        <v>0</v>
      </c>
      <c r="G69" s="30">
        <f t="shared" si="4"/>
        <v>0</v>
      </c>
      <c r="H69" s="24">
        <f t="shared" si="0"/>
        <v>0</v>
      </c>
      <c r="I69" s="19">
        <f t="shared" si="1"/>
        <v>0</v>
      </c>
      <c r="J69" s="24">
        <f t="shared" si="5"/>
        <v>0</v>
      </c>
      <c r="K69" s="24">
        <f t="shared" si="6"/>
        <v>0</v>
      </c>
      <c r="L69" s="8">
        <f t="shared" si="2"/>
        <v>-300</v>
      </c>
      <c r="M69" s="8">
        <f t="shared" si="3"/>
        <v>0</v>
      </c>
      <c r="N69" s="8">
        <f t="shared" si="7"/>
        <v>0</v>
      </c>
    </row>
    <row r="70" spans="2:14" x14ac:dyDescent="0.15">
      <c r="B70" s="6">
        <v>43102.291666666664</v>
      </c>
      <c r="C70" s="29">
        <v>14</v>
      </c>
      <c r="D70" s="29">
        <v>2018</v>
      </c>
      <c r="E70" s="20">
        <v>77.13</v>
      </c>
      <c r="F70" s="25">
        <v>0</v>
      </c>
      <c r="G70" s="30">
        <f t="shared" si="4"/>
        <v>0</v>
      </c>
      <c r="H70" s="24">
        <f t="shared" si="0"/>
        <v>0</v>
      </c>
      <c r="I70" s="19">
        <f t="shared" si="1"/>
        <v>0</v>
      </c>
      <c r="J70" s="24">
        <f t="shared" si="5"/>
        <v>0</v>
      </c>
      <c r="K70" s="24">
        <f t="shared" si="6"/>
        <v>0</v>
      </c>
      <c r="L70" s="8">
        <f t="shared" si="2"/>
        <v>-300</v>
      </c>
      <c r="M70" s="8">
        <f t="shared" si="3"/>
        <v>0</v>
      </c>
      <c r="N70" s="8">
        <f t="shared" si="7"/>
        <v>0</v>
      </c>
    </row>
    <row r="71" spans="2:14" x14ac:dyDescent="0.15">
      <c r="B71" s="6">
        <v>43102.3125</v>
      </c>
      <c r="C71" s="29">
        <v>15</v>
      </c>
      <c r="D71" s="29">
        <v>2018</v>
      </c>
      <c r="E71" s="20">
        <v>72.239999999999995</v>
      </c>
      <c r="F71" s="25">
        <v>0</v>
      </c>
      <c r="G71" s="30">
        <f t="shared" si="4"/>
        <v>0</v>
      </c>
      <c r="H71" s="24">
        <f t="shared" si="0"/>
        <v>0</v>
      </c>
      <c r="I71" s="19">
        <f t="shared" si="1"/>
        <v>0</v>
      </c>
      <c r="J71" s="24">
        <f t="shared" si="5"/>
        <v>0</v>
      </c>
      <c r="K71" s="24">
        <f t="shared" si="6"/>
        <v>0</v>
      </c>
      <c r="L71" s="8">
        <f t="shared" si="2"/>
        <v>-300</v>
      </c>
      <c r="M71" s="8">
        <f t="shared" si="3"/>
        <v>0</v>
      </c>
      <c r="N71" s="8">
        <f t="shared" si="7"/>
        <v>0</v>
      </c>
    </row>
    <row r="72" spans="2:14" x14ac:dyDescent="0.15">
      <c r="B72" s="6">
        <v>43102.333333333336</v>
      </c>
      <c r="C72" s="29">
        <v>16</v>
      </c>
      <c r="D72" s="29">
        <v>2018</v>
      </c>
      <c r="E72" s="20">
        <v>73.569999999999993</v>
      </c>
      <c r="F72" s="25">
        <v>0</v>
      </c>
      <c r="G72" s="30">
        <f t="shared" si="4"/>
        <v>0</v>
      </c>
      <c r="H72" s="24">
        <f t="shared" si="0"/>
        <v>0</v>
      </c>
      <c r="I72" s="19">
        <f t="shared" si="1"/>
        <v>0</v>
      </c>
      <c r="J72" s="24">
        <f t="shared" si="5"/>
        <v>0</v>
      </c>
      <c r="K72" s="24">
        <f t="shared" si="6"/>
        <v>0</v>
      </c>
      <c r="L72" s="8">
        <f t="shared" si="2"/>
        <v>-300</v>
      </c>
      <c r="M72" s="8">
        <f t="shared" si="3"/>
        <v>0</v>
      </c>
      <c r="N72" s="8">
        <f t="shared" si="7"/>
        <v>0</v>
      </c>
    </row>
    <row r="73" spans="2:14" x14ac:dyDescent="0.15">
      <c r="B73" s="6">
        <v>43102.354166666664</v>
      </c>
      <c r="C73" s="29">
        <v>17</v>
      </c>
      <c r="D73" s="29">
        <v>2018</v>
      </c>
      <c r="E73" s="20">
        <v>77.12</v>
      </c>
      <c r="F73" s="25">
        <v>0</v>
      </c>
      <c r="G73" s="30">
        <f t="shared" si="4"/>
        <v>0</v>
      </c>
      <c r="H73" s="24">
        <f t="shared" ref="H73:H136" si="8">G73/2*IF(G73&lt;0,1,discharge_efficiency/100)</f>
        <v>0</v>
      </c>
      <c r="I73" s="19">
        <f t="shared" ref="I73:I136" si="9">H73*E73*IF(H73&lt;0,1/mlf,mlf)</f>
        <v>0</v>
      </c>
      <c r="J73" s="24">
        <f t="shared" si="5"/>
        <v>0</v>
      </c>
      <c r="K73" s="24">
        <f t="shared" si="6"/>
        <v>0</v>
      </c>
      <c r="L73" s="8">
        <f t="shared" ref="L73:L136" si="10">-MIN(battery_power,(battery_capacity-J73)/(charge_efficiency/100)*2)</f>
        <v>-300</v>
      </c>
      <c r="M73" s="8">
        <f t="shared" ref="M73:M136" si="11">MIN(battery_power,J73*2)</f>
        <v>0</v>
      </c>
      <c r="N73" s="8">
        <f t="shared" si="7"/>
        <v>0</v>
      </c>
    </row>
    <row r="74" spans="2:14" x14ac:dyDescent="0.15">
      <c r="B74" s="6">
        <v>43102.375</v>
      </c>
      <c r="C74" s="29">
        <v>18</v>
      </c>
      <c r="D74" s="29">
        <v>2018</v>
      </c>
      <c r="E74" s="20">
        <v>82.21</v>
      </c>
      <c r="F74" s="25">
        <v>0</v>
      </c>
      <c r="G74" s="30">
        <f t="shared" ref="G74:G137" si="12">MAX(MIN(F74,M74), L74)</f>
        <v>0</v>
      </c>
      <c r="H74" s="24">
        <f t="shared" si="8"/>
        <v>0</v>
      </c>
      <c r="I74" s="19">
        <f t="shared" si="9"/>
        <v>0</v>
      </c>
      <c r="J74" s="24">
        <f t="shared" ref="J74:J137" si="13">K73</f>
        <v>0</v>
      </c>
      <c r="K74" s="24">
        <f t="shared" ref="K74:K137" si="14">MAX(0,MIN(K73-H74*IF(H74&lt;0,charge_efficiency/100,100/discharge_efficiency),battery_capacity))</f>
        <v>0</v>
      </c>
      <c r="L74" s="8">
        <f t="shared" si="10"/>
        <v>-300</v>
      </c>
      <c r="M74" s="8">
        <f t="shared" si="11"/>
        <v>0</v>
      </c>
      <c r="N74" s="8">
        <f t="shared" si="7"/>
        <v>0</v>
      </c>
    </row>
    <row r="75" spans="2:14" x14ac:dyDescent="0.15">
      <c r="B75" s="6">
        <v>43102.395833333336</v>
      </c>
      <c r="C75" s="29">
        <v>19</v>
      </c>
      <c r="D75" s="29">
        <v>2018</v>
      </c>
      <c r="E75" s="20">
        <v>77.900000000000006</v>
      </c>
      <c r="F75" s="25">
        <v>0</v>
      </c>
      <c r="G75" s="30">
        <f t="shared" si="12"/>
        <v>0</v>
      </c>
      <c r="H75" s="24">
        <f t="shared" si="8"/>
        <v>0</v>
      </c>
      <c r="I75" s="19">
        <f t="shared" si="9"/>
        <v>0</v>
      </c>
      <c r="J75" s="24">
        <f t="shared" si="13"/>
        <v>0</v>
      </c>
      <c r="K75" s="24">
        <f t="shared" si="14"/>
        <v>0</v>
      </c>
      <c r="L75" s="8">
        <f t="shared" si="10"/>
        <v>-300</v>
      </c>
      <c r="M75" s="8">
        <f t="shared" si="11"/>
        <v>0</v>
      </c>
      <c r="N75" s="8">
        <f t="shared" ref="N75:N138" si="15">IF(F75&lt;L75,1,0) + IF(F75&gt;M75,2,0)</f>
        <v>0</v>
      </c>
    </row>
    <row r="76" spans="2:14" x14ac:dyDescent="0.15">
      <c r="B76" s="6">
        <v>43102.416666666664</v>
      </c>
      <c r="C76" s="29">
        <v>20</v>
      </c>
      <c r="D76" s="29">
        <v>2018</v>
      </c>
      <c r="E76" s="20">
        <v>71.599999999999994</v>
      </c>
      <c r="F76" s="25">
        <v>0</v>
      </c>
      <c r="G76" s="30">
        <f t="shared" si="12"/>
        <v>0</v>
      </c>
      <c r="H76" s="24">
        <f t="shared" si="8"/>
        <v>0</v>
      </c>
      <c r="I76" s="19">
        <f t="shared" si="9"/>
        <v>0</v>
      </c>
      <c r="J76" s="24">
        <f t="shared" si="13"/>
        <v>0</v>
      </c>
      <c r="K76" s="24">
        <f t="shared" si="14"/>
        <v>0</v>
      </c>
      <c r="L76" s="8">
        <f t="shared" si="10"/>
        <v>-300</v>
      </c>
      <c r="M76" s="8">
        <f t="shared" si="11"/>
        <v>0</v>
      </c>
      <c r="N76" s="8">
        <f t="shared" si="15"/>
        <v>0</v>
      </c>
    </row>
    <row r="77" spans="2:14" x14ac:dyDescent="0.15">
      <c r="B77" s="6">
        <v>43102.4375</v>
      </c>
      <c r="C77" s="29">
        <v>21</v>
      </c>
      <c r="D77" s="29">
        <v>2018</v>
      </c>
      <c r="E77" s="20">
        <v>73.31</v>
      </c>
      <c r="F77" s="25">
        <v>0</v>
      </c>
      <c r="G77" s="30">
        <f t="shared" si="12"/>
        <v>0</v>
      </c>
      <c r="H77" s="24">
        <f t="shared" si="8"/>
        <v>0</v>
      </c>
      <c r="I77" s="19">
        <f t="shared" si="9"/>
        <v>0</v>
      </c>
      <c r="J77" s="24">
        <f t="shared" si="13"/>
        <v>0</v>
      </c>
      <c r="K77" s="24">
        <f t="shared" si="14"/>
        <v>0</v>
      </c>
      <c r="L77" s="8">
        <f t="shared" si="10"/>
        <v>-300</v>
      </c>
      <c r="M77" s="8">
        <f t="shared" si="11"/>
        <v>0</v>
      </c>
      <c r="N77" s="8">
        <f t="shared" si="15"/>
        <v>0</v>
      </c>
    </row>
    <row r="78" spans="2:14" x14ac:dyDescent="0.15">
      <c r="B78" s="6">
        <v>43102.458333333336</v>
      </c>
      <c r="C78" s="29">
        <v>22</v>
      </c>
      <c r="D78" s="29">
        <v>2018</v>
      </c>
      <c r="E78" s="20">
        <v>75.77</v>
      </c>
      <c r="F78" s="25">
        <v>0</v>
      </c>
      <c r="G78" s="30">
        <f t="shared" si="12"/>
        <v>0</v>
      </c>
      <c r="H78" s="24">
        <f t="shared" si="8"/>
        <v>0</v>
      </c>
      <c r="I78" s="19">
        <f t="shared" si="9"/>
        <v>0</v>
      </c>
      <c r="J78" s="24">
        <f t="shared" si="13"/>
        <v>0</v>
      </c>
      <c r="K78" s="24">
        <f t="shared" si="14"/>
        <v>0</v>
      </c>
      <c r="L78" s="8">
        <f t="shared" si="10"/>
        <v>-300</v>
      </c>
      <c r="M78" s="8">
        <f t="shared" si="11"/>
        <v>0</v>
      </c>
      <c r="N78" s="8">
        <f t="shared" si="15"/>
        <v>0</v>
      </c>
    </row>
    <row r="79" spans="2:14" x14ac:dyDescent="0.15">
      <c r="B79" s="6">
        <v>43102.479166666664</v>
      </c>
      <c r="C79" s="29">
        <v>23</v>
      </c>
      <c r="D79" s="29">
        <v>2018</v>
      </c>
      <c r="E79" s="20">
        <v>76.87</v>
      </c>
      <c r="F79" s="25">
        <v>0</v>
      </c>
      <c r="G79" s="30">
        <f t="shared" si="12"/>
        <v>0</v>
      </c>
      <c r="H79" s="24">
        <f t="shared" si="8"/>
        <v>0</v>
      </c>
      <c r="I79" s="19">
        <f t="shared" si="9"/>
        <v>0</v>
      </c>
      <c r="J79" s="24">
        <f t="shared" si="13"/>
        <v>0</v>
      </c>
      <c r="K79" s="24">
        <f t="shared" si="14"/>
        <v>0</v>
      </c>
      <c r="L79" s="8">
        <f t="shared" si="10"/>
        <v>-300</v>
      </c>
      <c r="M79" s="8">
        <f t="shared" si="11"/>
        <v>0</v>
      </c>
      <c r="N79" s="8">
        <f t="shared" si="15"/>
        <v>0</v>
      </c>
    </row>
    <row r="80" spans="2:14" x14ac:dyDescent="0.15">
      <c r="B80" s="6">
        <v>43102.5</v>
      </c>
      <c r="C80" s="29">
        <v>24</v>
      </c>
      <c r="D80" s="29">
        <v>2018</v>
      </c>
      <c r="E80" s="20">
        <v>78.8</v>
      </c>
      <c r="F80" s="25">
        <v>0</v>
      </c>
      <c r="G80" s="30">
        <f t="shared" si="12"/>
        <v>0</v>
      </c>
      <c r="H80" s="24">
        <f t="shared" si="8"/>
        <v>0</v>
      </c>
      <c r="I80" s="19">
        <f t="shared" si="9"/>
        <v>0</v>
      </c>
      <c r="J80" s="24">
        <f t="shared" si="13"/>
        <v>0</v>
      </c>
      <c r="K80" s="24">
        <f t="shared" si="14"/>
        <v>0</v>
      </c>
      <c r="L80" s="8">
        <f t="shared" si="10"/>
        <v>-300</v>
      </c>
      <c r="M80" s="8">
        <f t="shared" si="11"/>
        <v>0</v>
      </c>
      <c r="N80" s="8">
        <f t="shared" si="15"/>
        <v>0</v>
      </c>
    </row>
    <row r="81" spans="2:14" x14ac:dyDescent="0.15">
      <c r="B81" s="6">
        <v>43102.520833333336</v>
      </c>
      <c r="C81" s="29">
        <v>25</v>
      </c>
      <c r="D81" s="29">
        <v>2018</v>
      </c>
      <c r="E81" s="20">
        <v>78.67</v>
      </c>
      <c r="F81" s="25">
        <v>0</v>
      </c>
      <c r="G81" s="30">
        <f t="shared" si="12"/>
        <v>0</v>
      </c>
      <c r="H81" s="24">
        <f t="shared" si="8"/>
        <v>0</v>
      </c>
      <c r="I81" s="19">
        <f t="shared" si="9"/>
        <v>0</v>
      </c>
      <c r="J81" s="24">
        <f t="shared" si="13"/>
        <v>0</v>
      </c>
      <c r="K81" s="24">
        <f t="shared" si="14"/>
        <v>0</v>
      </c>
      <c r="L81" s="8">
        <f t="shared" si="10"/>
        <v>-300</v>
      </c>
      <c r="M81" s="8">
        <f t="shared" si="11"/>
        <v>0</v>
      </c>
      <c r="N81" s="8">
        <f t="shared" si="15"/>
        <v>0</v>
      </c>
    </row>
    <row r="82" spans="2:14" x14ac:dyDescent="0.15">
      <c r="B82" s="6">
        <v>43102.541666666664</v>
      </c>
      <c r="C82" s="29">
        <v>26</v>
      </c>
      <c r="D82" s="29">
        <v>2018</v>
      </c>
      <c r="E82" s="20">
        <v>76.94</v>
      </c>
      <c r="F82" s="25">
        <v>0</v>
      </c>
      <c r="G82" s="30">
        <f t="shared" si="12"/>
        <v>0</v>
      </c>
      <c r="H82" s="24">
        <f t="shared" si="8"/>
        <v>0</v>
      </c>
      <c r="I82" s="19">
        <f t="shared" si="9"/>
        <v>0</v>
      </c>
      <c r="J82" s="24">
        <f t="shared" si="13"/>
        <v>0</v>
      </c>
      <c r="K82" s="24">
        <f t="shared" si="14"/>
        <v>0</v>
      </c>
      <c r="L82" s="8">
        <f t="shared" si="10"/>
        <v>-300</v>
      </c>
      <c r="M82" s="8">
        <f t="shared" si="11"/>
        <v>0</v>
      </c>
      <c r="N82" s="8">
        <f t="shared" si="15"/>
        <v>0</v>
      </c>
    </row>
    <row r="83" spans="2:14" x14ac:dyDescent="0.15">
      <c r="B83" s="6">
        <v>43102.5625</v>
      </c>
      <c r="C83" s="29">
        <v>27</v>
      </c>
      <c r="D83" s="29">
        <v>2018</v>
      </c>
      <c r="E83" s="20">
        <v>81.040000000000006</v>
      </c>
      <c r="F83" s="25">
        <v>0</v>
      </c>
      <c r="G83" s="30">
        <f t="shared" si="12"/>
        <v>0</v>
      </c>
      <c r="H83" s="24">
        <f t="shared" si="8"/>
        <v>0</v>
      </c>
      <c r="I83" s="19">
        <f t="shared" si="9"/>
        <v>0</v>
      </c>
      <c r="J83" s="24">
        <f t="shared" si="13"/>
        <v>0</v>
      </c>
      <c r="K83" s="24">
        <f t="shared" si="14"/>
        <v>0</v>
      </c>
      <c r="L83" s="8">
        <f t="shared" si="10"/>
        <v>-300</v>
      </c>
      <c r="M83" s="8">
        <f t="shared" si="11"/>
        <v>0</v>
      </c>
      <c r="N83" s="8">
        <f t="shared" si="15"/>
        <v>0</v>
      </c>
    </row>
    <row r="84" spans="2:14" x14ac:dyDescent="0.15">
      <c r="B84" s="6">
        <v>43102.583333333336</v>
      </c>
      <c r="C84" s="29">
        <v>28</v>
      </c>
      <c r="D84" s="29">
        <v>2018</v>
      </c>
      <c r="E84" s="20">
        <v>73.05</v>
      </c>
      <c r="F84" s="25">
        <v>0</v>
      </c>
      <c r="G84" s="30">
        <f t="shared" si="12"/>
        <v>0</v>
      </c>
      <c r="H84" s="24">
        <f t="shared" si="8"/>
        <v>0</v>
      </c>
      <c r="I84" s="19">
        <f t="shared" si="9"/>
        <v>0</v>
      </c>
      <c r="J84" s="24">
        <f t="shared" si="13"/>
        <v>0</v>
      </c>
      <c r="K84" s="24">
        <f t="shared" si="14"/>
        <v>0</v>
      </c>
      <c r="L84" s="8">
        <f t="shared" si="10"/>
        <v>-300</v>
      </c>
      <c r="M84" s="8">
        <f t="shared" si="11"/>
        <v>0</v>
      </c>
      <c r="N84" s="8">
        <f t="shared" si="15"/>
        <v>0</v>
      </c>
    </row>
    <row r="85" spans="2:14" x14ac:dyDescent="0.15">
      <c r="B85" s="6">
        <v>43102.604166666664</v>
      </c>
      <c r="C85" s="29">
        <v>29</v>
      </c>
      <c r="D85" s="29">
        <v>2018</v>
      </c>
      <c r="E85" s="20">
        <v>76.59</v>
      </c>
      <c r="F85" s="25">
        <v>0</v>
      </c>
      <c r="G85" s="30">
        <f t="shared" si="12"/>
        <v>0</v>
      </c>
      <c r="H85" s="24">
        <f t="shared" si="8"/>
        <v>0</v>
      </c>
      <c r="I85" s="19">
        <f t="shared" si="9"/>
        <v>0</v>
      </c>
      <c r="J85" s="24">
        <f t="shared" si="13"/>
        <v>0</v>
      </c>
      <c r="K85" s="24">
        <f t="shared" si="14"/>
        <v>0</v>
      </c>
      <c r="L85" s="8">
        <f t="shared" si="10"/>
        <v>-300</v>
      </c>
      <c r="M85" s="8">
        <f t="shared" si="11"/>
        <v>0</v>
      </c>
      <c r="N85" s="8">
        <f t="shared" si="15"/>
        <v>0</v>
      </c>
    </row>
    <row r="86" spans="2:14" x14ac:dyDescent="0.15">
      <c r="B86" s="6">
        <v>43102.625</v>
      </c>
      <c r="C86" s="29">
        <v>30</v>
      </c>
      <c r="D86" s="29">
        <v>2018</v>
      </c>
      <c r="E86" s="20">
        <v>68.260000000000005</v>
      </c>
      <c r="F86" s="25">
        <v>0</v>
      </c>
      <c r="G86" s="30">
        <f t="shared" si="12"/>
        <v>0</v>
      </c>
      <c r="H86" s="24">
        <f t="shared" si="8"/>
        <v>0</v>
      </c>
      <c r="I86" s="19">
        <f t="shared" si="9"/>
        <v>0</v>
      </c>
      <c r="J86" s="24">
        <f t="shared" si="13"/>
        <v>0</v>
      </c>
      <c r="K86" s="24">
        <f t="shared" si="14"/>
        <v>0</v>
      </c>
      <c r="L86" s="8">
        <f t="shared" si="10"/>
        <v>-300</v>
      </c>
      <c r="M86" s="8">
        <f t="shared" si="11"/>
        <v>0</v>
      </c>
      <c r="N86" s="8">
        <f t="shared" si="15"/>
        <v>0</v>
      </c>
    </row>
    <row r="87" spans="2:14" x14ac:dyDescent="0.15">
      <c r="B87" s="6">
        <v>43102.645833333336</v>
      </c>
      <c r="C87" s="29">
        <v>31</v>
      </c>
      <c r="D87" s="29">
        <v>2018</v>
      </c>
      <c r="E87" s="20">
        <v>75.28</v>
      </c>
      <c r="F87" s="25">
        <v>0</v>
      </c>
      <c r="G87" s="30">
        <f t="shared" si="12"/>
        <v>0</v>
      </c>
      <c r="H87" s="24">
        <f t="shared" si="8"/>
        <v>0</v>
      </c>
      <c r="I87" s="19">
        <f t="shared" si="9"/>
        <v>0</v>
      </c>
      <c r="J87" s="24">
        <f t="shared" si="13"/>
        <v>0</v>
      </c>
      <c r="K87" s="24">
        <f t="shared" si="14"/>
        <v>0</v>
      </c>
      <c r="L87" s="8">
        <f t="shared" si="10"/>
        <v>-300</v>
      </c>
      <c r="M87" s="8">
        <f t="shared" si="11"/>
        <v>0</v>
      </c>
      <c r="N87" s="8">
        <f t="shared" si="15"/>
        <v>0</v>
      </c>
    </row>
    <row r="88" spans="2:14" x14ac:dyDescent="0.15">
      <c r="B88" s="6">
        <v>43102.666666666664</v>
      </c>
      <c r="C88" s="29">
        <v>32</v>
      </c>
      <c r="D88" s="29">
        <v>2018</v>
      </c>
      <c r="E88" s="20">
        <v>74.09</v>
      </c>
      <c r="F88" s="25">
        <v>0</v>
      </c>
      <c r="G88" s="30">
        <f t="shared" si="12"/>
        <v>0</v>
      </c>
      <c r="H88" s="24">
        <f t="shared" si="8"/>
        <v>0</v>
      </c>
      <c r="I88" s="19">
        <f t="shared" si="9"/>
        <v>0</v>
      </c>
      <c r="J88" s="24">
        <f t="shared" si="13"/>
        <v>0</v>
      </c>
      <c r="K88" s="24">
        <f t="shared" si="14"/>
        <v>0</v>
      </c>
      <c r="L88" s="8">
        <f t="shared" si="10"/>
        <v>-300</v>
      </c>
      <c r="M88" s="8">
        <f t="shared" si="11"/>
        <v>0</v>
      </c>
      <c r="N88" s="8">
        <f t="shared" si="15"/>
        <v>0</v>
      </c>
    </row>
    <row r="89" spans="2:14" x14ac:dyDescent="0.15">
      <c r="B89" s="6">
        <v>43102.6875</v>
      </c>
      <c r="C89" s="29">
        <v>33</v>
      </c>
      <c r="D89" s="29">
        <v>2018</v>
      </c>
      <c r="E89" s="20">
        <v>74.819999999999993</v>
      </c>
      <c r="F89" s="25">
        <v>0</v>
      </c>
      <c r="G89" s="30">
        <f t="shared" si="12"/>
        <v>0</v>
      </c>
      <c r="H89" s="24">
        <f t="shared" si="8"/>
        <v>0</v>
      </c>
      <c r="I89" s="19">
        <f t="shared" si="9"/>
        <v>0</v>
      </c>
      <c r="J89" s="24">
        <f t="shared" si="13"/>
        <v>0</v>
      </c>
      <c r="K89" s="24">
        <f t="shared" si="14"/>
        <v>0</v>
      </c>
      <c r="L89" s="8">
        <f t="shared" si="10"/>
        <v>-300</v>
      </c>
      <c r="M89" s="8">
        <f t="shared" si="11"/>
        <v>0</v>
      </c>
      <c r="N89" s="8">
        <f t="shared" si="15"/>
        <v>0</v>
      </c>
    </row>
    <row r="90" spans="2:14" x14ac:dyDescent="0.15">
      <c r="B90" s="6">
        <v>43102.708333333336</v>
      </c>
      <c r="C90" s="29">
        <v>34</v>
      </c>
      <c r="D90" s="29">
        <v>2018</v>
      </c>
      <c r="E90" s="20">
        <v>71.290000000000006</v>
      </c>
      <c r="F90" s="25">
        <v>0</v>
      </c>
      <c r="G90" s="30">
        <f t="shared" si="12"/>
        <v>0</v>
      </c>
      <c r="H90" s="24">
        <f t="shared" si="8"/>
        <v>0</v>
      </c>
      <c r="I90" s="19">
        <f t="shared" si="9"/>
        <v>0</v>
      </c>
      <c r="J90" s="24">
        <f t="shared" si="13"/>
        <v>0</v>
      </c>
      <c r="K90" s="24">
        <f t="shared" si="14"/>
        <v>0</v>
      </c>
      <c r="L90" s="8">
        <f t="shared" si="10"/>
        <v>-300</v>
      </c>
      <c r="M90" s="8">
        <f t="shared" si="11"/>
        <v>0</v>
      </c>
      <c r="N90" s="8">
        <f t="shared" si="15"/>
        <v>0</v>
      </c>
    </row>
    <row r="91" spans="2:14" x14ac:dyDescent="0.15">
      <c r="B91" s="6">
        <v>43102.729166666664</v>
      </c>
      <c r="C91" s="29">
        <v>35</v>
      </c>
      <c r="D91" s="29">
        <v>2018</v>
      </c>
      <c r="E91" s="20">
        <v>68.33</v>
      </c>
      <c r="F91" s="25">
        <v>0</v>
      </c>
      <c r="G91" s="30">
        <f t="shared" si="12"/>
        <v>0</v>
      </c>
      <c r="H91" s="24">
        <f t="shared" si="8"/>
        <v>0</v>
      </c>
      <c r="I91" s="19">
        <f t="shared" si="9"/>
        <v>0</v>
      </c>
      <c r="J91" s="24">
        <f t="shared" si="13"/>
        <v>0</v>
      </c>
      <c r="K91" s="24">
        <f t="shared" si="14"/>
        <v>0</v>
      </c>
      <c r="L91" s="8">
        <f t="shared" si="10"/>
        <v>-300</v>
      </c>
      <c r="M91" s="8">
        <f t="shared" si="11"/>
        <v>0</v>
      </c>
      <c r="N91" s="8">
        <f t="shared" si="15"/>
        <v>0</v>
      </c>
    </row>
    <row r="92" spans="2:14" x14ac:dyDescent="0.15">
      <c r="B92" s="6">
        <v>43102.75</v>
      </c>
      <c r="C92" s="29">
        <v>36</v>
      </c>
      <c r="D92" s="29">
        <v>2018</v>
      </c>
      <c r="E92" s="20">
        <v>69.400000000000006</v>
      </c>
      <c r="F92" s="25">
        <v>0</v>
      </c>
      <c r="G92" s="30">
        <f t="shared" si="12"/>
        <v>0</v>
      </c>
      <c r="H92" s="24">
        <f t="shared" si="8"/>
        <v>0</v>
      </c>
      <c r="I92" s="19">
        <f t="shared" si="9"/>
        <v>0</v>
      </c>
      <c r="J92" s="24">
        <f t="shared" si="13"/>
        <v>0</v>
      </c>
      <c r="K92" s="24">
        <f t="shared" si="14"/>
        <v>0</v>
      </c>
      <c r="L92" s="8">
        <f t="shared" si="10"/>
        <v>-300</v>
      </c>
      <c r="M92" s="8">
        <f t="shared" si="11"/>
        <v>0</v>
      </c>
      <c r="N92" s="8">
        <f t="shared" si="15"/>
        <v>0</v>
      </c>
    </row>
    <row r="93" spans="2:14" x14ac:dyDescent="0.15">
      <c r="B93" s="6">
        <v>43102.770833333336</v>
      </c>
      <c r="C93" s="29">
        <v>37</v>
      </c>
      <c r="D93" s="29">
        <v>2018</v>
      </c>
      <c r="E93" s="20">
        <v>74.12</v>
      </c>
      <c r="F93" s="25">
        <v>0</v>
      </c>
      <c r="G93" s="30">
        <f t="shared" si="12"/>
        <v>0</v>
      </c>
      <c r="H93" s="24">
        <f t="shared" si="8"/>
        <v>0</v>
      </c>
      <c r="I93" s="19">
        <f t="shared" si="9"/>
        <v>0</v>
      </c>
      <c r="J93" s="24">
        <f t="shared" si="13"/>
        <v>0</v>
      </c>
      <c r="K93" s="24">
        <f t="shared" si="14"/>
        <v>0</v>
      </c>
      <c r="L93" s="8">
        <f t="shared" si="10"/>
        <v>-300</v>
      </c>
      <c r="M93" s="8">
        <f t="shared" si="11"/>
        <v>0</v>
      </c>
      <c r="N93" s="8">
        <f t="shared" si="15"/>
        <v>0</v>
      </c>
    </row>
    <row r="94" spans="2:14" x14ac:dyDescent="0.15">
      <c r="B94" s="6">
        <v>43102.791666666664</v>
      </c>
      <c r="C94" s="29">
        <v>38</v>
      </c>
      <c r="D94" s="29">
        <v>2018</v>
      </c>
      <c r="E94" s="20">
        <v>76.400000000000006</v>
      </c>
      <c r="F94" s="25">
        <v>0</v>
      </c>
      <c r="G94" s="30">
        <f t="shared" si="12"/>
        <v>0</v>
      </c>
      <c r="H94" s="24">
        <f t="shared" si="8"/>
        <v>0</v>
      </c>
      <c r="I94" s="19">
        <f t="shared" si="9"/>
        <v>0</v>
      </c>
      <c r="J94" s="24">
        <f t="shared" si="13"/>
        <v>0</v>
      </c>
      <c r="K94" s="24">
        <f t="shared" si="14"/>
        <v>0</v>
      </c>
      <c r="L94" s="8">
        <f t="shared" si="10"/>
        <v>-300</v>
      </c>
      <c r="M94" s="8">
        <f t="shared" si="11"/>
        <v>0</v>
      </c>
      <c r="N94" s="8">
        <f t="shared" si="15"/>
        <v>0</v>
      </c>
    </row>
    <row r="95" spans="2:14" x14ac:dyDescent="0.15">
      <c r="B95" s="6">
        <v>43102.8125</v>
      </c>
      <c r="C95" s="29">
        <v>39</v>
      </c>
      <c r="D95" s="29">
        <v>2018</v>
      </c>
      <c r="E95" s="20">
        <v>67.8</v>
      </c>
      <c r="F95" s="25">
        <v>0</v>
      </c>
      <c r="G95" s="30">
        <f t="shared" si="12"/>
        <v>0</v>
      </c>
      <c r="H95" s="24">
        <f t="shared" si="8"/>
        <v>0</v>
      </c>
      <c r="I95" s="19">
        <f t="shared" si="9"/>
        <v>0</v>
      </c>
      <c r="J95" s="24">
        <f t="shared" si="13"/>
        <v>0</v>
      </c>
      <c r="K95" s="24">
        <f t="shared" si="14"/>
        <v>0</v>
      </c>
      <c r="L95" s="8">
        <f t="shared" si="10"/>
        <v>-300</v>
      </c>
      <c r="M95" s="8">
        <f t="shared" si="11"/>
        <v>0</v>
      </c>
      <c r="N95" s="8">
        <f t="shared" si="15"/>
        <v>0</v>
      </c>
    </row>
    <row r="96" spans="2:14" x14ac:dyDescent="0.15">
      <c r="B96" s="6">
        <v>43102.833333333336</v>
      </c>
      <c r="C96" s="29">
        <v>40</v>
      </c>
      <c r="D96" s="29">
        <v>2018</v>
      </c>
      <c r="E96" s="20">
        <v>76.62</v>
      </c>
      <c r="F96" s="25">
        <v>0</v>
      </c>
      <c r="G96" s="30">
        <f t="shared" si="12"/>
        <v>0</v>
      </c>
      <c r="H96" s="24">
        <f t="shared" si="8"/>
        <v>0</v>
      </c>
      <c r="I96" s="19">
        <f t="shared" si="9"/>
        <v>0</v>
      </c>
      <c r="J96" s="24">
        <f t="shared" si="13"/>
        <v>0</v>
      </c>
      <c r="K96" s="24">
        <f t="shared" si="14"/>
        <v>0</v>
      </c>
      <c r="L96" s="8">
        <f t="shared" si="10"/>
        <v>-300</v>
      </c>
      <c r="M96" s="8">
        <f t="shared" si="11"/>
        <v>0</v>
      </c>
      <c r="N96" s="8">
        <f t="shared" si="15"/>
        <v>0</v>
      </c>
    </row>
    <row r="97" spans="2:14" x14ac:dyDescent="0.15">
      <c r="B97" s="6">
        <v>43102.854166666664</v>
      </c>
      <c r="C97" s="29">
        <v>41</v>
      </c>
      <c r="D97" s="29">
        <v>2018</v>
      </c>
      <c r="E97" s="20">
        <v>78.06</v>
      </c>
      <c r="F97" s="25">
        <v>0</v>
      </c>
      <c r="G97" s="30">
        <f t="shared" si="12"/>
        <v>0</v>
      </c>
      <c r="H97" s="24">
        <f t="shared" si="8"/>
        <v>0</v>
      </c>
      <c r="I97" s="19">
        <f t="shared" si="9"/>
        <v>0</v>
      </c>
      <c r="J97" s="24">
        <f t="shared" si="13"/>
        <v>0</v>
      </c>
      <c r="K97" s="24">
        <f t="shared" si="14"/>
        <v>0</v>
      </c>
      <c r="L97" s="8">
        <f t="shared" si="10"/>
        <v>-300</v>
      </c>
      <c r="M97" s="8">
        <f t="shared" si="11"/>
        <v>0</v>
      </c>
      <c r="N97" s="8">
        <f t="shared" si="15"/>
        <v>0</v>
      </c>
    </row>
    <row r="98" spans="2:14" x14ac:dyDescent="0.15">
      <c r="B98" s="6">
        <v>43102.875</v>
      </c>
      <c r="C98" s="29">
        <v>42</v>
      </c>
      <c r="D98" s="29">
        <v>2018</v>
      </c>
      <c r="E98" s="20">
        <v>68.680000000000007</v>
      </c>
      <c r="F98" s="25">
        <v>0</v>
      </c>
      <c r="G98" s="30">
        <f t="shared" si="12"/>
        <v>0</v>
      </c>
      <c r="H98" s="24">
        <f t="shared" si="8"/>
        <v>0</v>
      </c>
      <c r="I98" s="19">
        <f t="shared" si="9"/>
        <v>0</v>
      </c>
      <c r="J98" s="24">
        <f t="shared" si="13"/>
        <v>0</v>
      </c>
      <c r="K98" s="24">
        <f t="shared" si="14"/>
        <v>0</v>
      </c>
      <c r="L98" s="8">
        <f t="shared" si="10"/>
        <v>-300</v>
      </c>
      <c r="M98" s="8">
        <f t="shared" si="11"/>
        <v>0</v>
      </c>
      <c r="N98" s="8">
        <f t="shared" si="15"/>
        <v>0</v>
      </c>
    </row>
    <row r="99" spans="2:14" x14ac:dyDescent="0.15">
      <c r="B99" s="6">
        <v>43102.895833333336</v>
      </c>
      <c r="C99" s="29">
        <v>43</v>
      </c>
      <c r="D99" s="29">
        <v>2018</v>
      </c>
      <c r="E99" s="20">
        <v>66.61</v>
      </c>
      <c r="F99" s="25">
        <v>0</v>
      </c>
      <c r="G99" s="30">
        <f t="shared" si="12"/>
        <v>0</v>
      </c>
      <c r="H99" s="24">
        <f t="shared" si="8"/>
        <v>0</v>
      </c>
      <c r="I99" s="19">
        <f t="shared" si="9"/>
        <v>0</v>
      </c>
      <c r="J99" s="24">
        <f t="shared" si="13"/>
        <v>0</v>
      </c>
      <c r="K99" s="24">
        <f t="shared" si="14"/>
        <v>0</v>
      </c>
      <c r="L99" s="8">
        <f t="shared" si="10"/>
        <v>-300</v>
      </c>
      <c r="M99" s="8">
        <f t="shared" si="11"/>
        <v>0</v>
      </c>
      <c r="N99" s="8">
        <f t="shared" si="15"/>
        <v>0</v>
      </c>
    </row>
    <row r="100" spans="2:14" x14ac:dyDescent="0.15">
      <c r="B100" s="6">
        <v>43102.916666666664</v>
      </c>
      <c r="C100" s="29">
        <v>44</v>
      </c>
      <c r="D100" s="29">
        <v>2018</v>
      </c>
      <c r="E100" s="20">
        <v>60.58</v>
      </c>
      <c r="F100" s="25">
        <v>0</v>
      </c>
      <c r="G100" s="30">
        <f t="shared" si="12"/>
        <v>0</v>
      </c>
      <c r="H100" s="24">
        <f t="shared" si="8"/>
        <v>0</v>
      </c>
      <c r="I100" s="19">
        <f t="shared" si="9"/>
        <v>0</v>
      </c>
      <c r="J100" s="24">
        <f t="shared" si="13"/>
        <v>0</v>
      </c>
      <c r="K100" s="24">
        <f t="shared" si="14"/>
        <v>0</v>
      </c>
      <c r="L100" s="8">
        <f t="shared" si="10"/>
        <v>-300</v>
      </c>
      <c r="M100" s="8">
        <f t="shared" si="11"/>
        <v>0</v>
      </c>
      <c r="N100" s="8">
        <f t="shared" si="15"/>
        <v>0</v>
      </c>
    </row>
    <row r="101" spans="2:14" x14ac:dyDescent="0.15">
      <c r="B101" s="6">
        <v>43102.9375</v>
      </c>
      <c r="C101" s="29">
        <v>45</v>
      </c>
      <c r="D101" s="29">
        <v>2018</v>
      </c>
      <c r="E101" s="20">
        <v>63.89</v>
      </c>
      <c r="F101" s="25">
        <v>0</v>
      </c>
      <c r="G101" s="30">
        <f t="shared" si="12"/>
        <v>0</v>
      </c>
      <c r="H101" s="24">
        <f t="shared" si="8"/>
        <v>0</v>
      </c>
      <c r="I101" s="19">
        <f t="shared" si="9"/>
        <v>0</v>
      </c>
      <c r="J101" s="24">
        <f t="shared" si="13"/>
        <v>0</v>
      </c>
      <c r="K101" s="24">
        <f t="shared" si="14"/>
        <v>0</v>
      </c>
      <c r="L101" s="8">
        <f t="shared" si="10"/>
        <v>-300</v>
      </c>
      <c r="M101" s="8">
        <f t="shared" si="11"/>
        <v>0</v>
      </c>
      <c r="N101" s="8">
        <f t="shared" si="15"/>
        <v>0</v>
      </c>
    </row>
    <row r="102" spans="2:14" x14ac:dyDescent="0.15">
      <c r="B102" s="6">
        <v>43102.958333333336</v>
      </c>
      <c r="C102" s="29">
        <v>46</v>
      </c>
      <c r="D102" s="29">
        <v>2018</v>
      </c>
      <c r="E102" s="20">
        <v>62.97</v>
      </c>
      <c r="F102" s="25">
        <v>0</v>
      </c>
      <c r="G102" s="30">
        <f t="shared" si="12"/>
        <v>0</v>
      </c>
      <c r="H102" s="24">
        <f t="shared" si="8"/>
        <v>0</v>
      </c>
      <c r="I102" s="19">
        <f t="shared" si="9"/>
        <v>0</v>
      </c>
      <c r="J102" s="24">
        <f t="shared" si="13"/>
        <v>0</v>
      </c>
      <c r="K102" s="24">
        <f t="shared" si="14"/>
        <v>0</v>
      </c>
      <c r="L102" s="8">
        <f t="shared" si="10"/>
        <v>-300</v>
      </c>
      <c r="M102" s="8">
        <f t="shared" si="11"/>
        <v>0</v>
      </c>
      <c r="N102" s="8">
        <f t="shared" si="15"/>
        <v>0</v>
      </c>
    </row>
    <row r="103" spans="2:14" x14ac:dyDescent="0.15">
      <c r="B103" s="6">
        <v>43102.979166666664</v>
      </c>
      <c r="C103" s="29">
        <v>47</v>
      </c>
      <c r="D103" s="29">
        <v>2018</v>
      </c>
      <c r="E103" s="20">
        <v>65.81</v>
      </c>
      <c r="F103" s="25">
        <v>0</v>
      </c>
      <c r="G103" s="30">
        <f t="shared" si="12"/>
        <v>0</v>
      </c>
      <c r="H103" s="24">
        <f t="shared" si="8"/>
        <v>0</v>
      </c>
      <c r="I103" s="19">
        <f t="shared" si="9"/>
        <v>0</v>
      </c>
      <c r="J103" s="24">
        <f t="shared" si="13"/>
        <v>0</v>
      </c>
      <c r="K103" s="24">
        <f t="shared" si="14"/>
        <v>0</v>
      </c>
      <c r="L103" s="8">
        <f t="shared" si="10"/>
        <v>-300</v>
      </c>
      <c r="M103" s="8">
        <f t="shared" si="11"/>
        <v>0</v>
      </c>
      <c r="N103" s="8">
        <f t="shared" si="15"/>
        <v>0</v>
      </c>
    </row>
    <row r="104" spans="2:14" x14ac:dyDescent="0.15">
      <c r="B104" s="6">
        <v>43103</v>
      </c>
      <c r="C104" s="29">
        <v>48</v>
      </c>
      <c r="D104" s="29">
        <v>2018</v>
      </c>
      <c r="E104" s="20">
        <v>66.02</v>
      </c>
      <c r="F104" s="25">
        <v>0</v>
      </c>
      <c r="G104" s="30">
        <f t="shared" si="12"/>
        <v>0</v>
      </c>
      <c r="H104" s="24">
        <f t="shared" si="8"/>
        <v>0</v>
      </c>
      <c r="I104" s="19">
        <f t="shared" si="9"/>
        <v>0</v>
      </c>
      <c r="J104" s="24">
        <f t="shared" si="13"/>
        <v>0</v>
      </c>
      <c r="K104" s="24">
        <f t="shared" si="14"/>
        <v>0</v>
      </c>
      <c r="L104" s="8">
        <f t="shared" si="10"/>
        <v>-300</v>
      </c>
      <c r="M104" s="8">
        <f t="shared" si="11"/>
        <v>0</v>
      </c>
      <c r="N104" s="8">
        <f t="shared" si="15"/>
        <v>0</v>
      </c>
    </row>
    <row r="105" spans="2:14" x14ac:dyDescent="0.15">
      <c r="B105" s="6">
        <v>43103.020833333336</v>
      </c>
      <c r="C105" s="29">
        <v>1</v>
      </c>
      <c r="D105" s="29">
        <v>2018</v>
      </c>
      <c r="E105" s="20">
        <v>59.33</v>
      </c>
      <c r="F105" s="25">
        <v>0</v>
      </c>
      <c r="G105" s="30">
        <f t="shared" si="12"/>
        <v>0</v>
      </c>
      <c r="H105" s="24">
        <f t="shared" si="8"/>
        <v>0</v>
      </c>
      <c r="I105" s="19">
        <f t="shared" si="9"/>
        <v>0</v>
      </c>
      <c r="J105" s="24">
        <f t="shared" si="13"/>
        <v>0</v>
      </c>
      <c r="K105" s="24">
        <f t="shared" si="14"/>
        <v>0</v>
      </c>
      <c r="L105" s="8">
        <f t="shared" si="10"/>
        <v>-300</v>
      </c>
      <c r="M105" s="8">
        <f t="shared" si="11"/>
        <v>0</v>
      </c>
      <c r="N105" s="8">
        <f t="shared" si="15"/>
        <v>0</v>
      </c>
    </row>
    <row r="106" spans="2:14" x14ac:dyDescent="0.15">
      <c r="B106" s="6">
        <v>43103.041666666664</v>
      </c>
      <c r="C106" s="29">
        <v>2</v>
      </c>
      <c r="D106" s="29">
        <v>2018</v>
      </c>
      <c r="E106" s="20">
        <v>55.01</v>
      </c>
      <c r="F106" s="25">
        <v>0</v>
      </c>
      <c r="G106" s="30">
        <f t="shared" si="12"/>
        <v>0</v>
      </c>
      <c r="H106" s="24">
        <f t="shared" si="8"/>
        <v>0</v>
      </c>
      <c r="I106" s="19">
        <f t="shared" si="9"/>
        <v>0</v>
      </c>
      <c r="J106" s="24">
        <f t="shared" si="13"/>
        <v>0</v>
      </c>
      <c r="K106" s="24">
        <f t="shared" si="14"/>
        <v>0</v>
      </c>
      <c r="L106" s="8">
        <f t="shared" si="10"/>
        <v>-300</v>
      </c>
      <c r="M106" s="8">
        <f t="shared" si="11"/>
        <v>0</v>
      </c>
      <c r="N106" s="8">
        <f t="shared" si="15"/>
        <v>0</v>
      </c>
    </row>
    <row r="107" spans="2:14" x14ac:dyDescent="0.15">
      <c r="B107" s="6">
        <v>43103.0625</v>
      </c>
      <c r="C107" s="29">
        <v>3</v>
      </c>
      <c r="D107" s="29">
        <v>2018</v>
      </c>
      <c r="E107" s="20">
        <v>46.83</v>
      </c>
      <c r="F107" s="25">
        <v>0</v>
      </c>
      <c r="G107" s="30">
        <f t="shared" si="12"/>
        <v>0</v>
      </c>
      <c r="H107" s="24">
        <f t="shared" si="8"/>
        <v>0</v>
      </c>
      <c r="I107" s="19">
        <f t="shared" si="9"/>
        <v>0</v>
      </c>
      <c r="J107" s="24">
        <f t="shared" si="13"/>
        <v>0</v>
      </c>
      <c r="K107" s="24">
        <f t="shared" si="14"/>
        <v>0</v>
      </c>
      <c r="L107" s="8">
        <f t="shared" si="10"/>
        <v>-300</v>
      </c>
      <c r="M107" s="8">
        <f t="shared" si="11"/>
        <v>0</v>
      </c>
      <c r="N107" s="8">
        <f t="shared" si="15"/>
        <v>0</v>
      </c>
    </row>
    <row r="108" spans="2:14" x14ac:dyDescent="0.15">
      <c r="B108" s="6">
        <v>43103.083333333336</v>
      </c>
      <c r="C108" s="29">
        <v>4</v>
      </c>
      <c r="D108" s="29">
        <v>2018</v>
      </c>
      <c r="E108" s="20">
        <v>46.92</v>
      </c>
      <c r="F108" s="25">
        <v>0</v>
      </c>
      <c r="G108" s="30">
        <f t="shared" si="12"/>
        <v>0</v>
      </c>
      <c r="H108" s="24">
        <f t="shared" si="8"/>
        <v>0</v>
      </c>
      <c r="I108" s="19">
        <f t="shared" si="9"/>
        <v>0</v>
      </c>
      <c r="J108" s="24">
        <f t="shared" si="13"/>
        <v>0</v>
      </c>
      <c r="K108" s="24">
        <f t="shared" si="14"/>
        <v>0</v>
      </c>
      <c r="L108" s="8">
        <f t="shared" si="10"/>
        <v>-300</v>
      </c>
      <c r="M108" s="8">
        <f t="shared" si="11"/>
        <v>0</v>
      </c>
      <c r="N108" s="8">
        <f t="shared" si="15"/>
        <v>0</v>
      </c>
    </row>
    <row r="109" spans="2:14" x14ac:dyDescent="0.15">
      <c r="B109" s="6">
        <v>43103.104166666664</v>
      </c>
      <c r="C109" s="29">
        <v>5</v>
      </c>
      <c r="D109" s="29">
        <v>2018</v>
      </c>
      <c r="E109" s="20">
        <v>49.74</v>
      </c>
      <c r="F109" s="25">
        <v>0</v>
      </c>
      <c r="G109" s="30">
        <f t="shared" si="12"/>
        <v>0</v>
      </c>
      <c r="H109" s="24">
        <f t="shared" si="8"/>
        <v>0</v>
      </c>
      <c r="I109" s="19">
        <f t="shared" si="9"/>
        <v>0</v>
      </c>
      <c r="J109" s="24">
        <f t="shared" si="13"/>
        <v>0</v>
      </c>
      <c r="K109" s="24">
        <f t="shared" si="14"/>
        <v>0</v>
      </c>
      <c r="L109" s="8">
        <f t="shared" si="10"/>
        <v>-300</v>
      </c>
      <c r="M109" s="8">
        <f t="shared" si="11"/>
        <v>0</v>
      </c>
      <c r="N109" s="8">
        <f t="shared" si="15"/>
        <v>0</v>
      </c>
    </row>
    <row r="110" spans="2:14" x14ac:dyDescent="0.15">
      <c r="B110" s="6">
        <v>43103.125</v>
      </c>
      <c r="C110" s="29">
        <v>6</v>
      </c>
      <c r="D110" s="29">
        <v>2018</v>
      </c>
      <c r="E110" s="20">
        <v>49.37</v>
      </c>
      <c r="F110" s="25">
        <v>0</v>
      </c>
      <c r="G110" s="30">
        <f t="shared" si="12"/>
        <v>0</v>
      </c>
      <c r="H110" s="24">
        <f t="shared" si="8"/>
        <v>0</v>
      </c>
      <c r="I110" s="19">
        <f t="shared" si="9"/>
        <v>0</v>
      </c>
      <c r="J110" s="24">
        <f t="shared" si="13"/>
        <v>0</v>
      </c>
      <c r="K110" s="24">
        <f t="shared" si="14"/>
        <v>0</v>
      </c>
      <c r="L110" s="8">
        <f t="shared" si="10"/>
        <v>-300</v>
      </c>
      <c r="M110" s="8">
        <f t="shared" si="11"/>
        <v>0</v>
      </c>
      <c r="N110" s="8">
        <f t="shared" si="15"/>
        <v>0</v>
      </c>
    </row>
    <row r="111" spans="2:14" x14ac:dyDescent="0.15">
      <c r="B111" s="6">
        <v>43103.145833333336</v>
      </c>
      <c r="C111" s="29">
        <v>7</v>
      </c>
      <c r="D111" s="29">
        <v>2018</v>
      </c>
      <c r="E111" s="20">
        <v>50.99</v>
      </c>
      <c r="F111" s="25">
        <v>0</v>
      </c>
      <c r="G111" s="30">
        <f t="shared" si="12"/>
        <v>0</v>
      </c>
      <c r="H111" s="24">
        <f t="shared" si="8"/>
        <v>0</v>
      </c>
      <c r="I111" s="19">
        <f t="shared" si="9"/>
        <v>0</v>
      </c>
      <c r="J111" s="24">
        <f t="shared" si="13"/>
        <v>0</v>
      </c>
      <c r="K111" s="24">
        <f t="shared" si="14"/>
        <v>0</v>
      </c>
      <c r="L111" s="8">
        <f t="shared" si="10"/>
        <v>-300</v>
      </c>
      <c r="M111" s="8">
        <f t="shared" si="11"/>
        <v>0</v>
      </c>
      <c r="N111" s="8">
        <f t="shared" si="15"/>
        <v>0</v>
      </c>
    </row>
    <row r="112" spans="2:14" x14ac:dyDescent="0.15">
      <c r="B112" s="6">
        <v>43103.166666666664</v>
      </c>
      <c r="C112" s="29">
        <v>8</v>
      </c>
      <c r="D112" s="29">
        <v>2018</v>
      </c>
      <c r="E112" s="20">
        <v>52</v>
      </c>
      <c r="F112" s="25">
        <v>0</v>
      </c>
      <c r="G112" s="30">
        <f t="shared" si="12"/>
        <v>0</v>
      </c>
      <c r="H112" s="24">
        <f t="shared" si="8"/>
        <v>0</v>
      </c>
      <c r="I112" s="19">
        <f t="shared" si="9"/>
        <v>0</v>
      </c>
      <c r="J112" s="24">
        <f t="shared" si="13"/>
        <v>0</v>
      </c>
      <c r="K112" s="24">
        <f t="shared" si="14"/>
        <v>0</v>
      </c>
      <c r="L112" s="8">
        <f t="shared" si="10"/>
        <v>-300</v>
      </c>
      <c r="M112" s="8">
        <f t="shared" si="11"/>
        <v>0</v>
      </c>
      <c r="N112" s="8">
        <f t="shared" si="15"/>
        <v>0</v>
      </c>
    </row>
    <row r="113" spans="2:14" x14ac:dyDescent="0.15">
      <c r="B113" s="6">
        <v>43103.1875</v>
      </c>
      <c r="C113" s="29">
        <v>9</v>
      </c>
      <c r="D113" s="29">
        <v>2018</v>
      </c>
      <c r="E113" s="20">
        <v>54.33</v>
      </c>
      <c r="F113" s="25">
        <v>0</v>
      </c>
      <c r="G113" s="30">
        <f t="shared" si="12"/>
        <v>0</v>
      </c>
      <c r="H113" s="24">
        <f t="shared" si="8"/>
        <v>0</v>
      </c>
      <c r="I113" s="19">
        <f t="shared" si="9"/>
        <v>0</v>
      </c>
      <c r="J113" s="24">
        <f t="shared" si="13"/>
        <v>0</v>
      </c>
      <c r="K113" s="24">
        <f t="shared" si="14"/>
        <v>0</v>
      </c>
      <c r="L113" s="8">
        <f t="shared" si="10"/>
        <v>-300</v>
      </c>
      <c r="M113" s="8">
        <f t="shared" si="11"/>
        <v>0</v>
      </c>
      <c r="N113" s="8">
        <f t="shared" si="15"/>
        <v>0</v>
      </c>
    </row>
    <row r="114" spans="2:14" x14ac:dyDescent="0.15">
      <c r="B114" s="6">
        <v>43103.208333333336</v>
      </c>
      <c r="C114" s="29">
        <v>10</v>
      </c>
      <c r="D114" s="29">
        <v>2018</v>
      </c>
      <c r="E114" s="20">
        <v>55.38</v>
      </c>
      <c r="F114" s="25">
        <v>0</v>
      </c>
      <c r="G114" s="30">
        <f t="shared" si="12"/>
        <v>0</v>
      </c>
      <c r="H114" s="24">
        <f t="shared" si="8"/>
        <v>0</v>
      </c>
      <c r="I114" s="19">
        <f t="shared" si="9"/>
        <v>0</v>
      </c>
      <c r="J114" s="24">
        <f t="shared" si="13"/>
        <v>0</v>
      </c>
      <c r="K114" s="24">
        <f t="shared" si="14"/>
        <v>0</v>
      </c>
      <c r="L114" s="8">
        <f t="shared" si="10"/>
        <v>-300</v>
      </c>
      <c r="M114" s="8">
        <f t="shared" si="11"/>
        <v>0</v>
      </c>
      <c r="N114" s="8">
        <f t="shared" si="15"/>
        <v>0</v>
      </c>
    </row>
    <row r="115" spans="2:14" x14ac:dyDescent="0.15">
      <c r="B115" s="6">
        <v>43103.229166666664</v>
      </c>
      <c r="C115" s="29">
        <v>11</v>
      </c>
      <c r="D115" s="29">
        <v>2018</v>
      </c>
      <c r="E115" s="20">
        <v>62.36</v>
      </c>
      <c r="F115" s="25">
        <v>0</v>
      </c>
      <c r="G115" s="30">
        <f t="shared" si="12"/>
        <v>0</v>
      </c>
      <c r="H115" s="24">
        <f t="shared" si="8"/>
        <v>0</v>
      </c>
      <c r="I115" s="19">
        <f t="shared" si="9"/>
        <v>0</v>
      </c>
      <c r="J115" s="24">
        <f t="shared" si="13"/>
        <v>0</v>
      </c>
      <c r="K115" s="24">
        <f t="shared" si="14"/>
        <v>0</v>
      </c>
      <c r="L115" s="8">
        <f t="shared" si="10"/>
        <v>-300</v>
      </c>
      <c r="M115" s="8">
        <f t="shared" si="11"/>
        <v>0</v>
      </c>
      <c r="N115" s="8">
        <f t="shared" si="15"/>
        <v>0</v>
      </c>
    </row>
    <row r="116" spans="2:14" x14ac:dyDescent="0.15">
      <c r="B116" s="6">
        <v>43103.25</v>
      </c>
      <c r="C116" s="29">
        <v>12</v>
      </c>
      <c r="D116" s="29">
        <v>2018</v>
      </c>
      <c r="E116" s="20">
        <v>63.41</v>
      </c>
      <c r="F116" s="25">
        <v>0</v>
      </c>
      <c r="G116" s="30">
        <f t="shared" si="12"/>
        <v>0</v>
      </c>
      <c r="H116" s="24">
        <f t="shared" si="8"/>
        <v>0</v>
      </c>
      <c r="I116" s="19">
        <f t="shared" si="9"/>
        <v>0</v>
      </c>
      <c r="J116" s="24">
        <f t="shared" si="13"/>
        <v>0</v>
      </c>
      <c r="K116" s="24">
        <f t="shared" si="14"/>
        <v>0</v>
      </c>
      <c r="L116" s="8">
        <f t="shared" si="10"/>
        <v>-300</v>
      </c>
      <c r="M116" s="8">
        <f t="shared" si="11"/>
        <v>0</v>
      </c>
      <c r="N116" s="8">
        <f t="shared" si="15"/>
        <v>0</v>
      </c>
    </row>
    <row r="117" spans="2:14" x14ac:dyDescent="0.15">
      <c r="B117" s="6">
        <v>43103.270833333336</v>
      </c>
      <c r="C117" s="29">
        <v>13</v>
      </c>
      <c r="D117" s="29">
        <v>2018</v>
      </c>
      <c r="E117" s="20">
        <v>67.53</v>
      </c>
      <c r="F117" s="25">
        <v>0</v>
      </c>
      <c r="G117" s="30">
        <f t="shared" si="12"/>
        <v>0</v>
      </c>
      <c r="H117" s="24">
        <f t="shared" si="8"/>
        <v>0</v>
      </c>
      <c r="I117" s="19">
        <f t="shared" si="9"/>
        <v>0</v>
      </c>
      <c r="J117" s="24">
        <f t="shared" si="13"/>
        <v>0</v>
      </c>
      <c r="K117" s="24">
        <f t="shared" si="14"/>
        <v>0</v>
      </c>
      <c r="L117" s="8">
        <f t="shared" si="10"/>
        <v>-300</v>
      </c>
      <c r="M117" s="8">
        <f t="shared" si="11"/>
        <v>0</v>
      </c>
      <c r="N117" s="8">
        <f t="shared" si="15"/>
        <v>0</v>
      </c>
    </row>
    <row r="118" spans="2:14" x14ac:dyDescent="0.15">
      <c r="B118" s="6">
        <v>43103.291666666664</v>
      </c>
      <c r="C118" s="29">
        <v>14</v>
      </c>
      <c r="D118" s="29">
        <v>2018</v>
      </c>
      <c r="E118" s="20">
        <v>69.86</v>
      </c>
      <c r="F118" s="25">
        <v>0</v>
      </c>
      <c r="G118" s="30">
        <f t="shared" si="12"/>
        <v>0</v>
      </c>
      <c r="H118" s="24">
        <f t="shared" si="8"/>
        <v>0</v>
      </c>
      <c r="I118" s="19">
        <f t="shared" si="9"/>
        <v>0</v>
      </c>
      <c r="J118" s="24">
        <f t="shared" si="13"/>
        <v>0</v>
      </c>
      <c r="K118" s="24">
        <f t="shared" si="14"/>
        <v>0</v>
      </c>
      <c r="L118" s="8">
        <f t="shared" si="10"/>
        <v>-300</v>
      </c>
      <c r="M118" s="8">
        <f t="shared" si="11"/>
        <v>0</v>
      </c>
      <c r="N118" s="8">
        <f t="shared" si="15"/>
        <v>0</v>
      </c>
    </row>
    <row r="119" spans="2:14" x14ac:dyDescent="0.15">
      <c r="B119" s="6">
        <v>43103.3125</v>
      </c>
      <c r="C119" s="29">
        <v>15</v>
      </c>
      <c r="D119" s="29">
        <v>2018</v>
      </c>
      <c r="E119" s="20">
        <v>71.44</v>
      </c>
      <c r="F119" s="25">
        <v>0</v>
      </c>
      <c r="G119" s="30">
        <f t="shared" si="12"/>
        <v>0</v>
      </c>
      <c r="H119" s="24">
        <f t="shared" si="8"/>
        <v>0</v>
      </c>
      <c r="I119" s="19">
        <f t="shared" si="9"/>
        <v>0</v>
      </c>
      <c r="J119" s="24">
        <f t="shared" si="13"/>
        <v>0</v>
      </c>
      <c r="K119" s="24">
        <f t="shared" si="14"/>
        <v>0</v>
      </c>
      <c r="L119" s="8">
        <f t="shared" si="10"/>
        <v>-300</v>
      </c>
      <c r="M119" s="8">
        <f t="shared" si="11"/>
        <v>0</v>
      </c>
      <c r="N119" s="8">
        <f t="shared" si="15"/>
        <v>0</v>
      </c>
    </row>
    <row r="120" spans="2:14" x14ac:dyDescent="0.15">
      <c r="B120" s="6">
        <v>43103.333333333336</v>
      </c>
      <c r="C120" s="29">
        <v>16</v>
      </c>
      <c r="D120" s="29">
        <v>2018</v>
      </c>
      <c r="E120" s="20">
        <v>71</v>
      </c>
      <c r="F120" s="25">
        <v>0</v>
      </c>
      <c r="G120" s="30">
        <f t="shared" si="12"/>
        <v>0</v>
      </c>
      <c r="H120" s="24">
        <f t="shared" si="8"/>
        <v>0</v>
      </c>
      <c r="I120" s="19">
        <f t="shared" si="9"/>
        <v>0</v>
      </c>
      <c r="J120" s="24">
        <f t="shared" si="13"/>
        <v>0</v>
      </c>
      <c r="K120" s="24">
        <f t="shared" si="14"/>
        <v>0</v>
      </c>
      <c r="L120" s="8">
        <f t="shared" si="10"/>
        <v>-300</v>
      </c>
      <c r="M120" s="8">
        <f t="shared" si="11"/>
        <v>0</v>
      </c>
      <c r="N120" s="8">
        <f t="shared" si="15"/>
        <v>0</v>
      </c>
    </row>
    <row r="121" spans="2:14" x14ac:dyDescent="0.15">
      <c r="B121" s="6">
        <v>43103.354166666664</v>
      </c>
      <c r="C121" s="29">
        <v>17</v>
      </c>
      <c r="D121" s="29">
        <v>2018</v>
      </c>
      <c r="E121" s="20">
        <v>72.510000000000005</v>
      </c>
      <c r="F121" s="25">
        <v>0</v>
      </c>
      <c r="G121" s="30">
        <f t="shared" si="12"/>
        <v>0</v>
      </c>
      <c r="H121" s="24">
        <f t="shared" si="8"/>
        <v>0</v>
      </c>
      <c r="I121" s="19">
        <f t="shared" si="9"/>
        <v>0</v>
      </c>
      <c r="J121" s="24">
        <f t="shared" si="13"/>
        <v>0</v>
      </c>
      <c r="K121" s="24">
        <f t="shared" si="14"/>
        <v>0</v>
      </c>
      <c r="L121" s="8">
        <f t="shared" si="10"/>
        <v>-300</v>
      </c>
      <c r="M121" s="8">
        <f t="shared" si="11"/>
        <v>0</v>
      </c>
      <c r="N121" s="8">
        <f t="shared" si="15"/>
        <v>0</v>
      </c>
    </row>
    <row r="122" spans="2:14" x14ac:dyDescent="0.15">
      <c r="B122" s="6">
        <v>43103.375</v>
      </c>
      <c r="C122" s="29">
        <v>18</v>
      </c>
      <c r="D122" s="29">
        <v>2018</v>
      </c>
      <c r="E122" s="20">
        <v>73.81</v>
      </c>
      <c r="F122" s="25">
        <v>0</v>
      </c>
      <c r="G122" s="30">
        <f t="shared" si="12"/>
        <v>0</v>
      </c>
      <c r="H122" s="24">
        <f t="shared" si="8"/>
        <v>0</v>
      </c>
      <c r="I122" s="19">
        <f t="shared" si="9"/>
        <v>0</v>
      </c>
      <c r="J122" s="24">
        <f t="shared" si="13"/>
        <v>0</v>
      </c>
      <c r="K122" s="24">
        <f t="shared" si="14"/>
        <v>0</v>
      </c>
      <c r="L122" s="8">
        <f t="shared" si="10"/>
        <v>-300</v>
      </c>
      <c r="M122" s="8">
        <f t="shared" si="11"/>
        <v>0</v>
      </c>
      <c r="N122" s="8">
        <f t="shared" si="15"/>
        <v>0</v>
      </c>
    </row>
    <row r="123" spans="2:14" x14ac:dyDescent="0.15">
      <c r="B123" s="6">
        <v>43103.395833333336</v>
      </c>
      <c r="C123" s="29">
        <v>19</v>
      </c>
      <c r="D123" s="29">
        <v>2018</v>
      </c>
      <c r="E123" s="20">
        <v>74.099999999999994</v>
      </c>
      <c r="F123" s="25">
        <v>0</v>
      </c>
      <c r="G123" s="30">
        <f t="shared" si="12"/>
        <v>0</v>
      </c>
      <c r="H123" s="24">
        <f t="shared" si="8"/>
        <v>0</v>
      </c>
      <c r="I123" s="19">
        <f t="shared" si="9"/>
        <v>0</v>
      </c>
      <c r="J123" s="24">
        <f t="shared" si="13"/>
        <v>0</v>
      </c>
      <c r="K123" s="24">
        <f t="shared" si="14"/>
        <v>0</v>
      </c>
      <c r="L123" s="8">
        <f t="shared" si="10"/>
        <v>-300</v>
      </c>
      <c r="M123" s="8">
        <f t="shared" si="11"/>
        <v>0</v>
      </c>
      <c r="N123" s="8">
        <f t="shared" si="15"/>
        <v>0</v>
      </c>
    </row>
    <row r="124" spans="2:14" x14ac:dyDescent="0.15">
      <c r="B124" s="6">
        <v>43103.416666666664</v>
      </c>
      <c r="C124" s="29">
        <v>20</v>
      </c>
      <c r="D124" s="29">
        <v>2018</v>
      </c>
      <c r="E124" s="20">
        <v>73.459999999999994</v>
      </c>
      <c r="F124" s="25">
        <v>0</v>
      </c>
      <c r="G124" s="30">
        <f t="shared" si="12"/>
        <v>0</v>
      </c>
      <c r="H124" s="24">
        <f t="shared" si="8"/>
        <v>0</v>
      </c>
      <c r="I124" s="19">
        <f t="shared" si="9"/>
        <v>0</v>
      </c>
      <c r="J124" s="24">
        <f t="shared" si="13"/>
        <v>0</v>
      </c>
      <c r="K124" s="24">
        <f t="shared" si="14"/>
        <v>0</v>
      </c>
      <c r="L124" s="8">
        <f t="shared" si="10"/>
        <v>-300</v>
      </c>
      <c r="M124" s="8">
        <f t="shared" si="11"/>
        <v>0</v>
      </c>
      <c r="N124" s="8">
        <f t="shared" si="15"/>
        <v>0</v>
      </c>
    </row>
    <row r="125" spans="2:14" x14ac:dyDescent="0.15">
      <c r="B125" s="6">
        <v>43103.4375</v>
      </c>
      <c r="C125" s="29">
        <v>21</v>
      </c>
      <c r="D125" s="29">
        <v>2018</v>
      </c>
      <c r="E125" s="20">
        <v>71.7</v>
      </c>
      <c r="F125" s="25">
        <v>0</v>
      </c>
      <c r="G125" s="30">
        <f t="shared" si="12"/>
        <v>0</v>
      </c>
      <c r="H125" s="24">
        <f t="shared" si="8"/>
        <v>0</v>
      </c>
      <c r="I125" s="19">
        <f t="shared" si="9"/>
        <v>0</v>
      </c>
      <c r="J125" s="24">
        <f t="shared" si="13"/>
        <v>0</v>
      </c>
      <c r="K125" s="24">
        <f t="shared" si="14"/>
        <v>0</v>
      </c>
      <c r="L125" s="8">
        <f t="shared" si="10"/>
        <v>-300</v>
      </c>
      <c r="M125" s="8">
        <f t="shared" si="11"/>
        <v>0</v>
      </c>
      <c r="N125" s="8">
        <f t="shared" si="15"/>
        <v>0</v>
      </c>
    </row>
    <row r="126" spans="2:14" x14ac:dyDescent="0.15">
      <c r="B126" s="6">
        <v>43103.458333333336</v>
      </c>
      <c r="C126" s="29">
        <v>22</v>
      </c>
      <c r="D126" s="29">
        <v>2018</v>
      </c>
      <c r="E126" s="20">
        <v>75.72</v>
      </c>
      <c r="F126" s="25">
        <v>0</v>
      </c>
      <c r="G126" s="30">
        <f t="shared" si="12"/>
        <v>0</v>
      </c>
      <c r="H126" s="24">
        <f t="shared" si="8"/>
        <v>0</v>
      </c>
      <c r="I126" s="19">
        <f t="shared" si="9"/>
        <v>0</v>
      </c>
      <c r="J126" s="24">
        <f t="shared" si="13"/>
        <v>0</v>
      </c>
      <c r="K126" s="24">
        <f t="shared" si="14"/>
        <v>0</v>
      </c>
      <c r="L126" s="8">
        <f t="shared" si="10"/>
        <v>-300</v>
      </c>
      <c r="M126" s="8">
        <f t="shared" si="11"/>
        <v>0</v>
      </c>
      <c r="N126" s="8">
        <f t="shared" si="15"/>
        <v>0</v>
      </c>
    </row>
    <row r="127" spans="2:14" x14ac:dyDescent="0.15">
      <c r="B127" s="6">
        <v>43103.479166666664</v>
      </c>
      <c r="C127" s="29">
        <v>23</v>
      </c>
      <c r="D127" s="29">
        <v>2018</v>
      </c>
      <c r="E127" s="20">
        <v>73.89</v>
      </c>
      <c r="F127" s="25">
        <v>0</v>
      </c>
      <c r="G127" s="30">
        <f t="shared" si="12"/>
        <v>0</v>
      </c>
      <c r="H127" s="24">
        <f t="shared" si="8"/>
        <v>0</v>
      </c>
      <c r="I127" s="19">
        <f t="shared" si="9"/>
        <v>0</v>
      </c>
      <c r="J127" s="24">
        <f t="shared" si="13"/>
        <v>0</v>
      </c>
      <c r="K127" s="24">
        <f t="shared" si="14"/>
        <v>0</v>
      </c>
      <c r="L127" s="8">
        <f t="shared" si="10"/>
        <v>-300</v>
      </c>
      <c r="M127" s="8">
        <f t="shared" si="11"/>
        <v>0</v>
      </c>
      <c r="N127" s="8">
        <f t="shared" si="15"/>
        <v>0</v>
      </c>
    </row>
    <row r="128" spans="2:14" x14ac:dyDescent="0.15">
      <c r="B128" s="6">
        <v>43103.5</v>
      </c>
      <c r="C128" s="29">
        <v>24</v>
      </c>
      <c r="D128" s="29">
        <v>2018</v>
      </c>
      <c r="E128" s="20">
        <v>76.72</v>
      </c>
      <c r="F128" s="25">
        <v>0</v>
      </c>
      <c r="G128" s="30">
        <f t="shared" si="12"/>
        <v>0</v>
      </c>
      <c r="H128" s="24">
        <f t="shared" si="8"/>
        <v>0</v>
      </c>
      <c r="I128" s="19">
        <f t="shared" si="9"/>
        <v>0</v>
      </c>
      <c r="J128" s="24">
        <f t="shared" si="13"/>
        <v>0</v>
      </c>
      <c r="K128" s="24">
        <f t="shared" si="14"/>
        <v>0</v>
      </c>
      <c r="L128" s="8">
        <f t="shared" si="10"/>
        <v>-300</v>
      </c>
      <c r="M128" s="8">
        <f t="shared" si="11"/>
        <v>0</v>
      </c>
      <c r="N128" s="8">
        <f t="shared" si="15"/>
        <v>0</v>
      </c>
    </row>
    <row r="129" spans="2:14" x14ac:dyDescent="0.15">
      <c r="B129" s="6">
        <v>43103.520833333336</v>
      </c>
      <c r="C129" s="29">
        <v>25</v>
      </c>
      <c r="D129" s="29">
        <v>2018</v>
      </c>
      <c r="E129" s="20">
        <v>73.099999999999994</v>
      </c>
      <c r="F129" s="25">
        <v>0</v>
      </c>
      <c r="G129" s="30">
        <f t="shared" si="12"/>
        <v>0</v>
      </c>
      <c r="H129" s="24">
        <f t="shared" si="8"/>
        <v>0</v>
      </c>
      <c r="I129" s="19">
        <f t="shared" si="9"/>
        <v>0</v>
      </c>
      <c r="J129" s="24">
        <f t="shared" si="13"/>
        <v>0</v>
      </c>
      <c r="K129" s="24">
        <f t="shared" si="14"/>
        <v>0</v>
      </c>
      <c r="L129" s="8">
        <f t="shared" si="10"/>
        <v>-300</v>
      </c>
      <c r="M129" s="8">
        <f t="shared" si="11"/>
        <v>0</v>
      </c>
      <c r="N129" s="8">
        <f t="shared" si="15"/>
        <v>0</v>
      </c>
    </row>
    <row r="130" spans="2:14" x14ac:dyDescent="0.15">
      <c r="B130" s="6">
        <v>43103.541666666664</v>
      </c>
      <c r="C130" s="29">
        <v>26</v>
      </c>
      <c r="D130" s="29">
        <v>2018</v>
      </c>
      <c r="E130" s="20">
        <v>72.73</v>
      </c>
      <c r="F130" s="25">
        <v>0</v>
      </c>
      <c r="G130" s="30">
        <f t="shared" si="12"/>
        <v>0</v>
      </c>
      <c r="H130" s="24">
        <f t="shared" si="8"/>
        <v>0</v>
      </c>
      <c r="I130" s="19">
        <f t="shared" si="9"/>
        <v>0</v>
      </c>
      <c r="J130" s="24">
        <f t="shared" si="13"/>
        <v>0</v>
      </c>
      <c r="K130" s="24">
        <f t="shared" si="14"/>
        <v>0</v>
      </c>
      <c r="L130" s="8">
        <f t="shared" si="10"/>
        <v>-300</v>
      </c>
      <c r="M130" s="8">
        <f t="shared" si="11"/>
        <v>0</v>
      </c>
      <c r="N130" s="8">
        <f t="shared" si="15"/>
        <v>0</v>
      </c>
    </row>
    <row r="131" spans="2:14" x14ac:dyDescent="0.15">
      <c r="B131" s="6">
        <v>43103.5625</v>
      </c>
      <c r="C131" s="29">
        <v>27</v>
      </c>
      <c r="D131" s="29">
        <v>2018</v>
      </c>
      <c r="E131" s="20">
        <v>72.040000000000006</v>
      </c>
      <c r="F131" s="25">
        <v>0</v>
      </c>
      <c r="G131" s="30">
        <f t="shared" si="12"/>
        <v>0</v>
      </c>
      <c r="H131" s="24">
        <f t="shared" si="8"/>
        <v>0</v>
      </c>
      <c r="I131" s="19">
        <f t="shared" si="9"/>
        <v>0</v>
      </c>
      <c r="J131" s="24">
        <f t="shared" si="13"/>
        <v>0</v>
      </c>
      <c r="K131" s="24">
        <f t="shared" si="14"/>
        <v>0</v>
      </c>
      <c r="L131" s="8">
        <f t="shared" si="10"/>
        <v>-300</v>
      </c>
      <c r="M131" s="8">
        <f t="shared" si="11"/>
        <v>0</v>
      </c>
      <c r="N131" s="8">
        <f t="shared" si="15"/>
        <v>0</v>
      </c>
    </row>
    <row r="132" spans="2:14" x14ac:dyDescent="0.15">
      <c r="B132" s="6">
        <v>43103.583333333336</v>
      </c>
      <c r="C132" s="29">
        <v>28</v>
      </c>
      <c r="D132" s="29">
        <v>2018</v>
      </c>
      <c r="E132" s="20">
        <v>76.790000000000006</v>
      </c>
      <c r="F132" s="25">
        <v>0</v>
      </c>
      <c r="G132" s="30">
        <f t="shared" si="12"/>
        <v>0</v>
      </c>
      <c r="H132" s="24">
        <f t="shared" si="8"/>
        <v>0</v>
      </c>
      <c r="I132" s="19">
        <f t="shared" si="9"/>
        <v>0</v>
      </c>
      <c r="J132" s="24">
        <f t="shared" si="13"/>
        <v>0</v>
      </c>
      <c r="K132" s="24">
        <f t="shared" si="14"/>
        <v>0</v>
      </c>
      <c r="L132" s="8">
        <f t="shared" si="10"/>
        <v>-300</v>
      </c>
      <c r="M132" s="8">
        <f t="shared" si="11"/>
        <v>0</v>
      </c>
      <c r="N132" s="8">
        <f t="shared" si="15"/>
        <v>0</v>
      </c>
    </row>
    <row r="133" spans="2:14" x14ac:dyDescent="0.15">
      <c r="B133" s="6">
        <v>43103.604166666664</v>
      </c>
      <c r="C133" s="29">
        <v>29</v>
      </c>
      <c r="D133" s="29">
        <v>2018</v>
      </c>
      <c r="E133" s="20">
        <v>73.56</v>
      </c>
      <c r="F133" s="25">
        <v>0</v>
      </c>
      <c r="G133" s="30">
        <f t="shared" si="12"/>
        <v>0</v>
      </c>
      <c r="H133" s="24">
        <f t="shared" si="8"/>
        <v>0</v>
      </c>
      <c r="I133" s="19">
        <f t="shared" si="9"/>
        <v>0</v>
      </c>
      <c r="J133" s="24">
        <f t="shared" si="13"/>
        <v>0</v>
      </c>
      <c r="K133" s="24">
        <f t="shared" si="14"/>
        <v>0</v>
      </c>
      <c r="L133" s="8">
        <f t="shared" si="10"/>
        <v>-300</v>
      </c>
      <c r="M133" s="8">
        <f t="shared" si="11"/>
        <v>0</v>
      </c>
      <c r="N133" s="8">
        <f t="shared" si="15"/>
        <v>0</v>
      </c>
    </row>
    <row r="134" spans="2:14" x14ac:dyDescent="0.15">
      <c r="B134" s="6">
        <v>43103.625</v>
      </c>
      <c r="C134" s="29">
        <v>30</v>
      </c>
      <c r="D134" s="29">
        <v>2018</v>
      </c>
      <c r="E134" s="20">
        <v>74.14</v>
      </c>
      <c r="F134" s="25">
        <v>0</v>
      </c>
      <c r="G134" s="30">
        <f t="shared" si="12"/>
        <v>0</v>
      </c>
      <c r="H134" s="24">
        <f t="shared" si="8"/>
        <v>0</v>
      </c>
      <c r="I134" s="19">
        <f t="shared" si="9"/>
        <v>0</v>
      </c>
      <c r="J134" s="24">
        <f t="shared" si="13"/>
        <v>0</v>
      </c>
      <c r="K134" s="24">
        <f t="shared" si="14"/>
        <v>0</v>
      </c>
      <c r="L134" s="8">
        <f t="shared" si="10"/>
        <v>-300</v>
      </c>
      <c r="M134" s="8">
        <f t="shared" si="11"/>
        <v>0</v>
      </c>
      <c r="N134" s="8">
        <f t="shared" si="15"/>
        <v>0</v>
      </c>
    </row>
    <row r="135" spans="2:14" x14ac:dyDescent="0.15">
      <c r="B135" s="6">
        <v>43103.645833333336</v>
      </c>
      <c r="C135" s="29">
        <v>31</v>
      </c>
      <c r="D135" s="29">
        <v>2018</v>
      </c>
      <c r="E135" s="20">
        <v>70.81</v>
      </c>
      <c r="F135" s="25">
        <v>0</v>
      </c>
      <c r="G135" s="30">
        <f t="shared" si="12"/>
        <v>0</v>
      </c>
      <c r="H135" s="24">
        <f t="shared" si="8"/>
        <v>0</v>
      </c>
      <c r="I135" s="19">
        <f t="shared" si="9"/>
        <v>0</v>
      </c>
      <c r="J135" s="24">
        <f t="shared" si="13"/>
        <v>0</v>
      </c>
      <c r="K135" s="24">
        <f t="shared" si="14"/>
        <v>0</v>
      </c>
      <c r="L135" s="8">
        <f t="shared" si="10"/>
        <v>-300</v>
      </c>
      <c r="M135" s="8">
        <f t="shared" si="11"/>
        <v>0</v>
      </c>
      <c r="N135" s="8">
        <f t="shared" si="15"/>
        <v>0</v>
      </c>
    </row>
    <row r="136" spans="2:14" x14ac:dyDescent="0.15">
      <c r="B136" s="6">
        <v>43103.666666666664</v>
      </c>
      <c r="C136" s="29">
        <v>32</v>
      </c>
      <c r="D136" s="29">
        <v>2018</v>
      </c>
      <c r="E136" s="20">
        <v>72.27</v>
      </c>
      <c r="F136" s="25">
        <v>0</v>
      </c>
      <c r="G136" s="30">
        <f t="shared" si="12"/>
        <v>0</v>
      </c>
      <c r="H136" s="24">
        <f t="shared" si="8"/>
        <v>0</v>
      </c>
      <c r="I136" s="19">
        <f t="shared" si="9"/>
        <v>0</v>
      </c>
      <c r="J136" s="24">
        <f t="shared" si="13"/>
        <v>0</v>
      </c>
      <c r="K136" s="24">
        <f t="shared" si="14"/>
        <v>0</v>
      </c>
      <c r="L136" s="8">
        <f t="shared" si="10"/>
        <v>-300</v>
      </c>
      <c r="M136" s="8">
        <f t="shared" si="11"/>
        <v>0</v>
      </c>
      <c r="N136" s="8">
        <f t="shared" si="15"/>
        <v>0</v>
      </c>
    </row>
    <row r="137" spans="2:14" x14ac:dyDescent="0.15">
      <c r="B137" s="6">
        <v>43103.6875</v>
      </c>
      <c r="C137" s="29">
        <v>33</v>
      </c>
      <c r="D137" s="29">
        <v>2018</v>
      </c>
      <c r="E137" s="20">
        <v>70.84</v>
      </c>
      <c r="F137" s="25">
        <v>0</v>
      </c>
      <c r="G137" s="30">
        <f t="shared" si="12"/>
        <v>0</v>
      </c>
      <c r="H137" s="24">
        <f t="shared" ref="H137:H200" si="16">G137/2*IF(G137&lt;0,1,discharge_efficiency/100)</f>
        <v>0</v>
      </c>
      <c r="I137" s="19">
        <f t="shared" ref="I137:I200" si="17">H137*E137*IF(H137&lt;0,1/mlf,mlf)</f>
        <v>0</v>
      </c>
      <c r="J137" s="24">
        <f t="shared" si="13"/>
        <v>0</v>
      </c>
      <c r="K137" s="24">
        <f t="shared" si="14"/>
        <v>0</v>
      </c>
      <c r="L137" s="8">
        <f t="shared" ref="L137:L200" si="18">-MIN(battery_power,(battery_capacity-J137)/(charge_efficiency/100)*2)</f>
        <v>-300</v>
      </c>
      <c r="M137" s="8">
        <f t="shared" ref="M137:M200" si="19">MIN(battery_power,J137*2)</f>
        <v>0</v>
      </c>
      <c r="N137" s="8">
        <f t="shared" si="15"/>
        <v>0</v>
      </c>
    </row>
    <row r="138" spans="2:14" x14ac:dyDescent="0.15">
      <c r="B138" s="6">
        <v>43103.708333333336</v>
      </c>
      <c r="C138" s="29">
        <v>34</v>
      </c>
      <c r="D138" s="29">
        <v>2018</v>
      </c>
      <c r="E138" s="20">
        <v>71.56</v>
      </c>
      <c r="F138" s="25">
        <v>0</v>
      </c>
      <c r="G138" s="30">
        <f t="shared" ref="G138:G201" si="20">MAX(MIN(F138,M138), L138)</f>
        <v>0</v>
      </c>
      <c r="H138" s="24">
        <f t="shared" si="16"/>
        <v>0</v>
      </c>
      <c r="I138" s="19">
        <f t="shared" si="17"/>
        <v>0</v>
      </c>
      <c r="J138" s="24">
        <f t="shared" ref="J138:J201" si="21">K137</f>
        <v>0</v>
      </c>
      <c r="K138" s="24">
        <f t="shared" ref="K138:K201" si="22">MAX(0,MIN(K137-H138*IF(H138&lt;0,charge_efficiency/100,100/discharge_efficiency),battery_capacity))</f>
        <v>0</v>
      </c>
      <c r="L138" s="8">
        <f t="shared" si="18"/>
        <v>-300</v>
      </c>
      <c r="M138" s="8">
        <f t="shared" si="19"/>
        <v>0</v>
      </c>
      <c r="N138" s="8">
        <f t="shared" si="15"/>
        <v>0</v>
      </c>
    </row>
    <row r="139" spans="2:14" x14ac:dyDescent="0.15">
      <c r="B139" s="6">
        <v>43103.729166666664</v>
      </c>
      <c r="C139" s="29">
        <v>35</v>
      </c>
      <c r="D139" s="29">
        <v>2018</v>
      </c>
      <c r="E139" s="20">
        <v>69.83</v>
      </c>
      <c r="F139" s="25">
        <v>0</v>
      </c>
      <c r="G139" s="30">
        <f t="shared" si="20"/>
        <v>0</v>
      </c>
      <c r="H139" s="24">
        <f t="shared" si="16"/>
        <v>0</v>
      </c>
      <c r="I139" s="19">
        <f t="shared" si="17"/>
        <v>0</v>
      </c>
      <c r="J139" s="24">
        <f t="shared" si="21"/>
        <v>0</v>
      </c>
      <c r="K139" s="24">
        <f t="shared" si="22"/>
        <v>0</v>
      </c>
      <c r="L139" s="8">
        <f t="shared" si="18"/>
        <v>-300</v>
      </c>
      <c r="M139" s="8">
        <f t="shared" si="19"/>
        <v>0</v>
      </c>
      <c r="N139" s="8">
        <f t="shared" ref="N139:N202" si="23">IF(F139&lt;L139,1,0) + IF(F139&gt;M139,2,0)</f>
        <v>0</v>
      </c>
    </row>
    <row r="140" spans="2:14" x14ac:dyDescent="0.15">
      <c r="B140" s="6">
        <v>43103.75</v>
      </c>
      <c r="C140" s="29">
        <v>36</v>
      </c>
      <c r="D140" s="29">
        <v>2018</v>
      </c>
      <c r="E140" s="20">
        <v>66.88</v>
      </c>
      <c r="F140" s="25">
        <v>0</v>
      </c>
      <c r="G140" s="30">
        <f t="shared" si="20"/>
        <v>0</v>
      </c>
      <c r="H140" s="24">
        <f t="shared" si="16"/>
        <v>0</v>
      </c>
      <c r="I140" s="19">
        <f t="shared" si="17"/>
        <v>0</v>
      </c>
      <c r="J140" s="24">
        <f t="shared" si="21"/>
        <v>0</v>
      </c>
      <c r="K140" s="24">
        <f t="shared" si="22"/>
        <v>0</v>
      </c>
      <c r="L140" s="8">
        <f t="shared" si="18"/>
        <v>-300</v>
      </c>
      <c r="M140" s="8">
        <f t="shared" si="19"/>
        <v>0</v>
      </c>
      <c r="N140" s="8">
        <f t="shared" si="23"/>
        <v>0</v>
      </c>
    </row>
    <row r="141" spans="2:14" x14ac:dyDescent="0.15">
      <c r="B141" s="6">
        <v>43103.770833333336</v>
      </c>
      <c r="C141" s="29">
        <v>37</v>
      </c>
      <c r="D141" s="29">
        <v>2018</v>
      </c>
      <c r="E141" s="20">
        <v>73.66</v>
      </c>
      <c r="F141" s="25">
        <v>0</v>
      </c>
      <c r="G141" s="30">
        <f t="shared" si="20"/>
        <v>0</v>
      </c>
      <c r="H141" s="24">
        <f t="shared" si="16"/>
        <v>0</v>
      </c>
      <c r="I141" s="19">
        <f t="shared" si="17"/>
        <v>0</v>
      </c>
      <c r="J141" s="24">
        <f t="shared" si="21"/>
        <v>0</v>
      </c>
      <c r="K141" s="24">
        <f t="shared" si="22"/>
        <v>0</v>
      </c>
      <c r="L141" s="8">
        <f t="shared" si="18"/>
        <v>-300</v>
      </c>
      <c r="M141" s="8">
        <f t="shared" si="19"/>
        <v>0</v>
      </c>
      <c r="N141" s="8">
        <f t="shared" si="23"/>
        <v>0</v>
      </c>
    </row>
    <row r="142" spans="2:14" x14ac:dyDescent="0.15">
      <c r="B142" s="6">
        <v>43103.791666666664</v>
      </c>
      <c r="C142" s="29">
        <v>38</v>
      </c>
      <c r="D142" s="29">
        <v>2018</v>
      </c>
      <c r="E142" s="20">
        <v>76.22</v>
      </c>
      <c r="F142" s="25">
        <v>0</v>
      </c>
      <c r="G142" s="30">
        <f t="shared" si="20"/>
        <v>0</v>
      </c>
      <c r="H142" s="24">
        <f t="shared" si="16"/>
        <v>0</v>
      </c>
      <c r="I142" s="19">
        <f t="shared" si="17"/>
        <v>0</v>
      </c>
      <c r="J142" s="24">
        <f t="shared" si="21"/>
        <v>0</v>
      </c>
      <c r="K142" s="24">
        <f t="shared" si="22"/>
        <v>0</v>
      </c>
      <c r="L142" s="8">
        <f t="shared" si="18"/>
        <v>-300</v>
      </c>
      <c r="M142" s="8">
        <f t="shared" si="19"/>
        <v>0</v>
      </c>
      <c r="N142" s="8">
        <f t="shared" si="23"/>
        <v>0</v>
      </c>
    </row>
    <row r="143" spans="2:14" x14ac:dyDescent="0.15">
      <c r="B143" s="6">
        <v>43103.8125</v>
      </c>
      <c r="C143" s="29">
        <v>39</v>
      </c>
      <c r="D143" s="29">
        <v>2018</v>
      </c>
      <c r="E143" s="20">
        <v>77.83</v>
      </c>
      <c r="F143" s="25">
        <v>0</v>
      </c>
      <c r="G143" s="30">
        <f t="shared" si="20"/>
        <v>0</v>
      </c>
      <c r="H143" s="24">
        <f t="shared" si="16"/>
        <v>0</v>
      </c>
      <c r="I143" s="19">
        <f t="shared" si="17"/>
        <v>0</v>
      </c>
      <c r="J143" s="24">
        <f t="shared" si="21"/>
        <v>0</v>
      </c>
      <c r="K143" s="24">
        <f t="shared" si="22"/>
        <v>0</v>
      </c>
      <c r="L143" s="8">
        <f t="shared" si="18"/>
        <v>-300</v>
      </c>
      <c r="M143" s="8">
        <f t="shared" si="19"/>
        <v>0</v>
      </c>
      <c r="N143" s="8">
        <f t="shared" si="23"/>
        <v>0</v>
      </c>
    </row>
    <row r="144" spans="2:14" x14ac:dyDescent="0.15">
      <c r="B144" s="6">
        <v>43103.833333333336</v>
      </c>
      <c r="C144" s="29">
        <v>40</v>
      </c>
      <c r="D144" s="29">
        <v>2018</v>
      </c>
      <c r="E144" s="20">
        <v>71.989999999999995</v>
      </c>
      <c r="F144" s="25">
        <v>0</v>
      </c>
      <c r="G144" s="30">
        <f t="shared" si="20"/>
        <v>0</v>
      </c>
      <c r="H144" s="24">
        <f t="shared" si="16"/>
        <v>0</v>
      </c>
      <c r="I144" s="19">
        <f t="shared" si="17"/>
        <v>0</v>
      </c>
      <c r="J144" s="24">
        <f t="shared" si="21"/>
        <v>0</v>
      </c>
      <c r="K144" s="24">
        <f t="shared" si="22"/>
        <v>0</v>
      </c>
      <c r="L144" s="8">
        <f t="shared" si="18"/>
        <v>-300</v>
      </c>
      <c r="M144" s="8">
        <f t="shared" si="19"/>
        <v>0</v>
      </c>
      <c r="N144" s="8">
        <f t="shared" si="23"/>
        <v>0</v>
      </c>
    </row>
    <row r="145" spans="2:14" x14ac:dyDescent="0.15">
      <c r="B145" s="6">
        <v>43103.854166666664</v>
      </c>
      <c r="C145" s="29">
        <v>41</v>
      </c>
      <c r="D145" s="29">
        <v>2018</v>
      </c>
      <c r="E145" s="20">
        <v>66.75</v>
      </c>
      <c r="F145" s="25">
        <v>0</v>
      </c>
      <c r="G145" s="30">
        <f t="shared" si="20"/>
        <v>0</v>
      </c>
      <c r="H145" s="24">
        <f t="shared" si="16"/>
        <v>0</v>
      </c>
      <c r="I145" s="19">
        <f t="shared" si="17"/>
        <v>0</v>
      </c>
      <c r="J145" s="24">
        <f t="shared" si="21"/>
        <v>0</v>
      </c>
      <c r="K145" s="24">
        <f t="shared" si="22"/>
        <v>0</v>
      </c>
      <c r="L145" s="8">
        <f t="shared" si="18"/>
        <v>-300</v>
      </c>
      <c r="M145" s="8">
        <f t="shared" si="19"/>
        <v>0</v>
      </c>
      <c r="N145" s="8">
        <f t="shared" si="23"/>
        <v>0</v>
      </c>
    </row>
    <row r="146" spans="2:14" x14ac:dyDescent="0.15">
      <c r="B146" s="6">
        <v>43103.875</v>
      </c>
      <c r="C146" s="29">
        <v>42</v>
      </c>
      <c r="D146" s="29">
        <v>2018</v>
      </c>
      <c r="E146" s="20">
        <v>63.98</v>
      </c>
      <c r="F146" s="25">
        <v>0</v>
      </c>
      <c r="G146" s="30">
        <f t="shared" si="20"/>
        <v>0</v>
      </c>
      <c r="H146" s="24">
        <f t="shared" si="16"/>
        <v>0</v>
      </c>
      <c r="I146" s="19">
        <f t="shared" si="17"/>
        <v>0</v>
      </c>
      <c r="J146" s="24">
        <f t="shared" si="21"/>
        <v>0</v>
      </c>
      <c r="K146" s="24">
        <f t="shared" si="22"/>
        <v>0</v>
      </c>
      <c r="L146" s="8">
        <f t="shared" si="18"/>
        <v>-300</v>
      </c>
      <c r="M146" s="8">
        <f t="shared" si="19"/>
        <v>0</v>
      </c>
      <c r="N146" s="8">
        <f t="shared" si="23"/>
        <v>0</v>
      </c>
    </row>
    <row r="147" spans="2:14" x14ac:dyDescent="0.15">
      <c r="B147" s="6">
        <v>43103.895833333336</v>
      </c>
      <c r="C147" s="29">
        <v>43</v>
      </c>
      <c r="D147" s="29">
        <v>2018</v>
      </c>
      <c r="E147" s="20">
        <v>63.74</v>
      </c>
      <c r="F147" s="25">
        <v>0</v>
      </c>
      <c r="G147" s="30">
        <f t="shared" si="20"/>
        <v>0</v>
      </c>
      <c r="H147" s="24">
        <f t="shared" si="16"/>
        <v>0</v>
      </c>
      <c r="I147" s="19">
        <f t="shared" si="17"/>
        <v>0</v>
      </c>
      <c r="J147" s="24">
        <f t="shared" si="21"/>
        <v>0</v>
      </c>
      <c r="K147" s="24">
        <f t="shared" si="22"/>
        <v>0</v>
      </c>
      <c r="L147" s="8">
        <f t="shared" si="18"/>
        <v>-300</v>
      </c>
      <c r="M147" s="8">
        <f t="shared" si="19"/>
        <v>0</v>
      </c>
      <c r="N147" s="8">
        <f t="shared" si="23"/>
        <v>0</v>
      </c>
    </row>
    <row r="148" spans="2:14" x14ac:dyDescent="0.15">
      <c r="B148" s="6">
        <v>43103.916666666664</v>
      </c>
      <c r="C148" s="29">
        <v>44</v>
      </c>
      <c r="D148" s="29">
        <v>2018</v>
      </c>
      <c r="E148" s="20">
        <v>62.66</v>
      </c>
      <c r="F148" s="25">
        <v>0</v>
      </c>
      <c r="G148" s="30">
        <f t="shared" si="20"/>
        <v>0</v>
      </c>
      <c r="H148" s="24">
        <f t="shared" si="16"/>
        <v>0</v>
      </c>
      <c r="I148" s="19">
        <f t="shared" si="17"/>
        <v>0</v>
      </c>
      <c r="J148" s="24">
        <f t="shared" si="21"/>
        <v>0</v>
      </c>
      <c r="K148" s="24">
        <f t="shared" si="22"/>
        <v>0</v>
      </c>
      <c r="L148" s="8">
        <f t="shared" si="18"/>
        <v>-300</v>
      </c>
      <c r="M148" s="8">
        <f t="shared" si="19"/>
        <v>0</v>
      </c>
      <c r="N148" s="8">
        <f t="shared" si="23"/>
        <v>0</v>
      </c>
    </row>
    <row r="149" spans="2:14" x14ac:dyDescent="0.15">
      <c r="B149" s="6">
        <v>43103.9375</v>
      </c>
      <c r="C149" s="29">
        <v>45</v>
      </c>
      <c r="D149" s="29">
        <v>2018</v>
      </c>
      <c r="E149" s="20">
        <v>62.53</v>
      </c>
      <c r="F149" s="25">
        <v>0</v>
      </c>
      <c r="G149" s="30">
        <f t="shared" si="20"/>
        <v>0</v>
      </c>
      <c r="H149" s="24">
        <f t="shared" si="16"/>
        <v>0</v>
      </c>
      <c r="I149" s="19">
        <f t="shared" si="17"/>
        <v>0</v>
      </c>
      <c r="J149" s="24">
        <f t="shared" si="21"/>
        <v>0</v>
      </c>
      <c r="K149" s="24">
        <f t="shared" si="22"/>
        <v>0</v>
      </c>
      <c r="L149" s="8">
        <f t="shared" si="18"/>
        <v>-300</v>
      </c>
      <c r="M149" s="8">
        <f t="shared" si="19"/>
        <v>0</v>
      </c>
      <c r="N149" s="8">
        <f t="shared" si="23"/>
        <v>0</v>
      </c>
    </row>
    <row r="150" spans="2:14" x14ac:dyDescent="0.15">
      <c r="B150" s="6">
        <v>43103.958333333336</v>
      </c>
      <c r="C150" s="29">
        <v>46</v>
      </c>
      <c r="D150" s="29">
        <v>2018</v>
      </c>
      <c r="E150" s="20">
        <v>63.84</v>
      </c>
      <c r="F150" s="25">
        <v>0</v>
      </c>
      <c r="G150" s="30">
        <f t="shared" si="20"/>
        <v>0</v>
      </c>
      <c r="H150" s="24">
        <f t="shared" si="16"/>
        <v>0</v>
      </c>
      <c r="I150" s="19">
        <f t="shared" si="17"/>
        <v>0</v>
      </c>
      <c r="J150" s="24">
        <f t="shared" si="21"/>
        <v>0</v>
      </c>
      <c r="K150" s="24">
        <f t="shared" si="22"/>
        <v>0</v>
      </c>
      <c r="L150" s="8">
        <f t="shared" si="18"/>
        <v>-300</v>
      </c>
      <c r="M150" s="8">
        <f t="shared" si="19"/>
        <v>0</v>
      </c>
      <c r="N150" s="8">
        <f t="shared" si="23"/>
        <v>0</v>
      </c>
    </row>
    <row r="151" spans="2:14" x14ac:dyDescent="0.15">
      <c r="B151" s="6">
        <v>43103.979166666664</v>
      </c>
      <c r="C151" s="29">
        <v>47</v>
      </c>
      <c r="D151" s="29">
        <v>2018</v>
      </c>
      <c r="E151" s="20">
        <v>68.42</v>
      </c>
      <c r="F151" s="25">
        <v>0</v>
      </c>
      <c r="G151" s="30">
        <f t="shared" si="20"/>
        <v>0</v>
      </c>
      <c r="H151" s="24">
        <f t="shared" si="16"/>
        <v>0</v>
      </c>
      <c r="I151" s="19">
        <f t="shared" si="17"/>
        <v>0</v>
      </c>
      <c r="J151" s="24">
        <f t="shared" si="21"/>
        <v>0</v>
      </c>
      <c r="K151" s="24">
        <f t="shared" si="22"/>
        <v>0</v>
      </c>
      <c r="L151" s="8">
        <f t="shared" si="18"/>
        <v>-300</v>
      </c>
      <c r="M151" s="8">
        <f t="shared" si="19"/>
        <v>0</v>
      </c>
      <c r="N151" s="8">
        <f t="shared" si="23"/>
        <v>0</v>
      </c>
    </row>
    <row r="152" spans="2:14" x14ac:dyDescent="0.15">
      <c r="B152" s="6">
        <v>43104</v>
      </c>
      <c r="C152" s="29">
        <v>48</v>
      </c>
      <c r="D152" s="29">
        <v>2018</v>
      </c>
      <c r="E152" s="20">
        <v>69.84</v>
      </c>
      <c r="F152" s="25">
        <v>0</v>
      </c>
      <c r="G152" s="30">
        <f t="shared" si="20"/>
        <v>0</v>
      </c>
      <c r="H152" s="24">
        <f t="shared" si="16"/>
        <v>0</v>
      </c>
      <c r="I152" s="19">
        <f t="shared" si="17"/>
        <v>0</v>
      </c>
      <c r="J152" s="24">
        <f t="shared" si="21"/>
        <v>0</v>
      </c>
      <c r="K152" s="24">
        <f t="shared" si="22"/>
        <v>0</v>
      </c>
      <c r="L152" s="8">
        <f t="shared" si="18"/>
        <v>-300</v>
      </c>
      <c r="M152" s="8">
        <f t="shared" si="19"/>
        <v>0</v>
      </c>
      <c r="N152" s="8">
        <f t="shared" si="23"/>
        <v>0</v>
      </c>
    </row>
    <row r="153" spans="2:14" x14ac:dyDescent="0.15">
      <c r="B153" s="6">
        <v>43104.020833333336</v>
      </c>
      <c r="C153" s="29">
        <v>1</v>
      </c>
      <c r="D153" s="29">
        <v>2018</v>
      </c>
      <c r="E153" s="20">
        <v>64.180000000000007</v>
      </c>
      <c r="F153" s="25">
        <v>0</v>
      </c>
      <c r="G153" s="30">
        <f t="shared" si="20"/>
        <v>0</v>
      </c>
      <c r="H153" s="24">
        <f t="shared" si="16"/>
        <v>0</v>
      </c>
      <c r="I153" s="19">
        <f t="shared" si="17"/>
        <v>0</v>
      </c>
      <c r="J153" s="24">
        <f t="shared" si="21"/>
        <v>0</v>
      </c>
      <c r="K153" s="24">
        <f t="shared" si="22"/>
        <v>0</v>
      </c>
      <c r="L153" s="8">
        <f t="shared" si="18"/>
        <v>-300</v>
      </c>
      <c r="M153" s="8">
        <f t="shared" si="19"/>
        <v>0</v>
      </c>
      <c r="N153" s="8">
        <f t="shared" si="23"/>
        <v>0</v>
      </c>
    </row>
    <row r="154" spans="2:14" x14ac:dyDescent="0.15">
      <c r="B154" s="6">
        <v>43104.041666666664</v>
      </c>
      <c r="C154" s="29">
        <v>2</v>
      </c>
      <c r="D154" s="29">
        <v>2018</v>
      </c>
      <c r="E154" s="20">
        <v>59.57</v>
      </c>
      <c r="F154" s="25">
        <v>0</v>
      </c>
      <c r="G154" s="30">
        <f t="shared" si="20"/>
        <v>0</v>
      </c>
      <c r="H154" s="24">
        <f t="shared" si="16"/>
        <v>0</v>
      </c>
      <c r="I154" s="19">
        <f t="shared" si="17"/>
        <v>0</v>
      </c>
      <c r="J154" s="24">
        <f t="shared" si="21"/>
        <v>0</v>
      </c>
      <c r="K154" s="24">
        <f t="shared" si="22"/>
        <v>0</v>
      </c>
      <c r="L154" s="8">
        <f t="shared" si="18"/>
        <v>-300</v>
      </c>
      <c r="M154" s="8">
        <f t="shared" si="19"/>
        <v>0</v>
      </c>
      <c r="N154" s="8">
        <f t="shared" si="23"/>
        <v>0</v>
      </c>
    </row>
    <row r="155" spans="2:14" x14ac:dyDescent="0.15">
      <c r="B155" s="6">
        <v>43104.0625</v>
      </c>
      <c r="C155" s="29">
        <v>3</v>
      </c>
      <c r="D155" s="29">
        <v>2018</v>
      </c>
      <c r="E155" s="20">
        <v>49.52</v>
      </c>
      <c r="F155" s="25">
        <v>0</v>
      </c>
      <c r="G155" s="30">
        <f t="shared" si="20"/>
        <v>0</v>
      </c>
      <c r="H155" s="24">
        <f t="shared" si="16"/>
        <v>0</v>
      </c>
      <c r="I155" s="19">
        <f t="shared" si="17"/>
        <v>0</v>
      </c>
      <c r="J155" s="24">
        <f t="shared" si="21"/>
        <v>0</v>
      </c>
      <c r="K155" s="24">
        <f t="shared" si="22"/>
        <v>0</v>
      </c>
      <c r="L155" s="8">
        <f t="shared" si="18"/>
        <v>-300</v>
      </c>
      <c r="M155" s="8">
        <f t="shared" si="19"/>
        <v>0</v>
      </c>
      <c r="N155" s="8">
        <f t="shared" si="23"/>
        <v>0</v>
      </c>
    </row>
    <row r="156" spans="2:14" x14ac:dyDescent="0.15">
      <c r="B156" s="6">
        <v>43104.083333333336</v>
      </c>
      <c r="C156" s="29">
        <v>4</v>
      </c>
      <c r="D156" s="29">
        <v>2018</v>
      </c>
      <c r="E156" s="20">
        <v>51.14</v>
      </c>
      <c r="F156" s="25">
        <v>0</v>
      </c>
      <c r="G156" s="30">
        <f t="shared" si="20"/>
        <v>0</v>
      </c>
      <c r="H156" s="24">
        <f t="shared" si="16"/>
        <v>0</v>
      </c>
      <c r="I156" s="19">
        <f t="shared" si="17"/>
        <v>0</v>
      </c>
      <c r="J156" s="24">
        <f t="shared" si="21"/>
        <v>0</v>
      </c>
      <c r="K156" s="24">
        <f t="shared" si="22"/>
        <v>0</v>
      </c>
      <c r="L156" s="8">
        <f t="shared" si="18"/>
        <v>-300</v>
      </c>
      <c r="M156" s="8">
        <f t="shared" si="19"/>
        <v>0</v>
      </c>
      <c r="N156" s="8">
        <f t="shared" si="23"/>
        <v>0</v>
      </c>
    </row>
    <row r="157" spans="2:14" x14ac:dyDescent="0.15">
      <c r="B157" s="6">
        <v>43104.104166666664</v>
      </c>
      <c r="C157" s="29">
        <v>5</v>
      </c>
      <c r="D157" s="29">
        <v>2018</v>
      </c>
      <c r="E157" s="20">
        <v>53.93</v>
      </c>
      <c r="F157" s="25">
        <v>0</v>
      </c>
      <c r="G157" s="30">
        <f t="shared" si="20"/>
        <v>0</v>
      </c>
      <c r="H157" s="24">
        <f t="shared" si="16"/>
        <v>0</v>
      </c>
      <c r="I157" s="19">
        <f t="shared" si="17"/>
        <v>0</v>
      </c>
      <c r="J157" s="24">
        <f t="shared" si="21"/>
        <v>0</v>
      </c>
      <c r="K157" s="24">
        <f t="shared" si="22"/>
        <v>0</v>
      </c>
      <c r="L157" s="8">
        <f t="shared" si="18"/>
        <v>-300</v>
      </c>
      <c r="M157" s="8">
        <f t="shared" si="19"/>
        <v>0</v>
      </c>
      <c r="N157" s="8">
        <f t="shared" si="23"/>
        <v>0</v>
      </c>
    </row>
    <row r="158" spans="2:14" x14ac:dyDescent="0.15">
      <c r="B158" s="6">
        <v>43104.125</v>
      </c>
      <c r="C158" s="29">
        <v>6</v>
      </c>
      <c r="D158" s="29">
        <v>2018</v>
      </c>
      <c r="E158" s="20">
        <v>54.01</v>
      </c>
      <c r="F158" s="25">
        <v>0</v>
      </c>
      <c r="G158" s="30">
        <f t="shared" si="20"/>
        <v>0</v>
      </c>
      <c r="H158" s="24">
        <f t="shared" si="16"/>
        <v>0</v>
      </c>
      <c r="I158" s="19">
        <f t="shared" si="17"/>
        <v>0</v>
      </c>
      <c r="J158" s="24">
        <f t="shared" si="21"/>
        <v>0</v>
      </c>
      <c r="K158" s="24">
        <f t="shared" si="22"/>
        <v>0</v>
      </c>
      <c r="L158" s="8">
        <f t="shared" si="18"/>
        <v>-300</v>
      </c>
      <c r="M158" s="8">
        <f t="shared" si="19"/>
        <v>0</v>
      </c>
      <c r="N158" s="8">
        <f t="shared" si="23"/>
        <v>0</v>
      </c>
    </row>
    <row r="159" spans="2:14" x14ac:dyDescent="0.15">
      <c r="B159" s="6">
        <v>43104.145833333336</v>
      </c>
      <c r="C159" s="29">
        <v>7</v>
      </c>
      <c r="D159" s="29">
        <v>2018</v>
      </c>
      <c r="E159" s="20">
        <v>40.4</v>
      </c>
      <c r="F159" s="25">
        <v>0</v>
      </c>
      <c r="G159" s="30">
        <f t="shared" si="20"/>
        <v>0</v>
      </c>
      <c r="H159" s="24">
        <f t="shared" si="16"/>
        <v>0</v>
      </c>
      <c r="I159" s="19">
        <f t="shared" si="17"/>
        <v>0</v>
      </c>
      <c r="J159" s="24">
        <f t="shared" si="21"/>
        <v>0</v>
      </c>
      <c r="K159" s="24">
        <f t="shared" si="22"/>
        <v>0</v>
      </c>
      <c r="L159" s="8">
        <f t="shared" si="18"/>
        <v>-300</v>
      </c>
      <c r="M159" s="8">
        <f t="shared" si="19"/>
        <v>0</v>
      </c>
      <c r="N159" s="8">
        <f t="shared" si="23"/>
        <v>0</v>
      </c>
    </row>
    <row r="160" spans="2:14" x14ac:dyDescent="0.15">
      <c r="B160" s="6">
        <v>43104.166666666664</v>
      </c>
      <c r="C160" s="29">
        <v>8</v>
      </c>
      <c r="D160" s="29">
        <v>2018</v>
      </c>
      <c r="E160" s="20">
        <v>52.69</v>
      </c>
      <c r="F160" s="25">
        <v>0</v>
      </c>
      <c r="G160" s="30">
        <f t="shared" si="20"/>
        <v>0</v>
      </c>
      <c r="H160" s="24">
        <f t="shared" si="16"/>
        <v>0</v>
      </c>
      <c r="I160" s="19">
        <f t="shared" si="17"/>
        <v>0</v>
      </c>
      <c r="J160" s="24">
        <f t="shared" si="21"/>
        <v>0</v>
      </c>
      <c r="K160" s="24">
        <f t="shared" si="22"/>
        <v>0</v>
      </c>
      <c r="L160" s="8">
        <f t="shared" si="18"/>
        <v>-300</v>
      </c>
      <c r="M160" s="8">
        <f t="shared" si="19"/>
        <v>0</v>
      </c>
      <c r="N160" s="8">
        <f t="shared" si="23"/>
        <v>0</v>
      </c>
    </row>
    <row r="161" spans="2:14" x14ac:dyDescent="0.15">
      <c r="B161" s="6">
        <v>43104.1875</v>
      </c>
      <c r="C161" s="29">
        <v>9</v>
      </c>
      <c r="D161" s="29">
        <v>2018</v>
      </c>
      <c r="E161" s="20">
        <v>53.16</v>
      </c>
      <c r="F161" s="25">
        <v>0</v>
      </c>
      <c r="G161" s="30">
        <f t="shared" si="20"/>
        <v>0</v>
      </c>
      <c r="H161" s="24">
        <f t="shared" si="16"/>
        <v>0</v>
      </c>
      <c r="I161" s="19">
        <f t="shared" si="17"/>
        <v>0</v>
      </c>
      <c r="J161" s="24">
        <f t="shared" si="21"/>
        <v>0</v>
      </c>
      <c r="K161" s="24">
        <f t="shared" si="22"/>
        <v>0</v>
      </c>
      <c r="L161" s="8">
        <f t="shared" si="18"/>
        <v>-300</v>
      </c>
      <c r="M161" s="8">
        <f t="shared" si="19"/>
        <v>0</v>
      </c>
      <c r="N161" s="8">
        <f t="shared" si="23"/>
        <v>0</v>
      </c>
    </row>
    <row r="162" spans="2:14" x14ac:dyDescent="0.15">
      <c r="B162" s="6">
        <v>43104.208333333336</v>
      </c>
      <c r="C162" s="29">
        <v>10</v>
      </c>
      <c r="D162" s="29">
        <v>2018</v>
      </c>
      <c r="E162" s="20">
        <v>54.53</v>
      </c>
      <c r="F162" s="25">
        <v>0</v>
      </c>
      <c r="G162" s="30">
        <f t="shared" si="20"/>
        <v>0</v>
      </c>
      <c r="H162" s="24">
        <f t="shared" si="16"/>
        <v>0</v>
      </c>
      <c r="I162" s="19">
        <f t="shared" si="17"/>
        <v>0</v>
      </c>
      <c r="J162" s="24">
        <f t="shared" si="21"/>
        <v>0</v>
      </c>
      <c r="K162" s="24">
        <f t="shared" si="22"/>
        <v>0</v>
      </c>
      <c r="L162" s="8">
        <f t="shared" si="18"/>
        <v>-300</v>
      </c>
      <c r="M162" s="8">
        <f t="shared" si="19"/>
        <v>0</v>
      </c>
      <c r="N162" s="8">
        <f t="shared" si="23"/>
        <v>0</v>
      </c>
    </row>
    <row r="163" spans="2:14" x14ac:dyDescent="0.15">
      <c r="B163" s="6">
        <v>43104.229166666664</v>
      </c>
      <c r="C163" s="29">
        <v>11</v>
      </c>
      <c r="D163" s="29">
        <v>2018</v>
      </c>
      <c r="E163" s="20">
        <v>59.28</v>
      </c>
      <c r="F163" s="25">
        <v>0</v>
      </c>
      <c r="G163" s="30">
        <f t="shared" si="20"/>
        <v>0</v>
      </c>
      <c r="H163" s="24">
        <f t="shared" si="16"/>
        <v>0</v>
      </c>
      <c r="I163" s="19">
        <f t="shared" si="17"/>
        <v>0</v>
      </c>
      <c r="J163" s="24">
        <f t="shared" si="21"/>
        <v>0</v>
      </c>
      <c r="K163" s="24">
        <f t="shared" si="22"/>
        <v>0</v>
      </c>
      <c r="L163" s="8">
        <f t="shared" si="18"/>
        <v>-300</v>
      </c>
      <c r="M163" s="8">
        <f t="shared" si="19"/>
        <v>0</v>
      </c>
      <c r="N163" s="8">
        <f t="shared" si="23"/>
        <v>0</v>
      </c>
    </row>
    <row r="164" spans="2:14" x14ac:dyDescent="0.15">
      <c r="B164" s="6">
        <v>43104.25</v>
      </c>
      <c r="C164" s="29">
        <v>12</v>
      </c>
      <c r="D164" s="29">
        <v>2018</v>
      </c>
      <c r="E164" s="20">
        <v>61.77</v>
      </c>
      <c r="F164" s="25">
        <v>0</v>
      </c>
      <c r="G164" s="30">
        <f t="shared" si="20"/>
        <v>0</v>
      </c>
      <c r="H164" s="24">
        <f t="shared" si="16"/>
        <v>0</v>
      </c>
      <c r="I164" s="19">
        <f t="shared" si="17"/>
        <v>0</v>
      </c>
      <c r="J164" s="24">
        <f t="shared" si="21"/>
        <v>0</v>
      </c>
      <c r="K164" s="24">
        <f t="shared" si="22"/>
        <v>0</v>
      </c>
      <c r="L164" s="8">
        <f t="shared" si="18"/>
        <v>-300</v>
      </c>
      <c r="M164" s="8">
        <f t="shared" si="19"/>
        <v>0</v>
      </c>
      <c r="N164" s="8">
        <f t="shared" si="23"/>
        <v>0</v>
      </c>
    </row>
    <row r="165" spans="2:14" x14ac:dyDescent="0.15">
      <c r="B165" s="6">
        <v>43104.270833333336</v>
      </c>
      <c r="C165" s="29">
        <v>13</v>
      </c>
      <c r="D165" s="29">
        <v>2018</v>
      </c>
      <c r="E165" s="20">
        <v>70.66</v>
      </c>
      <c r="F165" s="25">
        <v>0</v>
      </c>
      <c r="G165" s="30">
        <f t="shared" si="20"/>
        <v>0</v>
      </c>
      <c r="H165" s="24">
        <f t="shared" si="16"/>
        <v>0</v>
      </c>
      <c r="I165" s="19">
        <f t="shared" si="17"/>
        <v>0</v>
      </c>
      <c r="J165" s="24">
        <f t="shared" si="21"/>
        <v>0</v>
      </c>
      <c r="K165" s="24">
        <f t="shared" si="22"/>
        <v>0</v>
      </c>
      <c r="L165" s="8">
        <f t="shared" si="18"/>
        <v>-300</v>
      </c>
      <c r="M165" s="8">
        <f t="shared" si="19"/>
        <v>0</v>
      </c>
      <c r="N165" s="8">
        <f t="shared" si="23"/>
        <v>0</v>
      </c>
    </row>
    <row r="166" spans="2:14" x14ac:dyDescent="0.15">
      <c r="B166" s="6">
        <v>43104.291666666664</v>
      </c>
      <c r="C166" s="29">
        <v>14</v>
      </c>
      <c r="D166" s="29">
        <v>2018</v>
      </c>
      <c r="E166" s="20">
        <v>83.53</v>
      </c>
      <c r="F166" s="25">
        <v>0</v>
      </c>
      <c r="G166" s="30">
        <f t="shared" si="20"/>
        <v>0</v>
      </c>
      <c r="H166" s="24">
        <f t="shared" si="16"/>
        <v>0</v>
      </c>
      <c r="I166" s="19">
        <f t="shared" si="17"/>
        <v>0</v>
      </c>
      <c r="J166" s="24">
        <f t="shared" si="21"/>
        <v>0</v>
      </c>
      <c r="K166" s="24">
        <f t="shared" si="22"/>
        <v>0</v>
      </c>
      <c r="L166" s="8">
        <f t="shared" si="18"/>
        <v>-300</v>
      </c>
      <c r="M166" s="8">
        <f t="shared" si="19"/>
        <v>0</v>
      </c>
      <c r="N166" s="8">
        <f t="shared" si="23"/>
        <v>0</v>
      </c>
    </row>
    <row r="167" spans="2:14" x14ac:dyDescent="0.15">
      <c r="B167" s="6">
        <v>43104.3125</v>
      </c>
      <c r="C167" s="29">
        <v>15</v>
      </c>
      <c r="D167" s="29">
        <v>2018</v>
      </c>
      <c r="E167" s="20">
        <v>80.31</v>
      </c>
      <c r="F167" s="25">
        <v>0</v>
      </c>
      <c r="G167" s="30">
        <f t="shared" si="20"/>
        <v>0</v>
      </c>
      <c r="H167" s="24">
        <f t="shared" si="16"/>
        <v>0</v>
      </c>
      <c r="I167" s="19">
        <f t="shared" si="17"/>
        <v>0</v>
      </c>
      <c r="J167" s="24">
        <f t="shared" si="21"/>
        <v>0</v>
      </c>
      <c r="K167" s="24">
        <f t="shared" si="22"/>
        <v>0</v>
      </c>
      <c r="L167" s="8">
        <f t="shared" si="18"/>
        <v>-300</v>
      </c>
      <c r="M167" s="8">
        <f t="shared" si="19"/>
        <v>0</v>
      </c>
      <c r="N167" s="8">
        <f t="shared" si="23"/>
        <v>0</v>
      </c>
    </row>
    <row r="168" spans="2:14" x14ac:dyDescent="0.15">
      <c r="B168" s="6">
        <v>43104.333333333336</v>
      </c>
      <c r="C168" s="29">
        <v>16</v>
      </c>
      <c r="D168" s="29">
        <v>2018</v>
      </c>
      <c r="E168" s="20">
        <v>96.98</v>
      </c>
      <c r="F168" s="25">
        <v>0</v>
      </c>
      <c r="G168" s="30">
        <f t="shared" si="20"/>
        <v>0</v>
      </c>
      <c r="H168" s="24">
        <f t="shared" si="16"/>
        <v>0</v>
      </c>
      <c r="I168" s="19">
        <f t="shared" si="17"/>
        <v>0</v>
      </c>
      <c r="J168" s="24">
        <f t="shared" si="21"/>
        <v>0</v>
      </c>
      <c r="K168" s="24">
        <f t="shared" si="22"/>
        <v>0</v>
      </c>
      <c r="L168" s="8">
        <f t="shared" si="18"/>
        <v>-300</v>
      </c>
      <c r="M168" s="8">
        <f t="shared" si="19"/>
        <v>0</v>
      </c>
      <c r="N168" s="8">
        <f t="shared" si="23"/>
        <v>0</v>
      </c>
    </row>
    <row r="169" spans="2:14" x14ac:dyDescent="0.15">
      <c r="B169" s="6">
        <v>43104.354166666664</v>
      </c>
      <c r="C169" s="29">
        <v>17</v>
      </c>
      <c r="D169" s="29">
        <v>2018</v>
      </c>
      <c r="E169" s="20">
        <v>89.83</v>
      </c>
      <c r="F169" s="25">
        <v>0</v>
      </c>
      <c r="G169" s="30">
        <f t="shared" si="20"/>
        <v>0</v>
      </c>
      <c r="H169" s="24">
        <f t="shared" si="16"/>
        <v>0</v>
      </c>
      <c r="I169" s="19">
        <f t="shared" si="17"/>
        <v>0</v>
      </c>
      <c r="J169" s="24">
        <f t="shared" si="21"/>
        <v>0</v>
      </c>
      <c r="K169" s="24">
        <f t="shared" si="22"/>
        <v>0</v>
      </c>
      <c r="L169" s="8">
        <f t="shared" si="18"/>
        <v>-300</v>
      </c>
      <c r="M169" s="8">
        <f t="shared" si="19"/>
        <v>0</v>
      </c>
      <c r="N169" s="8">
        <f t="shared" si="23"/>
        <v>0</v>
      </c>
    </row>
    <row r="170" spans="2:14" x14ac:dyDescent="0.15">
      <c r="B170" s="6">
        <v>43104.375</v>
      </c>
      <c r="C170" s="29">
        <v>18</v>
      </c>
      <c r="D170" s="29">
        <v>2018</v>
      </c>
      <c r="E170" s="20">
        <v>91.34</v>
      </c>
      <c r="F170" s="25">
        <v>0</v>
      </c>
      <c r="G170" s="30">
        <f t="shared" si="20"/>
        <v>0</v>
      </c>
      <c r="H170" s="24">
        <f t="shared" si="16"/>
        <v>0</v>
      </c>
      <c r="I170" s="19">
        <f t="shared" si="17"/>
        <v>0</v>
      </c>
      <c r="J170" s="24">
        <f t="shared" si="21"/>
        <v>0</v>
      </c>
      <c r="K170" s="24">
        <f t="shared" si="22"/>
        <v>0</v>
      </c>
      <c r="L170" s="8">
        <f t="shared" si="18"/>
        <v>-300</v>
      </c>
      <c r="M170" s="8">
        <f t="shared" si="19"/>
        <v>0</v>
      </c>
      <c r="N170" s="8">
        <f t="shared" si="23"/>
        <v>0</v>
      </c>
    </row>
    <row r="171" spans="2:14" x14ac:dyDescent="0.15">
      <c r="B171" s="6">
        <v>43104.395833333336</v>
      </c>
      <c r="C171" s="29">
        <v>19</v>
      </c>
      <c r="D171" s="29">
        <v>2018</v>
      </c>
      <c r="E171" s="20">
        <v>81.61</v>
      </c>
      <c r="F171" s="25">
        <v>0</v>
      </c>
      <c r="G171" s="30">
        <f t="shared" si="20"/>
        <v>0</v>
      </c>
      <c r="H171" s="24">
        <f t="shared" si="16"/>
        <v>0</v>
      </c>
      <c r="I171" s="19">
        <f t="shared" si="17"/>
        <v>0</v>
      </c>
      <c r="J171" s="24">
        <f t="shared" si="21"/>
        <v>0</v>
      </c>
      <c r="K171" s="24">
        <f t="shared" si="22"/>
        <v>0</v>
      </c>
      <c r="L171" s="8">
        <f t="shared" si="18"/>
        <v>-300</v>
      </c>
      <c r="M171" s="8">
        <f t="shared" si="19"/>
        <v>0</v>
      </c>
      <c r="N171" s="8">
        <f t="shared" si="23"/>
        <v>0</v>
      </c>
    </row>
    <row r="172" spans="2:14" x14ac:dyDescent="0.15">
      <c r="B172" s="6">
        <v>43104.416666666664</v>
      </c>
      <c r="C172" s="29">
        <v>20</v>
      </c>
      <c r="D172" s="29">
        <v>2018</v>
      </c>
      <c r="E172" s="20">
        <v>82.48</v>
      </c>
      <c r="F172" s="25">
        <v>0</v>
      </c>
      <c r="G172" s="30">
        <f t="shared" si="20"/>
        <v>0</v>
      </c>
      <c r="H172" s="24">
        <f t="shared" si="16"/>
        <v>0</v>
      </c>
      <c r="I172" s="19">
        <f t="shared" si="17"/>
        <v>0</v>
      </c>
      <c r="J172" s="24">
        <f t="shared" si="21"/>
        <v>0</v>
      </c>
      <c r="K172" s="24">
        <f t="shared" si="22"/>
        <v>0</v>
      </c>
      <c r="L172" s="8">
        <f t="shared" si="18"/>
        <v>-300</v>
      </c>
      <c r="M172" s="8">
        <f t="shared" si="19"/>
        <v>0</v>
      </c>
      <c r="N172" s="8">
        <f t="shared" si="23"/>
        <v>0</v>
      </c>
    </row>
    <row r="173" spans="2:14" x14ac:dyDescent="0.15">
      <c r="B173" s="6">
        <v>43104.4375</v>
      </c>
      <c r="C173" s="29">
        <v>21</v>
      </c>
      <c r="D173" s="29">
        <v>2018</v>
      </c>
      <c r="E173" s="20">
        <v>84.18</v>
      </c>
      <c r="F173" s="25">
        <v>0</v>
      </c>
      <c r="G173" s="30">
        <f t="shared" si="20"/>
        <v>0</v>
      </c>
      <c r="H173" s="24">
        <f t="shared" si="16"/>
        <v>0</v>
      </c>
      <c r="I173" s="19">
        <f t="shared" si="17"/>
        <v>0</v>
      </c>
      <c r="J173" s="24">
        <f t="shared" si="21"/>
        <v>0</v>
      </c>
      <c r="K173" s="24">
        <f t="shared" si="22"/>
        <v>0</v>
      </c>
      <c r="L173" s="8">
        <f t="shared" si="18"/>
        <v>-300</v>
      </c>
      <c r="M173" s="8">
        <f t="shared" si="19"/>
        <v>0</v>
      </c>
      <c r="N173" s="8">
        <f t="shared" si="23"/>
        <v>0</v>
      </c>
    </row>
    <row r="174" spans="2:14" x14ac:dyDescent="0.15">
      <c r="B174" s="6">
        <v>43104.458333333336</v>
      </c>
      <c r="C174" s="29">
        <v>22</v>
      </c>
      <c r="D174" s="29">
        <v>2018</v>
      </c>
      <c r="E174" s="20">
        <v>99.17</v>
      </c>
      <c r="F174" s="25">
        <v>0</v>
      </c>
      <c r="G174" s="30">
        <f t="shared" si="20"/>
        <v>0</v>
      </c>
      <c r="H174" s="24">
        <f t="shared" si="16"/>
        <v>0</v>
      </c>
      <c r="I174" s="19">
        <f t="shared" si="17"/>
        <v>0</v>
      </c>
      <c r="J174" s="24">
        <f t="shared" si="21"/>
        <v>0</v>
      </c>
      <c r="K174" s="24">
        <f t="shared" si="22"/>
        <v>0</v>
      </c>
      <c r="L174" s="8">
        <f t="shared" si="18"/>
        <v>-300</v>
      </c>
      <c r="M174" s="8">
        <f t="shared" si="19"/>
        <v>0</v>
      </c>
      <c r="N174" s="8">
        <f t="shared" si="23"/>
        <v>0</v>
      </c>
    </row>
    <row r="175" spans="2:14" x14ac:dyDescent="0.15">
      <c r="B175" s="6">
        <v>43104.479166666664</v>
      </c>
      <c r="C175" s="29">
        <v>23</v>
      </c>
      <c r="D175" s="29">
        <v>2018</v>
      </c>
      <c r="E175" s="20">
        <v>96.16</v>
      </c>
      <c r="F175" s="25">
        <v>0</v>
      </c>
      <c r="G175" s="30">
        <f t="shared" si="20"/>
        <v>0</v>
      </c>
      <c r="H175" s="24">
        <f t="shared" si="16"/>
        <v>0</v>
      </c>
      <c r="I175" s="19">
        <f t="shared" si="17"/>
        <v>0</v>
      </c>
      <c r="J175" s="24">
        <f t="shared" si="21"/>
        <v>0</v>
      </c>
      <c r="K175" s="24">
        <f t="shared" si="22"/>
        <v>0</v>
      </c>
      <c r="L175" s="8">
        <f t="shared" si="18"/>
        <v>-300</v>
      </c>
      <c r="M175" s="8">
        <f t="shared" si="19"/>
        <v>0</v>
      </c>
      <c r="N175" s="8">
        <f t="shared" si="23"/>
        <v>0</v>
      </c>
    </row>
    <row r="176" spans="2:14" x14ac:dyDescent="0.15">
      <c r="B176" s="6">
        <v>43104.5</v>
      </c>
      <c r="C176" s="29">
        <v>24</v>
      </c>
      <c r="D176" s="29">
        <v>2018</v>
      </c>
      <c r="E176" s="20">
        <v>89.93</v>
      </c>
      <c r="F176" s="25">
        <v>0</v>
      </c>
      <c r="G176" s="30">
        <f t="shared" si="20"/>
        <v>0</v>
      </c>
      <c r="H176" s="24">
        <f t="shared" si="16"/>
        <v>0</v>
      </c>
      <c r="I176" s="19">
        <f t="shared" si="17"/>
        <v>0</v>
      </c>
      <c r="J176" s="24">
        <f t="shared" si="21"/>
        <v>0</v>
      </c>
      <c r="K176" s="24">
        <f t="shared" si="22"/>
        <v>0</v>
      </c>
      <c r="L176" s="8">
        <f t="shared" si="18"/>
        <v>-300</v>
      </c>
      <c r="M176" s="8">
        <f t="shared" si="19"/>
        <v>0</v>
      </c>
      <c r="N176" s="8">
        <f t="shared" si="23"/>
        <v>0</v>
      </c>
    </row>
    <row r="177" spans="2:14" x14ac:dyDescent="0.15">
      <c r="B177" s="6">
        <v>43104.520833333336</v>
      </c>
      <c r="C177" s="29">
        <v>25</v>
      </c>
      <c r="D177" s="29">
        <v>2018</v>
      </c>
      <c r="E177" s="20">
        <v>71.069999999999993</v>
      </c>
      <c r="F177" s="25">
        <v>0</v>
      </c>
      <c r="G177" s="30">
        <f t="shared" si="20"/>
        <v>0</v>
      </c>
      <c r="H177" s="24">
        <f t="shared" si="16"/>
        <v>0</v>
      </c>
      <c r="I177" s="19">
        <f t="shared" si="17"/>
        <v>0</v>
      </c>
      <c r="J177" s="24">
        <f t="shared" si="21"/>
        <v>0</v>
      </c>
      <c r="K177" s="24">
        <f t="shared" si="22"/>
        <v>0</v>
      </c>
      <c r="L177" s="8">
        <f t="shared" si="18"/>
        <v>-300</v>
      </c>
      <c r="M177" s="8">
        <f t="shared" si="19"/>
        <v>0</v>
      </c>
      <c r="N177" s="8">
        <f t="shared" si="23"/>
        <v>0</v>
      </c>
    </row>
    <row r="178" spans="2:14" x14ac:dyDescent="0.15">
      <c r="B178" s="6">
        <v>43104.541666666664</v>
      </c>
      <c r="C178" s="29">
        <v>26</v>
      </c>
      <c r="D178" s="29">
        <v>2018</v>
      </c>
      <c r="E178" s="20">
        <v>78.66</v>
      </c>
      <c r="F178" s="25">
        <v>0</v>
      </c>
      <c r="G178" s="30">
        <f t="shared" si="20"/>
        <v>0</v>
      </c>
      <c r="H178" s="24">
        <f t="shared" si="16"/>
        <v>0</v>
      </c>
      <c r="I178" s="19">
        <f t="shared" si="17"/>
        <v>0</v>
      </c>
      <c r="J178" s="24">
        <f t="shared" si="21"/>
        <v>0</v>
      </c>
      <c r="K178" s="24">
        <f t="shared" si="22"/>
        <v>0</v>
      </c>
      <c r="L178" s="8">
        <f t="shared" si="18"/>
        <v>-300</v>
      </c>
      <c r="M178" s="8">
        <f t="shared" si="19"/>
        <v>0</v>
      </c>
      <c r="N178" s="8">
        <f t="shared" si="23"/>
        <v>0</v>
      </c>
    </row>
    <row r="179" spans="2:14" x14ac:dyDescent="0.15">
      <c r="B179" s="6">
        <v>43104.5625</v>
      </c>
      <c r="C179" s="29">
        <v>27</v>
      </c>
      <c r="D179" s="29">
        <v>2018</v>
      </c>
      <c r="E179" s="20">
        <v>73.099999999999994</v>
      </c>
      <c r="F179" s="25">
        <v>0</v>
      </c>
      <c r="G179" s="30">
        <f t="shared" si="20"/>
        <v>0</v>
      </c>
      <c r="H179" s="24">
        <f t="shared" si="16"/>
        <v>0</v>
      </c>
      <c r="I179" s="19">
        <f t="shared" si="17"/>
        <v>0</v>
      </c>
      <c r="J179" s="24">
        <f t="shared" si="21"/>
        <v>0</v>
      </c>
      <c r="K179" s="24">
        <f t="shared" si="22"/>
        <v>0</v>
      </c>
      <c r="L179" s="8">
        <f t="shared" si="18"/>
        <v>-300</v>
      </c>
      <c r="M179" s="8">
        <f t="shared" si="19"/>
        <v>0</v>
      </c>
      <c r="N179" s="8">
        <f t="shared" si="23"/>
        <v>0</v>
      </c>
    </row>
    <row r="180" spans="2:14" x14ac:dyDescent="0.15">
      <c r="B180" s="6">
        <v>43104.583333333336</v>
      </c>
      <c r="C180" s="29">
        <v>28</v>
      </c>
      <c r="D180" s="29">
        <v>2018</v>
      </c>
      <c r="E180" s="20">
        <v>84.93</v>
      </c>
      <c r="F180" s="25">
        <v>0</v>
      </c>
      <c r="G180" s="30">
        <f t="shared" si="20"/>
        <v>0</v>
      </c>
      <c r="H180" s="24">
        <f t="shared" si="16"/>
        <v>0</v>
      </c>
      <c r="I180" s="19">
        <f t="shared" si="17"/>
        <v>0</v>
      </c>
      <c r="J180" s="24">
        <f t="shared" si="21"/>
        <v>0</v>
      </c>
      <c r="K180" s="24">
        <f t="shared" si="22"/>
        <v>0</v>
      </c>
      <c r="L180" s="8">
        <f t="shared" si="18"/>
        <v>-300</v>
      </c>
      <c r="M180" s="8">
        <f t="shared" si="19"/>
        <v>0</v>
      </c>
      <c r="N180" s="8">
        <f t="shared" si="23"/>
        <v>0</v>
      </c>
    </row>
    <row r="181" spans="2:14" x14ac:dyDescent="0.15">
      <c r="B181" s="6">
        <v>43104.604166666664</v>
      </c>
      <c r="C181" s="29">
        <v>29</v>
      </c>
      <c r="D181" s="29">
        <v>2018</v>
      </c>
      <c r="E181" s="20">
        <v>93.97</v>
      </c>
      <c r="F181" s="25">
        <v>0</v>
      </c>
      <c r="G181" s="30">
        <f t="shared" si="20"/>
        <v>0</v>
      </c>
      <c r="H181" s="24">
        <f t="shared" si="16"/>
        <v>0</v>
      </c>
      <c r="I181" s="19">
        <f t="shared" si="17"/>
        <v>0</v>
      </c>
      <c r="J181" s="24">
        <f t="shared" si="21"/>
        <v>0</v>
      </c>
      <c r="K181" s="24">
        <f t="shared" si="22"/>
        <v>0</v>
      </c>
      <c r="L181" s="8">
        <f t="shared" si="18"/>
        <v>-300</v>
      </c>
      <c r="M181" s="8">
        <f t="shared" si="19"/>
        <v>0</v>
      </c>
      <c r="N181" s="8">
        <f t="shared" si="23"/>
        <v>0</v>
      </c>
    </row>
    <row r="182" spans="2:14" x14ac:dyDescent="0.15">
      <c r="B182" s="6">
        <v>43104.625</v>
      </c>
      <c r="C182" s="29">
        <v>30</v>
      </c>
      <c r="D182" s="29">
        <v>2018</v>
      </c>
      <c r="E182" s="20">
        <v>82.44</v>
      </c>
      <c r="F182" s="25">
        <v>0</v>
      </c>
      <c r="G182" s="30">
        <f t="shared" si="20"/>
        <v>0</v>
      </c>
      <c r="H182" s="24">
        <f t="shared" si="16"/>
        <v>0</v>
      </c>
      <c r="I182" s="19">
        <f t="shared" si="17"/>
        <v>0</v>
      </c>
      <c r="J182" s="24">
        <f t="shared" si="21"/>
        <v>0</v>
      </c>
      <c r="K182" s="24">
        <f t="shared" si="22"/>
        <v>0</v>
      </c>
      <c r="L182" s="8">
        <f t="shared" si="18"/>
        <v>-300</v>
      </c>
      <c r="M182" s="8">
        <f t="shared" si="19"/>
        <v>0</v>
      </c>
      <c r="N182" s="8">
        <f t="shared" si="23"/>
        <v>0</v>
      </c>
    </row>
    <row r="183" spans="2:14" x14ac:dyDescent="0.15">
      <c r="B183" s="6">
        <v>43104.645833333336</v>
      </c>
      <c r="C183" s="29">
        <v>31</v>
      </c>
      <c r="D183" s="29">
        <v>2018</v>
      </c>
      <c r="E183" s="20">
        <v>98.26</v>
      </c>
      <c r="F183" s="25">
        <v>0</v>
      </c>
      <c r="G183" s="30">
        <f t="shared" si="20"/>
        <v>0</v>
      </c>
      <c r="H183" s="24">
        <f t="shared" si="16"/>
        <v>0</v>
      </c>
      <c r="I183" s="19">
        <f t="shared" si="17"/>
        <v>0</v>
      </c>
      <c r="J183" s="24">
        <f t="shared" si="21"/>
        <v>0</v>
      </c>
      <c r="K183" s="24">
        <f t="shared" si="22"/>
        <v>0</v>
      </c>
      <c r="L183" s="8">
        <f t="shared" si="18"/>
        <v>-300</v>
      </c>
      <c r="M183" s="8">
        <f t="shared" si="19"/>
        <v>0</v>
      </c>
      <c r="N183" s="8">
        <f t="shared" si="23"/>
        <v>0</v>
      </c>
    </row>
    <row r="184" spans="2:14" x14ac:dyDescent="0.15">
      <c r="B184" s="6">
        <v>43104.666666666664</v>
      </c>
      <c r="C184" s="29">
        <v>32</v>
      </c>
      <c r="D184" s="29">
        <v>2018</v>
      </c>
      <c r="E184" s="20">
        <v>102.71</v>
      </c>
      <c r="F184" s="25">
        <v>0</v>
      </c>
      <c r="G184" s="30">
        <f t="shared" si="20"/>
        <v>0</v>
      </c>
      <c r="H184" s="24">
        <f t="shared" si="16"/>
        <v>0</v>
      </c>
      <c r="I184" s="19">
        <f t="shared" si="17"/>
        <v>0</v>
      </c>
      <c r="J184" s="24">
        <f t="shared" si="21"/>
        <v>0</v>
      </c>
      <c r="K184" s="24">
        <f t="shared" si="22"/>
        <v>0</v>
      </c>
      <c r="L184" s="8">
        <f t="shared" si="18"/>
        <v>-300</v>
      </c>
      <c r="M184" s="8">
        <f t="shared" si="19"/>
        <v>0</v>
      </c>
      <c r="N184" s="8">
        <f t="shared" si="23"/>
        <v>0</v>
      </c>
    </row>
    <row r="185" spans="2:14" x14ac:dyDescent="0.15">
      <c r="B185" s="6">
        <v>43104.6875</v>
      </c>
      <c r="C185" s="29">
        <v>33</v>
      </c>
      <c r="D185" s="29">
        <v>2018</v>
      </c>
      <c r="E185" s="20">
        <v>88.07</v>
      </c>
      <c r="F185" s="25">
        <v>0</v>
      </c>
      <c r="G185" s="30">
        <f t="shared" si="20"/>
        <v>0</v>
      </c>
      <c r="H185" s="24">
        <f t="shared" si="16"/>
        <v>0</v>
      </c>
      <c r="I185" s="19">
        <f t="shared" si="17"/>
        <v>0</v>
      </c>
      <c r="J185" s="24">
        <f t="shared" si="21"/>
        <v>0</v>
      </c>
      <c r="K185" s="24">
        <f t="shared" si="22"/>
        <v>0</v>
      </c>
      <c r="L185" s="8">
        <f t="shared" si="18"/>
        <v>-300</v>
      </c>
      <c r="M185" s="8">
        <f t="shared" si="19"/>
        <v>0</v>
      </c>
      <c r="N185" s="8">
        <f t="shared" si="23"/>
        <v>0</v>
      </c>
    </row>
    <row r="186" spans="2:14" x14ac:dyDescent="0.15">
      <c r="B186" s="6">
        <v>43104.708333333336</v>
      </c>
      <c r="C186" s="29">
        <v>34</v>
      </c>
      <c r="D186" s="29">
        <v>2018</v>
      </c>
      <c r="E186" s="20">
        <v>100.23</v>
      </c>
      <c r="F186" s="25">
        <v>0</v>
      </c>
      <c r="G186" s="30">
        <f t="shared" si="20"/>
        <v>0</v>
      </c>
      <c r="H186" s="24">
        <f t="shared" si="16"/>
        <v>0</v>
      </c>
      <c r="I186" s="19">
        <f t="shared" si="17"/>
        <v>0</v>
      </c>
      <c r="J186" s="24">
        <f t="shared" si="21"/>
        <v>0</v>
      </c>
      <c r="K186" s="24">
        <f t="shared" si="22"/>
        <v>0</v>
      </c>
      <c r="L186" s="8">
        <f t="shared" si="18"/>
        <v>-300</v>
      </c>
      <c r="M186" s="8">
        <f t="shared" si="19"/>
        <v>0</v>
      </c>
      <c r="N186" s="8">
        <f t="shared" si="23"/>
        <v>0</v>
      </c>
    </row>
    <row r="187" spans="2:14" x14ac:dyDescent="0.15">
      <c r="B187" s="6">
        <v>43104.729166666664</v>
      </c>
      <c r="C187" s="29">
        <v>35</v>
      </c>
      <c r="D187" s="29">
        <v>2018</v>
      </c>
      <c r="E187" s="20">
        <v>97.94</v>
      </c>
      <c r="F187" s="25">
        <v>0</v>
      </c>
      <c r="G187" s="30">
        <f t="shared" si="20"/>
        <v>0</v>
      </c>
      <c r="H187" s="24">
        <f t="shared" si="16"/>
        <v>0</v>
      </c>
      <c r="I187" s="19">
        <f t="shared" si="17"/>
        <v>0</v>
      </c>
      <c r="J187" s="24">
        <f t="shared" si="21"/>
        <v>0</v>
      </c>
      <c r="K187" s="24">
        <f t="shared" si="22"/>
        <v>0</v>
      </c>
      <c r="L187" s="8">
        <f t="shared" si="18"/>
        <v>-300</v>
      </c>
      <c r="M187" s="8">
        <f t="shared" si="19"/>
        <v>0</v>
      </c>
      <c r="N187" s="8">
        <f t="shared" si="23"/>
        <v>0</v>
      </c>
    </row>
    <row r="188" spans="2:14" x14ac:dyDescent="0.15">
      <c r="B188" s="6">
        <v>43104.75</v>
      </c>
      <c r="C188" s="29">
        <v>36</v>
      </c>
      <c r="D188" s="29">
        <v>2018</v>
      </c>
      <c r="E188" s="20">
        <v>95.09</v>
      </c>
      <c r="F188" s="25">
        <v>0</v>
      </c>
      <c r="G188" s="30">
        <f t="shared" si="20"/>
        <v>0</v>
      </c>
      <c r="H188" s="24">
        <f t="shared" si="16"/>
        <v>0</v>
      </c>
      <c r="I188" s="19">
        <f t="shared" si="17"/>
        <v>0</v>
      </c>
      <c r="J188" s="24">
        <f t="shared" si="21"/>
        <v>0</v>
      </c>
      <c r="K188" s="24">
        <f t="shared" si="22"/>
        <v>0</v>
      </c>
      <c r="L188" s="8">
        <f t="shared" si="18"/>
        <v>-300</v>
      </c>
      <c r="M188" s="8">
        <f t="shared" si="19"/>
        <v>0</v>
      </c>
      <c r="N188" s="8">
        <f t="shared" si="23"/>
        <v>0</v>
      </c>
    </row>
    <row r="189" spans="2:14" x14ac:dyDescent="0.15">
      <c r="B189" s="6">
        <v>43104.770833333336</v>
      </c>
      <c r="C189" s="29">
        <v>37</v>
      </c>
      <c r="D189" s="29">
        <v>2018</v>
      </c>
      <c r="E189" s="20">
        <v>79.989999999999995</v>
      </c>
      <c r="F189" s="25">
        <v>0</v>
      </c>
      <c r="G189" s="30">
        <f t="shared" si="20"/>
        <v>0</v>
      </c>
      <c r="H189" s="24">
        <f t="shared" si="16"/>
        <v>0</v>
      </c>
      <c r="I189" s="19">
        <f t="shared" si="17"/>
        <v>0</v>
      </c>
      <c r="J189" s="24">
        <f t="shared" si="21"/>
        <v>0</v>
      </c>
      <c r="K189" s="24">
        <f t="shared" si="22"/>
        <v>0</v>
      </c>
      <c r="L189" s="8">
        <f t="shared" si="18"/>
        <v>-300</v>
      </c>
      <c r="M189" s="8">
        <f t="shared" si="19"/>
        <v>0</v>
      </c>
      <c r="N189" s="8">
        <f t="shared" si="23"/>
        <v>0</v>
      </c>
    </row>
    <row r="190" spans="2:14" x14ac:dyDescent="0.15">
      <c r="B190" s="6">
        <v>43104.791666666664</v>
      </c>
      <c r="C190" s="29">
        <v>38</v>
      </c>
      <c r="D190" s="29">
        <v>2018</v>
      </c>
      <c r="E190" s="20">
        <v>68.930000000000007</v>
      </c>
      <c r="F190" s="25">
        <v>0</v>
      </c>
      <c r="G190" s="30">
        <f t="shared" si="20"/>
        <v>0</v>
      </c>
      <c r="H190" s="24">
        <f t="shared" si="16"/>
        <v>0</v>
      </c>
      <c r="I190" s="19">
        <f t="shared" si="17"/>
        <v>0</v>
      </c>
      <c r="J190" s="24">
        <f t="shared" si="21"/>
        <v>0</v>
      </c>
      <c r="K190" s="24">
        <f t="shared" si="22"/>
        <v>0</v>
      </c>
      <c r="L190" s="8">
        <f t="shared" si="18"/>
        <v>-300</v>
      </c>
      <c r="M190" s="8">
        <f t="shared" si="19"/>
        <v>0</v>
      </c>
      <c r="N190" s="8">
        <f t="shared" si="23"/>
        <v>0</v>
      </c>
    </row>
    <row r="191" spans="2:14" x14ac:dyDescent="0.15">
      <c r="B191" s="6">
        <v>43104.8125</v>
      </c>
      <c r="C191" s="29">
        <v>39</v>
      </c>
      <c r="D191" s="29">
        <v>2018</v>
      </c>
      <c r="E191" s="20">
        <v>88.76</v>
      </c>
      <c r="F191" s="25">
        <v>0</v>
      </c>
      <c r="G191" s="30">
        <f t="shared" si="20"/>
        <v>0</v>
      </c>
      <c r="H191" s="24">
        <f t="shared" si="16"/>
        <v>0</v>
      </c>
      <c r="I191" s="19">
        <f t="shared" si="17"/>
        <v>0</v>
      </c>
      <c r="J191" s="24">
        <f t="shared" si="21"/>
        <v>0</v>
      </c>
      <c r="K191" s="24">
        <f t="shared" si="22"/>
        <v>0</v>
      </c>
      <c r="L191" s="8">
        <f t="shared" si="18"/>
        <v>-300</v>
      </c>
      <c r="M191" s="8">
        <f t="shared" si="19"/>
        <v>0</v>
      </c>
      <c r="N191" s="8">
        <f t="shared" si="23"/>
        <v>0</v>
      </c>
    </row>
    <row r="192" spans="2:14" x14ac:dyDescent="0.15">
      <c r="B192" s="6">
        <v>43104.833333333336</v>
      </c>
      <c r="C192" s="29">
        <v>40</v>
      </c>
      <c r="D192" s="29">
        <v>2018</v>
      </c>
      <c r="E192" s="20">
        <v>97.99</v>
      </c>
      <c r="F192" s="25">
        <v>0</v>
      </c>
      <c r="G192" s="30">
        <f t="shared" si="20"/>
        <v>0</v>
      </c>
      <c r="H192" s="24">
        <f t="shared" si="16"/>
        <v>0</v>
      </c>
      <c r="I192" s="19">
        <f t="shared" si="17"/>
        <v>0</v>
      </c>
      <c r="J192" s="24">
        <f t="shared" si="21"/>
        <v>0</v>
      </c>
      <c r="K192" s="24">
        <f t="shared" si="22"/>
        <v>0</v>
      </c>
      <c r="L192" s="8">
        <f t="shared" si="18"/>
        <v>-300</v>
      </c>
      <c r="M192" s="8">
        <f t="shared" si="19"/>
        <v>0</v>
      </c>
      <c r="N192" s="8">
        <f t="shared" si="23"/>
        <v>0</v>
      </c>
    </row>
    <row r="193" spans="2:16" x14ac:dyDescent="0.15">
      <c r="B193" s="6">
        <v>43104.854166666664</v>
      </c>
      <c r="C193" s="29">
        <v>41</v>
      </c>
      <c r="D193" s="29">
        <v>2018</v>
      </c>
      <c r="E193" s="20">
        <v>98.12</v>
      </c>
      <c r="F193" s="25">
        <v>0</v>
      </c>
      <c r="G193" s="30">
        <f t="shared" si="20"/>
        <v>0</v>
      </c>
      <c r="H193" s="24">
        <f t="shared" si="16"/>
        <v>0</v>
      </c>
      <c r="I193" s="19">
        <f t="shared" si="17"/>
        <v>0</v>
      </c>
      <c r="J193" s="24">
        <f t="shared" si="21"/>
        <v>0</v>
      </c>
      <c r="K193" s="24">
        <f t="shared" si="22"/>
        <v>0</v>
      </c>
      <c r="L193" s="8">
        <f t="shared" si="18"/>
        <v>-300</v>
      </c>
      <c r="M193" s="8">
        <f t="shared" si="19"/>
        <v>0</v>
      </c>
      <c r="N193" s="8">
        <f t="shared" si="23"/>
        <v>0</v>
      </c>
    </row>
    <row r="194" spans="2:16" x14ac:dyDescent="0.15">
      <c r="B194" s="6">
        <v>43104.875</v>
      </c>
      <c r="C194" s="29">
        <v>42</v>
      </c>
      <c r="D194" s="29">
        <v>2018</v>
      </c>
      <c r="E194" s="20">
        <v>90.66</v>
      </c>
      <c r="F194" s="25">
        <v>0</v>
      </c>
      <c r="G194" s="30">
        <f t="shared" si="20"/>
        <v>0</v>
      </c>
      <c r="H194" s="24">
        <f t="shared" si="16"/>
        <v>0</v>
      </c>
      <c r="I194" s="19">
        <f t="shared" si="17"/>
        <v>0</v>
      </c>
      <c r="J194" s="24">
        <f t="shared" si="21"/>
        <v>0</v>
      </c>
      <c r="K194" s="24">
        <f t="shared" si="22"/>
        <v>0</v>
      </c>
      <c r="L194" s="8">
        <f t="shared" si="18"/>
        <v>-300</v>
      </c>
      <c r="M194" s="8">
        <f t="shared" si="19"/>
        <v>0</v>
      </c>
      <c r="N194" s="8">
        <f t="shared" si="23"/>
        <v>0</v>
      </c>
    </row>
    <row r="195" spans="2:16" x14ac:dyDescent="0.15">
      <c r="B195" s="6">
        <v>43104.895833333336</v>
      </c>
      <c r="C195" s="29">
        <v>43</v>
      </c>
      <c r="D195" s="29">
        <v>2018</v>
      </c>
      <c r="E195" s="20">
        <v>71.569999999999993</v>
      </c>
      <c r="F195" s="25">
        <v>0</v>
      </c>
      <c r="G195" s="30">
        <f t="shared" si="20"/>
        <v>0</v>
      </c>
      <c r="H195" s="24">
        <f t="shared" si="16"/>
        <v>0</v>
      </c>
      <c r="I195" s="19">
        <f t="shared" si="17"/>
        <v>0</v>
      </c>
      <c r="J195" s="24">
        <f t="shared" si="21"/>
        <v>0</v>
      </c>
      <c r="K195" s="24">
        <f t="shared" si="22"/>
        <v>0</v>
      </c>
      <c r="L195" s="8">
        <f t="shared" si="18"/>
        <v>-300</v>
      </c>
      <c r="M195" s="8">
        <f t="shared" si="19"/>
        <v>0</v>
      </c>
      <c r="N195" s="8">
        <f t="shared" si="23"/>
        <v>0</v>
      </c>
    </row>
    <row r="196" spans="2:16" x14ac:dyDescent="0.15">
      <c r="B196" s="6">
        <v>43104.916666666664</v>
      </c>
      <c r="C196" s="29">
        <v>44</v>
      </c>
      <c r="D196" s="29">
        <v>2018</v>
      </c>
      <c r="E196" s="20">
        <v>67.900000000000006</v>
      </c>
      <c r="F196" s="25">
        <v>0</v>
      </c>
      <c r="G196" s="30">
        <f t="shared" si="20"/>
        <v>0</v>
      </c>
      <c r="H196" s="24">
        <f t="shared" si="16"/>
        <v>0</v>
      </c>
      <c r="I196" s="19">
        <f t="shared" si="17"/>
        <v>0</v>
      </c>
      <c r="J196" s="24">
        <f t="shared" si="21"/>
        <v>0</v>
      </c>
      <c r="K196" s="24">
        <f t="shared" si="22"/>
        <v>0</v>
      </c>
      <c r="L196" s="8">
        <f t="shared" si="18"/>
        <v>-300</v>
      </c>
      <c r="M196" s="8">
        <f t="shared" si="19"/>
        <v>0</v>
      </c>
      <c r="N196" s="8">
        <f t="shared" si="23"/>
        <v>0</v>
      </c>
    </row>
    <row r="197" spans="2:16" x14ac:dyDescent="0.15">
      <c r="B197" s="6">
        <v>43104.9375</v>
      </c>
      <c r="C197" s="29">
        <v>45</v>
      </c>
      <c r="D197" s="29">
        <v>2018</v>
      </c>
      <c r="E197" s="20">
        <v>64.97</v>
      </c>
      <c r="F197" s="25">
        <v>0</v>
      </c>
      <c r="G197" s="30">
        <f t="shared" si="20"/>
        <v>0</v>
      </c>
      <c r="H197" s="24">
        <f t="shared" si="16"/>
        <v>0</v>
      </c>
      <c r="I197" s="19">
        <f t="shared" si="17"/>
        <v>0</v>
      </c>
      <c r="J197" s="24">
        <f t="shared" si="21"/>
        <v>0</v>
      </c>
      <c r="K197" s="24">
        <f t="shared" si="22"/>
        <v>0</v>
      </c>
      <c r="L197" s="8">
        <f t="shared" si="18"/>
        <v>-300</v>
      </c>
      <c r="M197" s="8">
        <f t="shared" si="19"/>
        <v>0</v>
      </c>
      <c r="N197" s="8">
        <f t="shared" si="23"/>
        <v>0</v>
      </c>
    </row>
    <row r="198" spans="2:16" x14ac:dyDescent="0.15">
      <c r="B198" s="6">
        <v>43104.958333333336</v>
      </c>
      <c r="C198" s="29">
        <v>46</v>
      </c>
      <c r="D198" s="29">
        <v>2018</v>
      </c>
      <c r="E198" s="20">
        <v>63.21</v>
      </c>
      <c r="F198" s="25">
        <v>0</v>
      </c>
      <c r="G198" s="30">
        <f t="shared" si="20"/>
        <v>0</v>
      </c>
      <c r="H198" s="24">
        <f t="shared" si="16"/>
        <v>0</v>
      </c>
      <c r="I198" s="19">
        <f t="shared" si="17"/>
        <v>0</v>
      </c>
      <c r="J198" s="24">
        <f t="shared" si="21"/>
        <v>0</v>
      </c>
      <c r="K198" s="24">
        <f t="shared" si="22"/>
        <v>0</v>
      </c>
      <c r="L198" s="8">
        <f t="shared" si="18"/>
        <v>-300</v>
      </c>
      <c r="M198" s="8">
        <f t="shared" si="19"/>
        <v>0</v>
      </c>
      <c r="N198" s="8">
        <f t="shared" si="23"/>
        <v>0</v>
      </c>
    </row>
    <row r="199" spans="2:16" x14ac:dyDescent="0.15">
      <c r="B199" s="6">
        <v>43104.979166666664</v>
      </c>
      <c r="C199" s="29">
        <v>47</v>
      </c>
      <c r="D199" s="29">
        <v>2018</v>
      </c>
      <c r="E199" s="20">
        <v>81.61</v>
      </c>
      <c r="F199" s="25">
        <v>0</v>
      </c>
      <c r="G199" s="30">
        <f t="shared" si="20"/>
        <v>0</v>
      </c>
      <c r="H199" s="24">
        <f t="shared" si="16"/>
        <v>0</v>
      </c>
      <c r="I199" s="19">
        <f t="shared" si="17"/>
        <v>0</v>
      </c>
      <c r="J199" s="24">
        <f t="shared" si="21"/>
        <v>0</v>
      </c>
      <c r="K199" s="24">
        <f t="shared" si="22"/>
        <v>0</v>
      </c>
      <c r="L199" s="8">
        <f t="shared" si="18"/>
        <v>-300</v>
      </c>
      <c r="M199" s="8">
        <f t="shared" si="19"/>
        <v>0</v>
      </c>
      <c r="N199" s="8">
        <f t="shared" si="23"/>
        <v>0</v>
      </c>
    </row>
    <row r="200" spans="2:16" x14ac:dyDescent="0.15">
      <c r="B200" s="6">
        <v>43105</v>
      </c>
      <c r="C200" s="29">
        <v>48</v>
      </c>
      <c r="D200" s="29">
        <v>2018</v>
      </c>
      <c r="E200" s="20">
        <v>114.52</v>
      </c>
      <c r="F200" s="25">
        <v>300</v>
      </c>
      <c r="G200" s="30">
        <f t="shared" si="20"/>
        <v>0</v>
      </c>
      <c r="H200" s="24">
        <f t="shared" si="16"/>
        <v>0</v>
      </c>
      <c r="I200" s="19">
        <f t="shared" si="17"/>
        <v>0</v>
      </c>
      <c r="J200" s="24">
        <f t="shared" si="21"/>
        <v>0</v>
      </c>
      <c r="K200" s="24">
        <f t="shared" si="22"/>
        <v>0</v>
      </c>
      <c r="L200" s="8">
        <f t="shared" si="18"/>
        <v>-300</v>
      </c>
      <c r="M200" s="8">
        <f t="shared" si="19"/>
        <v>0</v>
      </c>
      <c r="N200" s="8">
        <f t="shared" si="23"/>
        <v>2</v>
      </c>
      <c r="P200" s="21"/>
    </row>
    <row r="201" spans="2:16" x14ac:dyDescent="0.15">
      <c r="B201" s="6">
        <v>43105.020833333336</v>
      </c>
      <c r="C201" s="29">
        <v>1</v>
      </c>
      <c r="D201" s="29">
        <v>2018</v>
      </c>
      <c r="E201" s="20">
        <v>78.06</v>
      </c>
      <c r="F201" s="25">
        <v>-300</v>
      </c>
      <c r="G201" s="30">
        <f t="shared" si="20"/>
        <v>-300</v>
      </c>
      <c r="H201" s="24">
        <f t="shared" ref="H201:H264" si="24">G201/2*IF(G201&lt;0,1,discharge_efficiency/100)</f>
        <v>-150</v>
      </c>
      <c r="I201" s="19">
        <f t="shared" ref="I201:I264" si="25">H201*E201*IF(H201&lt;0,1/mlf,mlf)</f>
        <v>-11815.338042381432</v>
      </c>
      <c r="J201" s="24">
        <f t="shared" si="21"/>
        <v>0</v>
      </c>
      <c r="K201" s="24">
        <f t="shared" si="22"/>
        <v>135</v>
      </c>
      <c r="L201" s="8">
        <f t="shared" ref="L201:L264" si="26">-MIN(battery_power,(battery_capacity-J201)/(charge_efficiency/100)*2)</f>
        <v>-300</v>
      </c>
      <c r="M201" s="8">
        <f t="shared" ref="M201:M264" si="27">MIN(battery_power,J201*2)</f>
        <v>0</v>
      </c>
      <c r="N201" s="8">
        <f t="shared" si="23"/>
        <v>0</v>
      </c>
    </row>
    <row r="202" spans="2:16" x14ac:dyDescent="0.15">
      <c r="B202" s="6">
        <v>43105.041666666664</v>
      </c>
      <c r="C202" s="29">
        <v>2</v>
      </c>
      <c r="D202" s="29">
        <v>2018</v>
      </c>
      <c r="E202" s="20">
        <v>75.22</v>
      </c>
      <c r="F202" s="25">
        <v>-33.333333333333336</v>
      </c>
      <c r="G202" s="30">
        <f t="shared" ref="G202:G265" si="28">MAX(MIN(F202,M202), L202)</f>
        <v>-33.333333333333336</v>
      </c>
      <c r="H202" s="24">
        <f t="shared" si="24"/>
        <v>-16.666666666666668</v>
      </c>
      <c r="I202" s="19">
        <f t="shared" si="25"/>
        <v>-1265.0521358896738</v>
      </c>
      <c r="J202" s="24">
        <f t="shared" ref="J202:J265" si="29">K201</f>
        <v>135</v>
      </c>
      <c r="K202" s="24">
        <f t="shared" ref="K202:K265" si="30">MAX(0,MIN(K201-H202*IF(H202&lt;0,charge_efficiency/100,100/discharge_efficiency),battery_capacity))</f>
        <v>150</v>
      </c>
      <c r="L202" s="8">
        <f t="shared" si="26"/>
        <v>-300</v>
      </c>
      <c r="M202" s="8">
        <f t="shared" si="27"/>
        <v>270</v>
      </c>
      <c r="N202" s="8">
        <f t="shared" si="23"/>
        <v>0</v>
      </c>
    </row>
    <row r="203" spans="2:16" x14ac:dyDescent="0.15">
      <c r="B203" s="6">
        <v>43105.0625</v>
      </c>
      <c r="C203" s="29">
        <v>3</v>
      </c>
      <c r="D203" s="29">
        <v>2018</v>
      </c>
      <c r="E203" s="20">
        <v>61.5</v>
      </c>
      <c r="F203" s="25">
        <v>0</v>
      </c>
      <c r="G203" s="30">
        <f t="shared" si="28"/>
        <v>0</v>
      </c>
      <c r="H203" s="24">
        <f t="shared" si="24"/>
        <v>0</v>
      </c>
      <c r="I203" s="19">
        <f t="shared" si="25"/>
        <v>0</v>
      </c>
      <c r="J203" s="24">
        <f t="shared" si="29"/>
        <v>150</v>
      </c>
      <c r="K203" s="24">
        <f t="shared" si="30"/>
        <v>150</v>
      </c>
      <c r="L203" s="8">
        <f t="shared" si="26"/>
        <v>-300</v>
      </c>
      <c r="M203" s="8">
        <f t="shared" si="27"/>
        <v>300</v>
      </c>
      <c r="N203" s="8">
        <f t="shared" ref="N203:N266" si="31">IF(F203&lt;L203,1,0) + IF(F203&gt;M203,2,0)</f>
        <v>0</v>
      </c>
    </row>
    <row r="204" spans="2:16" x14ac:dyDescent="0.15">
      <c r="B204" s="6">
        <v>43105.083333333336</v>
      </c>
      <c r="C204" s="29">
        <v>4</v>
      </c>
      <c r="D204" s="29">
        <v>2018</v>
      </c>
      <c r="E204" s="20">
        <v>57.48</v>
      </c>
      <c r="F204" s="25">
        <v>0</v>
      </c>
      <c r="G204" s="30">
        <f t="shared" si="28"/>
        <v>0</v>
      </c>
      <c r="H204" s="24">
        <f t="shared" si="24"/>
        <v>0</v>
      </c>
      <c r="I204" s="19">
        <f t="shared" si="25"/>
        <v>0</v>
      </c>
      <c r="J204" s="24">
        <f t="shared" si="29"/>
        <v>150</v>
      </c>
      <c r="K204" s="24">
        <f t="shared" si="30"/>
        <v>150</v>
      </c>
      <c r="L204" s="8">
        <f t="shared" si="26"/>
        <v>-300</v>
      </c>
      <c r="M204" s="8">
        <f t="shared" si="27"/>
        <v>300</v>
      </c>
      <c r="N204" s="8">
        <f t="shared" si="31"/>
        <v>0</v>
      </c>
    </row>
    <row r="205" spans="2:16" x14ac:dyDescent="0.15">
      <c r="B205" s="6">
        <v>43105.104166666664</v>
      </c>
      <c r="C205" s="29">
        <v>5</v>
      </c>
      <c r="D205" s="29">
        <v>2018</v>
      </c>
      <c r="E205" s="20">
        <v>55.34</v>
      </c>
      <c r="F205" s="25">
        <v>0</v>
      </c>
      <c r="G205" s="30">
        <f t="shared" si="28"/>
        <v>0</v>
      </c>
      <c r="H205" s="24">
        <f t="shared" si="24"/>
        <v>0</v>
      </c>
      <c r="I205" s="19">
        <f t="shared" si="25"/>
        <v>0</v>
      </c>
      <c r="J205" s="24">
        <f t="shared" si="29"/>
        <v>150</v>
      </c>
      <c r="K205" s="24">
        <f t="shared" si="30"/>
        <v>150</v>
      </c>
      <c r="L205" s="8">
        <f t="shared" si="26"/>
        <v>-300</v>
      </c>
      <c r="M205" s="8">
        <f t="shared" si="27"/>
        <v>300</v>
      </c>
      <c r="N205" s="8">
        <f t="shared" si="31"/>
        <v>0</v>
      </c>
    </row>
    <row r="206" spans="2:16" x14ac:dyDescent="0.15">
      <c r="B206" s="6">
        <v>43105.125</v>
      </c>
      <c r="C206" s="29">
        <v>6</v>
      </c>
      <c r="D206" s="29">
        <v>2018</v>
      </c>
      <c r="E206" s="20">
        <v>56.63</v>
      </c>
      <c r="F206" s="25">
        <v>0</v>
      </c>
      <c r="G206" s="30">
        <f t="shared" si="28"/>
        <v>0</v>
      </c>
      <c r="H206" s="24">
        <f t="shared" si="24"/>
        <v>0</v>
      </c>
      <c r="I206" s="19">
        <f t="shared" si="25"/>
        <v>0</v>
      </c>
      <c r="J206" s="24">
        <f t="shared" si="29"/>
        <v>150</v>
      </c>
      <c r="K206" s="24">
        <f t="shared" si="30"/>
        <v>150</v>
      </c>
      <c r="L206" s="8">
        <f t="shared" si="26"/>
        <v>-300</v>
      </c>
      <c r="M206" s="8">
        <f t="shared" si="27"/>
        <v>300</v>
      </c>
      <c r="N206" s="8">
        <f t="shared" si="31"/>
        <v>0</v>
      </c>
    </row>
    <row r="207" spans="2:16" x14ac:dyDescent="0.15">
      <c r="B207" s="6">
        <v>43105.145833333336</v>
      </c>
      <c r="C207" s="29">
        <v>7</v>
      </c>
      <c r="D207" s="29">
        <v>2018</v>
      </c>
      <c r="E207" s="20">
        <v>56.06</v>
      </c>
      <c r="F207" s="25">
        <v>0</v>
      </c>
      <c r="G207" s="30">
        <f t="shared" si="28"/>
        <v>0</v>
      </c>
      <c r="H207" s="24">
        <f t="shared" si="24"/>
        <v>0</v>
      </c>
      <c r="I207" s="19">
        <f t="shared" si="25"/>
        <v>0</v>
      </c>
      <c r="J207" s="24">
        <f t="shared" si="29"/>
        <v>150</v>
      </c>
      <c r="K207" s="24">
        <f t="shared" si="30"/>
        <v>150</v>
      </c>
      <c r="L207" s="8">
        <f t="shared" si="26"/>
        <v>-300</v>
      </c>
      <c r="M207" s="8">
        <f t="shared" si="27"/>
        <v>300</v>
      </c>
      <c r="N207" s="8">
        <f t="shared" si="31"/>
        <v>0</v>
      </c>
    </row>
    <row r="208" spans="2:16" x14ac:dyDescent="0.15">
      <c r="B208" s="6">
        <v>43105.166666666664</v>
      </c>
      <c r="C208" s="29">
        <v>8</v>
      </c>
      <c r="D208" s="29">
        <v>2018</v>
      </c>
      <c r="E208" s="20">
        <v>53.9</v>
      </c>
      <c r="F208" s="25">
        <v>0</v>
      </c>
      <c r="G208" s="30">
        <f t="shared" si="28"/>
        <v>0</v>
      </c>
      <c r="H208" s="24">
        <f t="shared" si="24"/>
        <v>0</v>
      </c>
      <c r="I208" s="19">
        <f t="shared" si="25"/>
        <v>0</v>
      </c>
      <c r="J208" s="24">
        <f t="shared" si="29"/>
        <v>150</v>
      </c>
      <c r="K208" s="24">
        <f t="shared" si="30"/>
        <v>150</v>
      </c>
      <c r="L208" s="8">
        <f t="shared" si="26"/>
        <v>-300</v>
      </c>
      <c r="M208" s="8">
        <f t="shared" si="27"/>
        <v>300</v>
      </c>
      <c r="N208" s="8">
        <f t="shared" si="31"/>
        <v>0</v>
      </c>
    </row>
    <row r="209" spans="2:14" x14ac:dyDescent="0.15">
      <c r="B209" s="6">
        <v>43105.1875</v>
      </c>
      <c r="C209" s="29">
        <v>9</v>
      </c>
      <c r="D209" s="29">
        <v>2018</v>
      </c>
      <c r="E209" s="20">
        <v>58.19</v>
      </c>
      <c r="F209" s="25">
        <v>0</v>
      </c>
      <c r="G209" s="30">
        <f t="shared" si="28"/>
        <v>0</v>
      </c>
      <c r="H209" s="24">
        <f t="shared" si="24"/>
        <v>0</v>
      </c>
      <c r="I209" s="19">
        <f t="shared" si="25"/>
        <v>0</v>
      </c>
      <c r="J209" s="24">
        <f t="shared" si="29"/>
        <v>150</v>
      </c>
      <c r="K209" s="24">
        <f t="shared" si="30"/>
        <v>150</v>
      </c>
      <c r="L209" s="8">
        <f t="shared" si="26"/>
        <v>-300</v>
      </c>
      <c r="M209" s="8">
        <f t="shared" si="27"/>
        <v>300</v>
      </c>
      <c r="N209" s="8">
        <f t="shared" si="31"/>
        <v>0</v>
      </c>
    </row>
    <row r="210" spans="2:14" x14ac:dyDescent="0.15">
      <c r="B210" s="6">
        <v>43105.208333333336</v>
      </c>
      <c r="C210" s="29">
        <v>10</v>
      </c>
      <c r="D210" s="29">
        <v>2018</v>
      </c>
      <c r="E210" s="20">
        <v>56.53</v>
      </c>
      <c r="F210" s="25">
        <v>0</v>
      </c>
      <c r="G210" s="30">
        <f t="shared" si="28"/>
        <v>0</v>
      </c>
      <c r="H210" s="24">
        <f t="shared" si="24"/>
        <v>0</v>
      </c>
      <c r="I210" s="19">
        <f t="shared" si="25"/>
        <v>0</v>
      </c>
      <c r="J210" s="24">
        <f t="shared" si="29"/>
        <v>150</v>
      </c>
      <c r="K210" s="24">
        <f t="shared" si="30"/>
        <v>150</v>
      </c>
      <c r="L210" s="8">
        <f t="shared" si="26"/>
        <v>-300</v>
      </c>
      <c r="M210" s="8">
        <f t="shared" si="27"/>
        <v>300</v>
      </c>
      <c r="N210" s="8">
        <f t="shared" si="31"/>
        <v>0</v>
      </c>
    </row>
    <row r="211" spans="2:14" x14ac:dyDescent="0.15">
      <c r="B211" s="6">
        <v>43105.229166666664</v>
      </c>
      <c r="C211" s="29">
        <v>11</v>
      </c>
      <c r="D211" s="29">
        <v>2018</v>
      </c>
      <c r="E211" s="20">
        <v>60.73</v>
      </c>
      <c r="F211" s="25">
        <v>0</v>
      </c>
      <c r="G211" s="30">
        <f t="shared" si="28"/>
        <v>0</v>
      </c>
      <c r="H211" s="24">
        <f t="shared" si="24"/>
        <v>0</v>
      </c>
      <c r="I211" s="19">
        <f t="shared" si="25"/>
        <v>0</v>
      </c>
      <c r="J211" s="24">
        <f t="shared" si="29"/>
        <v>150</v>
      </c>
      <c r="K211" s="24">
        <f t="shared" si="30"/>
        <v>150</v>
      </c>
      <c r="L211" s="8">
        <f t="shared" si="26"/>
        <v>-300</v>
      </c>
      <c r="M211" s="8">
        <f t="shared" si="27"/>
        <v>300</v>
      </c>
      <c r="N211" s="8">
        <f t="shared" si="31"/>
        <v>0</v>
      </c>
    </row>
    <row r="212" spans="2:14" x14ac:dyDescent="0.15">
      <c r="B212" s="6">
        <v>43105.25</v>
      </c>
      <c r="C212" s="29">
        <v>12</v>
      </c>
      <c r="D212" s="29">
        <v>2018</v>
      </c>
      <c r="E212" s="20">
        <v>73.510000000000005</v>
      </c>
      <c r="F212" s="25">
        <v>0</v>
      </c>
      <c r="G212" s="30">
        <f t="shared" si="28"/>
        <v>0</v>
      </c>
      <c r="H212" s="24">
        <f t="shared" si="24"/>
        <v>0</v>
      </c>
      <c r="I212" s="19">
        <f t="shared" si="25"/>
        <v>0</v>
      </c>
      <c r="J212" s="24">
        <f t="shared" si="29"/>
        <v>150</v>
      </c>
      <c r="K212" s="24">
        <f t="shared" si="30"/>
        <v>150</v>
      </c>
      <c r="L212" s="8">
        <f t="shared" si="26"/>
        <v>-300</v>
      </c>
      <c r="M212" s="8">
        <f t="shared" si="27"/>
        <v>300</v>
      </c>
      <c r="N212" s="8">
        <f t="shared" si="31"/>
        <v>0</v>
      </c>
    </row>
    <row r="213" spans="2:14" x14ac:dyDescent="0.15">
      <c r="B213" s="6">
        <v>43105.270833333336</v>
      </c>
      <c r="C213" s="29">
        <v>13</v>
      </c>
      <c r="D213" s="29">
        <v>2018</v>
      </c>
      <c r="E213" s="20">
        <v>114.61</v>
      </c>
      <c r="F213" s="25">
        <v>300</v>
      </c>
      <c r="G213" s="30">
        <f t="shared" si="28"/>
        <v>300</v>
      </c>
      <c r="H213" s="24">
        <f t="shared" si="24"/>
        <v>135</v>
      </c>
      <c r="I213" s="19">
        <f t="shared" si="25"/>
        <v>15333.09885</v>
      </c>
      <c r="J213" s="24">
        <f t="shared" si="29"/>
        <v>150</v>
      </c>
      <c r="K213" s="24">
        <f t="shared" si="30"/>
        <v>0</v>
      </c>
      <c r="L213" s="8">
        <f t="shared" si="26"/>
        <v>-300</v>
      </c>
      <c r="M213" s="8">
        <f t="shared" si="27"/>
        <v>300</v>
      </c>
      <c r="N213" s="8">
        <f t="shared" si="31"/>
        <v>0</v>
      </c>
    </row>
    <row r="214" spans="2:14" x14ac:dyDescent="0.15">
      <c r="B214" s="6">
        <v>43105.291666666664</v>
      </c>
      <c r="C214" s="29">
        <v>14</v>
      </c>
      <c r="D214" s="29">
        <v>2018</v>
      </c>
      <c r="E214" s="20">
        <v>116.89</v>
      </c>
      <c r="F214" s="25">
        <v>300</v>
      </c>
      <c r="G214" s="30">
        <f t="shared" si="28"/>
        <v>0</v>
      </c>
      <c r="H214" s="24">
        <f t="shared" si="24"/>
        <v>0</v>
      </c>
      <c r="I214" s="19">
        <f t="shared" si="25"/>
        <v>0</v>
      </c>
      <c r="J214" s="24">
        <f t="shared" si="29"/>
        <v>0</v>
      </c>
      <c r="K214" s="24">
        <f t="shared" si="30"/>
        <v>0</v>
      </c>
      <c r="L214" s="8">
        <f t="shared" si="26"/>
        <v>-300</v>
      </c>
      <c r="M214" s="8">
        <f t="shared" si="27"/>
        <v>0</v>
      </c>
      <c r="N214" s="8">
        <f t="shared" si="31"/>
        <v>2</v>
      </c>
    </row>
    <row r="215" spans="2:14" x14ac:dyDescent="0.15">
      <c r="B215" s="6">
        <v>43105.3125</v>
      </c>
      <c r="C215" s="29">
        <v>15</v>
      </c>
      <c r="D215" s="29">
        <v>2018</v>
      </c>
      <c r="E215" s="20">
        <v>76.459999999999994</v>
      </c>
      <c r="F215" s="25">
        <v>-300</v>
      </c>
      <c r="G215" s="30">
        <f t="shared" si="28"/>
        <v>-300</v>
      </c>
      <c r="H215" s="24">
        <f t="shared" si="24"/>
        <v>-150</v>
      </c>
      <c r="I215" s="19">
        <f t="shared" si="25"/>
        <v>-11573.158425832491</v>
      </c>
      <c r="J215" s="24">
        <f t="shared" si="29"/>
        <v>0</v>
      </c>
      <c r="K215" s="24">
        <f t="shared" si="30"/>
        <v>135</v>
      </c>
      <c r="L215" s="8">
        <f t="shared" si="26"/>
        <v>-300</v>
      </c>
      <c r="M215" s="8">
        <f t="shared" si="27"/>
        <v>0</v>
      </c>
      <c r="N215" s="8">
        <f t="shared" si="31"/>
        <v>0</v>
      </c>
    </row>
    <row r="216" spans="2:14" x14ac:dyDescent="0.15">
      <c r="B216" s="6">
        <v>43105.333333333336</v>
      </c>
      <c r="C216" s="29">
        <v>16</v>
      </c>
      <c r="D216" s="29">
        <v>2018</v>
      </c>
      <c r="E216" s="20">
        <v>84.37</v>
      </c>
      <c r="F216" s="25">
        <v>-300</v>
      </c>
      <c r="G216" s="30">
        <f t="shared" si="28"/>
        <v>-300</v>
      </c>
      <c r="H216" s="24">
        <f t="shared" si="24"/>
        <v>-150</v>
      </c>
      <c r="I216" s="19">
        <f t="shared" si="25"/>
        <v>-12770.433905146316</v>
      </c>
      <c r="J216" s="24">
        <f t="shared" si="29"/>
        <v>135</v>
      </c>
      <c r="K216" s="24">
        <f t="shared" si="30"/>
        <v>270</v>
      </c>
      <c r="L216" s="8">
        <f t="shared" si="26"/>
        <v>-300</v>
      </c>
      <c r="M216" s="8">
        <f t="shared" si="27"/>
        <v>270</v>
      </c>
      <c r="N216" s="8">
        <f t="shared" si="31"/>
        <v>0</v>
      </c>
    </row>
    <row r="217" spans="2:14" x14ac:dyDescent="0.15">
      <c r="B217" s="6">
        <v>43105.354166666664</v>
      </c>
      <c r="C217" s="29">
        <v>17</v>
      </c>
      <c r="D217" s="29">
        <v>2018</v>
      </c>
      <c r="E217" s="20">
        <v>90.96</v>
      </c>
      <c r="F217" s="25">
        <v>-66.666666666666671</v>
      </c>
      <c r="G217" s="30">
        <f t="shared" si="28"/>
        <v>-66.666666666666671</v>
      </c>
      <c r="H217" s="24">
        <f t="shared" si="24"/>
        <v>-33.333333333333336</v>
      </c>
      <c r="I217" s="19">
        <f t="shared" si="25"/>
        <v>-3059.5358224016145</v>
      </c>
      <c r="J217" s="24">
        <f t="shared" si="29"/>
        <v>270</v>
      </c>
      <c r="K217" s="24">
        <f t="shared" si="30"/>
        <v>300</v>
      </c>
      <c r="L217" s="8">
        <f t="shared" si="26"/>
        <v>-300</v>
      </c>
      <c r="M217" s="8">
        <f t="shared" si="27"/>
        <v>300</v>
      </c>
      <c r="N217" s="8">
        <f t="shared" si="31"/>
        <v>0</v>
      </c>
    </row>
    <row r="218" spans="2:14" x14ac:dyDescent="0.15">
      <c r="B218" s="6">
        <v>43105.375</v>
      </c>
      <c r="C218" s="29">
        <v>18</v>
      </c>
      <c r="D218" s="29">
        <v>2018</v>
      </c>
      <c r="E218" s="20">
        <v>92.82</v>
      </c>
      <c r="F218" s="25">
        <v>0</v>
      </c>
      <c r="G218" s="30">
        <f t="shared" si="28"/>
        <v>0</v>
      </c>
      <c r="H218" s="24">
        <f t="shared" si="24"/>
        <v>0</v>
      </c>
      <c r="I218" s="19">
        <f t="shared" si="25"/>
        <v>0</v>
      </c>
      <c r="J218" s="24">
        <f t="shared" si="29"/>
        <v>300</v>
      </c>
      <c r="K218" s="24">
        <f t="shared" si="30"/>
        <v>300</v>
      </c>
      <c r="L218" s="8">
        <f t="shared" si="26"/>
        <v>-300</v>
      </c>
      <c r="M218" s="8">
        <f t="shared" si="27"/>
        <v>300</v>
      </c>
      <c r="N218" s="8">
        <f t="shared" si="31"/>
        <v>0</v>
      </c>
    </row>
    <row r="219" spans="2:14" x14ac:dyDescent="0.15">
      <c r="B219" s="6">
        <v>43105.395833333336</v>
      </c>
      <c r="C219" s="29">
        <v>19</v>
      </c>
      <c r="D219" s="29">
        <v>2018</v>
      </c>
      <c r="E219" s="20">
        <v>88.26</v>
      </c>
      <c r="F219" s="25">
        <v>0</v>
      </c>
      <c r="G219" s="30">
        <f t="shared" si="28"/>
        <v>0</v>
      </c>
      <c r="H219" s="24">
        <f t="shared" si="24"/>
        <v>0</v>
      </c>
      <c r="I219" s="19">
        <f t="shared" si="25"/>
        <v>0</v>
      </c>
      <c r="J219" s="24">
        <f t="shared" si="29"/>
        <v>300</v>
      </c>
      <c r="K219" s="24">
        <f t="shared" si="30"/>
        <v>300</v>
      </c>
      <c r="L219" s="8">
        <f t="shared" si="26"/>
        <v>-300</v>
      </c>
      <c r="M219" s="8">
        <f t="shared" si="27"/>
        <v>300</v>
      </c>
      <c r="N219" s="8">
        <f t="shared" si="31"/>
        <v>0</v>
      </c>
    </row>
    <row r="220" spans="2:14" x14ac:dyDescent="0.15">
      <c r="B220" s="6">
        <v>43105.416666666664</v>
      </c>
      <c r="C220" s="29">
        <v>20</v>
      </c>
      <c r="D220" s="29">
        <v>2018</v>
      </c>
      <c r="E220" s="20">
        <v>76.599999999999994</v>
      </c>
      <c r="F220" s="25">
        <v>0</v>
      </c>
      <c r="G220" s="30">
        <f t="shared" si="28"/>
        <v>0</v>
      </c>
      <c r="H220" s="24">
        <f t="shared" si="24"/>
        <v>0</v>
      </c>
      <c r="I220" s="19">
        <f t="shared" si="25"/>
        <v>0</v>
      </c>
      <c r="J220" s="24">
        <f t="shared" si="29"/>
        <v>300</v>
      </c>
      <c r="K220" s="24">
        <f t="shared" si="30"/>
        <v>300</v>
      </c>
      <c r="L220" s="8">
        <f t="shared" si="26"/>
        <v>-300</v>
      </c>
      <c r="M220" s="8">
        <f t="shared" si="27"/>
        <v>300</v>
      </c>
      <c r="N220" s="8">
        <f t="shared" si="31"/>
        <v>0</v>
      </c>
    </row>
    <row r="221" spans="2:14" x14ac:dyDescent="0.15">
      <c r="B221" s="6">
        <v>43105.4375</v>
      </c>
      <c r="C221" s="29">
        <v>21</v>
      </c>
      <c r="D221" s="29">
        <v>2018</v>
      </c>
      <c r="E221" s="20">
        <v>77.900000000000006</v>
      </c>
      <c r="F221" s="25">
        <v>0</v>
      </c>
      <c r="G221" s="30">
        <f t="shared" si="28"/>
        <v>0</v>
      </c>
      <c r="H221" s="24">
        <f t="shared" si="24"/>
        <v>0</v>
      </c>
      <c r="I221" s="19">
        <f t="shared" si="25"/>
        <v>0</v>
      </c>
      <c r="J221" s="24">
        <f t="shared" si="29"/>
        <v>300</v>
      </c>
      <c r="K221" s="24">
        <f t="shared" si="30"/>
        <v>300</v>
      </c>
      <c r="L221" s="8">
        <f t="shared" si="26"/>
        <v>-300</v>
      </c>
      <c r="M221" s="8">
        <f t="shared" si="27"/>
        <v>300</v>
      </c>
      <c r="N221" s="8">
        <f t="shared" si="31"/>
        <v>0</v>
      </c>
    </row>
    <row r="222" spans="2:14" x14ac:dyDescent="0.15">
      <c r="B222" s="6">
        <v>43105.458333333336</v>
      </c>
      <c r="C222" s="29">
        <v>22</v>
      </c>
      <c r="D222" s="29">
        <v>2018</v>
      </c>
      <c r="E222" s="20">
        <v>74.84</v>
      </c>
      <c r="F222" s="25">
        <v>0</v>
      </c>
      <c r="G222" s="30">
        <f t="shared" si="28"/>
        <v>0</v>
      </c>
      <c r="H222" s="24">
        <f t="shared" si="24"/>
        <v>0</v>
      </c>
      <c r="I222" s="19">
        <f t="shared" si="25"/>
        <v>0</v>
      </c>
      <c r="J222" s="24">
        <f t="shared" si="29"/>
        <v>300</v>
      </c>
      <c r="K222" s="24">
        <f t="shared" si="30"/>
        <v>300</v>
      </c>
      <c r="L222" s="8">
        <f t="shared" si="26"/>
        <v>-300</v>
      </c>
      <c r="M222" s="8">
        <f t="shared" si="27"/>
        <v>300</v>
      </c>
      <c r="N222" s="8">
        <f t="shared" si="31"/>
        <v>0</v>
      </c>
    </row>
    <row r="223" spans="2:14" x14ac:dyDescent="0.15">
      <c r="B223" s="6">
        <v>43105.479166666664</v>
      </c>
      <c r="C223" s="29">
        <v>23</v>
      </c>
      <c r="D223" s="29">
        <v>2018</v>
      </c>
      <c r="E223" s="20">
        <v>83.97</v>
      </c>
      <c r="F223" s="25">
        <v>0</v>
      </c>
      <c r="G223" s="30">
        <f t="shared" si="28"/>
        <v>0</v>
      </c>
      <c r="H223" s="24">
        <f t="shared" si="24"/>
        <v>0</v>
      </c>
      <c r="I223" s="19">
        <f t="shared" si="25"/>
        <v>0</v>
      </c>
      <c r="J223" s="24">
        <f t="shared" si="29"/>
        <v>300</v>
      </c>
      <c r="K223" s="24">
        <f t="shared" si="30"/>
        <v>300</v>
      </c>
      <c r="L223" s="8">
        <f t="shared" si="26"/>
        <v>-300</v>
      </c>
      <c r="M223" s="8">
        <f t="shared" si="27"/>
        <v>300</v>
      </c>
      <c r="N223" s="8">
        <f t="shared" si="31"/>
        <v>0</v>
      </c>
    </row>
    <row r="224" spans="2:14" x14ac:dyDescent="0.15">
      <c r="B224" s="6">
        <v>43105.5</v>
      </c>
      <c r="C224" s="29">
        <v>24</v>
      </c>
      <c r="D224" s="29">
        <v>2018</v>
      </c>
      <c r="E224" s="20">
        <v>97.11</v>
      </c>
      <c r="F224" s="25">
        <v>0</v>
      </c>
      <c r="G224" s="30">
        <f t="shared" si="28"/>
        <v>0</v>
      </c>
      <c r="H224" s="24">
        <f t="shared" si="24"/>
        <v>0</v>
      </c>
      <c r="I224" s="19">
        <f t="shared" si="25"/>
        <v>0</v>
      </c>
      <c r="J224" s="24">
        <f t="shared" si="29"/>
        <v>300</v>
      </c>
      <c r="K224" s="24">
        <f t="shared" si="30"/>
        <v>300</v>
      </c>
      <c r="L224" s="8">
        <f t="shared" si="26"/>
        <v>-300</v>
      </c>
      <c r="M224" s="8">
        <f t="shared" si="27"/>
        <v>300</v>
      </c>
      <c r="N224" s="8">
        <f t="shared" si="31"/>
        <v>0</v>
      </c>
    </row>
    <row r="225" spans="2:14" x14ac:dyDescent="0.15">
      <c r="B225" s="6">
        <v>43105.520833333336</v>
      </c>
      <c r="C225" s="29">
        <v>25</v>
      </c>
      <c r="D225" s="29">
        <v>2018</v>
      </c>
      <c r="E225" s="20">
        <v>113.38</v>
      </c>
      <c r="F225" s="25">
        <v>300</v>
      </c>
      <c r="G225" s="30">
        <f t="shared" si="28"/>
        <v>300</v>
      </c>
      <c r="H225" s="24">
        <f t="shared" si="24"/>
        <v>135</v>
      </c>
      <c r="I225" s="19">
        <f t="shared" si="25"/>
        <v>15168.543299999999</v>
      </c>
      <c r="J225" s="24">
        <f t="shared" si="29"/>
        <v>300</v>
      </c>
      <c r="K225" s="24">
        <f t="shared" si="30"/>
        <v>150</v>
      </c>
      <c r="L225" s="8">
        <f t="shared" si="26"/>
        <v>-300</v>
      </c>
      <c r="M225" s="8">
        <f t="shared" si="27"/>
        <v>300</v>
      </c>
      <c r="N225" s="8">
        <f t="shared" si="31"/>
        <v>0</v>
      </c>
    </row>
    <row r="226" spans="2:14" x14ac:dyDescent="0.15">
      <c r="B226" s="6">
        <v>43105.541666666664</v>
      </c>
      <c r="C226" s="29">
        <v>26</v>
      </c>
      <c r="D226" s="29">
        <v>2018</v>
      </c>
      <c r="E226" s="20">
        <v>90.12</v>
      </c>
      <c r="F226" s="25">
        <v>-300</v>
      </c>
      <c r="G226" s="30">
        <f t="shared" si="28"/>
        <v>-300</v>
      </c>
      <c r="H226" s="24">
        <f t="shared" si="24"/>
        <v>-150</v>
      </c>
      <c r="I226" s="19">
        <f t="shared" si="25"/>
        <v>-13640.76690211907</v>
      </c>
      <c r="J226" s="24">
        <f t="shared" si="29"/>
        <v>150</v>
      </c>
      <c r="K226" s="24">
        <f t="shared" si="30"/>
        <v>285</v>
      </c>
      <c r="L226" s="8">
        <f t="shared" si="26"/>
        <v>-300</v>
      </c>
      <c r="M226" s="8">
        <f t="shared" si="27"/>
        <v>300</v>
      </c>
      <c r="N226" s="8">
        <f t="shared" si="31"/>
        <v>0</v>
      </c>
    </row>
    <row r="227" spans="2:14" x14ac:dyDescent="0.15">
      <c r="B227" s="6">
        <v>43105.5625</v>
      </c>
      <c r="C227" s="29">
        <v>27</v>
      </c>
      <c r="D227" s="29">
        <v>2018</v>
      </c>
      <c r="E227" s="20">
        <v>100.31</v>
      </c>
      <c r="F227" s="25">
        <v>0</v>
      </c>
      <c r="G227" s="30">
        <f t="shared" si="28"/>
        <v>0</v>
      </c>
      <c r="H227" s="24">
        <f t="shared" si="24"/>
        <v>0</v>
      </c>
      <c r="I227" s="19">
        <f t="shared" si="25"/>
        <v>0</v>
      </c>
      <c r="J227" s="24">
        <f t="shared" si="29"/>
        <v>285</v>
      </c>
      <c r="K227" s="24">
        <f t="shared" si="30"/>
        <v>285</v>
      </c>
      <c r="L227" s="8">
        <f t="shared" si="26"/>
        <v>-300</v>
      </c>
      <c r="M227" s="8">
        <f t="shared" si="27"/>
        <v>300</v>
      </c>
      <c r="N227" s="8">
        <f t="shared" si="31"/>
        <v>0</v>
      </c>
    </row>
    <row r="228" spans="2:14" x14ac:dyDescent="0.15">
      <c r="B228" s="6">
        <v>43105.583333333336</v>
      </c>
      <c r="C228" s="29">
        <v>28</v>
      </c>
      <c r="D228" s="29">
        <v>2018</v>
      </c>
      <c r="E228" s="20">
        <v>97.01</v>
      </c>
      <c r="F228" s="25">
        <v>-33.333333333333336</v>
      </c>
      <c r="G228" s="30">
        <f t="shared" si="28"/>
        <v>-33.333333333333336</v>
      </c>
      <c r="H228" s="24">
        <f t="shared" si="24"/>
        <v>-16.666666666666668</v>
      </c>
      <c r="I228" s="19">
        <f t="shared" si="25"/>
        <v>-1631.5169862092164</v>
      </c>
      <c r="J228" s="24">
        <f t="shared" si="29"/>
        <v>285</v>
      </c>
      <c r="K228" s="24">
        <f t="shared" si="30"/>
        <v>300</v>
      </c>
      <c r="L228" s="8">
        <f t="shared" si="26"/>
        <v>-300</v>
      </c>
      <c r="M228" s="8">
        <f t="shared" si="27"/>
        <v>300</v>
      </c>
      <c r="N228" s="8">
        <f t="shared" si="31"/>
        <v>0</v>
      </c>
    </row>
    <row r="229" spans="2:14" x14ac:dyDescent="0.15">
      <c r="B229" s="6">
        <v>43105.604166666664</v>
      </c>
      <c r="C229" s="29">
        <v>29</v>
      </c>
      <c r="D229" s="29">
        <v>2018</v>
      </c>
      <c r="E229" s="20">
        <v>115.06</v>
      </c>
      <c r="F229" s="25">
        <v>300</v>
      </c>
      <c r="G229" s="30">
        <f t="shared" si="28"/>
        <v>300</v>
      </c>
      <c r="H229" s="24">
        <f t="shared" si="24"/>
        <v>135</v>
      </c>
      <c r="I229" s="19">
        <f t="shared" si="25"/>
        <v>15393.302100000001</v>
      </c>
      <c r="J229" s="24">
        <f t="shared" si="29"/>
        <v>300</v>
      </c>
      <c r="K229" s="24">
        <f t="shared" si="30"/>
        <v>150</v>
      </c>
      <c r="L229" s="8">
        <f t="shared" si="26"/>
        <v>-300</v>
      </c>
      <c r="M229" s="8">
        <f t="shared" si="27"/>
        <v>300</v>
      </c>
      <c r="N229" s="8">
        <f t="shared" si="31"/>
        <v>0</v>
      </c>
    </row>
    <row r="230" spans="2:14" x14ac:dyDescent="0.15">
      <c r="B230" s="6">
        <v>43105.625</v>
      </c>
      <c r="C230" s="29">
        <v>30</v>
      </c>
      <c r="D230" s="29">
        <v>2018</v>
      </c>
      <c r="E230" s="20">
        <v>95.8</v>
      </c>
      <c r="F230" s="25">
        <v>-300</v>
      </c>
      <c r="G230" s="30">
        <f t="shared" si="28"/>
        <v>-300</v>
      </c>
      <c r="H230" s="24">
        <f t="shared" si="24"/>
        <v>-150</v>
      </c>
      <c r="I230" s="19">
        <f t="shared" si="25"/>
        <v>-14500.504540867811</v>
      </c>
      <c r="J230" s="24">
        <f t="shared" si="29"/>
        <v>150</v>
      </c>
      <c r="K230" s="24">
        <f t="shared" si="30"/>
        <v>285</v>
      </c>
      <c r="L230" s="8">
        <f t="shared" si="26"/>
        <v>-300</v>
      </c>
      <c r="M230" s="8">
        <f t="shared" si="27"/>
        <v>300</v>
      </c>
      <c r="N230" s="8">
        <f t="shared" si="31"/>
        <v>0</v>
      </c>
    </row>
    <row r="231" spans="2:14" x14ac:dyDescent="0.15">
      <c r="B231" s="6">
        <v>43105.645833333336</v>
      </c>
      <c r="C231" s="29">
        <v>31</v>
      </c>
      <c r="D231" s="29">
        <v>2018</v>
      </c>
      <c r="E231" s="20">
        <v>98.74</v>
      </c>
      <c r="F231" s="25">
        <v>-33.333333333333336</v>
      </c>
      <c r="G231" s="30">
        <f t="shared" si="28"/>
        <v>-33.333333333333336</v>
      </c>
      <c r="H231" s="24">
        <f t="shared" si="24"/>
        <v>-16.666666666666668</v>
      </c>
      <c r="I231" s="19">
        <f t="shared" si="25"/>
        <v>-1660.6121762529431</v>
      </c>
      <c r="J231" s="24">
        <f t="shared" si="29"/>
        <v>285</v>
      </c>
      <c r="K231" s="24">
        <f t="shared" si="30"/>
        <v>300</v>
      </c>
      <c r="L231" s="8">
        <f t="shared" si="26"/>
        <v>-300</v>
      </c>
      <c r="M231" s="8">
        <f t="shared" si="27"/>
        <v>300</v>
      </c>
      <c r="N231" s="8">
        <f t="shared" si="31"/>
        <v>0</v>
      </c>
    </row>
    <row r="232" spans="2:14" x14ac:dyDescent="0.15">
      <c r="B232" s="6">
        <v>43105.666666666664</v>
      </c>
      <c r="C232" s="29">
        <v>32</v>
      </c>
      <c r="D232" s="29">
        <v>2018</v>
      </c>
      <c r="E232" s="20">
        <v>109.68</v>
      </c>
      <c r="F232" s="25">
        <v>0</v>
      </c>
      <c r="G232" s="30">
        <f t="shared" si="28"/>
        <v>0</v>
      </c>
      <c r="H232" s="24">
        <f t="shared" si="24"/>
        <v>0</v>
      </c>
      <c r="I232" s="19">
        <f t="shared" si="25"/>
        <v>0</v>
      </c>
      <c r="J232" s="24">
        <f t="shared" si="29"/>
        <v>300</v>
      </c>
      <c r="K232" s="24">
        <f t="shared" si="30"/>
        <v>300</v>
      </c>
      <c r="L232" s="8">
        <f t="shared" si="26"/>
        <v>-300</v>
      </c>
      <c r="M232" s="8">
        <f t="shared" si="27"/>
        <v>300</v>
      </c>
      <c r="N232" s="8">
        <f t="shared" si="31"/>
        <v>0</v>
      </c>
    </row>
    <row r="233" spans="2:14" x14ac:dyDescent="0.15">
      <c r="B233" s="6">
        <v>43105.6875</v>
      </c>
      <c r="C233" s="29">
        <v>33</v>
      </c>
      <c r="D233" s="29">
        <v>2018</v>
      </c>
      <c r="E233" s="20">
        <v>109.39</v>
      </c>
      <c r="F233" s="25">
        <v>0</v>
      </c>
      <c r="G233" s="30">
        <f t="shared" si="28"/>
        <v>0</v>
      </c>
      <c r="H233" s="24">
        <f t="shared" si="24"/>
        <v>0</v>
      </c>
      <c r="I233" s="19">
        <f t="shared" si="25"/>
        <v>0</v>
      </c>
      <c r="J233" s="24">
        <f t="shared" si="29"/>
        <v>300</v>
      </c>
      <c r="K233" s="24">
        <f t="shared" si="30"/>
        <v>300</v>
      </c>
      <c r="L233" s="8">
        <f t="shared" si="26"/>
        <v>-300</v>
      </c>
      <c r="M233" s="8">
        <f t="shared" si="27"/>
        <v>300</v>
      </c>
      <c r="N233" s="8">
        <f t="shared" si="31"/>
        <v>0</v>
      </c>
    </row>
    <row r="234" spans="2:14" x14ac:dyDescent="0.15">
      <c r="B234" s="6">
        <v>43105.708333333336</v>
      </c>
      <c r="C234" s="29">
        <v>34</v>
      </c>
      <c r="D234" s="29">
        <v>2018</v>
      </c>
      <c r="E234" s="20">
        <v>128.02000000000001</v>
      </c>
      <c r="F234" s="25">
        <v>300</v>
      </c>
      <c r="G234" s="30">
        <f t="shared" si="28"/>
        <v>300</v>
      </c>
      <c r="H234" s="24">
        <f t="shared" si="24"/>
        <v>135</v>
      </c>
      <c r="I234" s="19">
        <f t="shared" si="25"/>
        <v>17127.155699999999</v>
      </c>
      <c r="J234" s="24">
        <f t="shared" si="29"/>
        <v>300</v>
      </c>
      <c r="K234" s="24">
        <f t="shared" si="30"/>
        <v>150</v>
      </c>
      <c r="L234" s="8">
        <f t="shared" si="26"/>
        <v>-300</v>
      </c>
      <c r="M234" s="8">
        <f t="shared" si="27"/>
        <v>300</v>
      </c>
      <c r="N234" s="8">
        <f t="shared" si="31"/>
        <v>0</v>
      </c>
    </row>
    <row r="235" spans="2:14" x14ac:dyDescent="0.15">
      <c r="B235" s="6">
        <v>43105.729166666664</v>
      </c>
      <c r="C235" s="29">
        <v>35</v>
      </c>
      <c r="D235" s="29">
        <v>2018</v>
      </c>
      <c r="E235" s="20">
        <v>115.64</v>
      </c>
      <c r="F235" s="25">
        <v>300</v>
      </c>
      <c r="G235" s="30">
        <f t="shared" si="28"/>
        <v>300</v>
      </c>
      <c r="H235" s="24">
        <f t="shared" si="24"/>
        <v>135</v>
      </c>
      <c r="I235" s="19">
        <f t="shared" si="25"/>
        <v>15470.8974</v>
      </c>
      <c r="J235" s="24">
        <f t="shared" si="29"/>
        <v>150</v>
      </c>
      <c r="K235" s="24">
        <f t="shared" si="30"/>
        <v>0</v>
      </c>
      <c r="L235" s="8">
        <f t="shared" si="26"/>
        <v>-300</v>
      </c>
      <c r="M235" s="8">
        <f t="shared" si="27"/>
        <v>300</v>
      </c>
      <c r="N235" s="8">
        <f t="shared" si="31"/>
        <v>0</v>
      </c>
    </row>
    <row r="236" spans="2:14" x14ac:dyDescent="0.15">
      <c r="B236" s="6">
        <v>43105.75</v>
      </c>
      <c r="C236" s="29">
        <v>36</v>
      </c>
      <c r="D236" s="29">
        <v>2018</v>
      </c>
      <c r="E236" s="20">
        <v>150.99</v>
      </c>
      <c r="F236" s="25">
        <v>300</v>
      </c>
      <c r="G236" s="30">
        <f t="shared" si="28"/>
        <v>0</v>
      </c>
      <c r="H236" s="24">
        <f t="shared" si="24"/>
        <v>0</v>
      </c>
      <c r="I236" s="19">
        <f t="shared" si="25"/>
        <v>0</v>
      </c>
      <c r="J236" s="24">
        <f t="shared" si="29"/>
        <v>0</v>
      </c>
      <c r="K236" s="24">
        <f t="shared" si="30"/>
        <v>0</v>
      </c>
      <c r="L236" s="8">
        <f t="shared" si="26"/>
        <v>-300</v>
      </c>
      <c r="M236" s="8">
        <f t="shared" si="27"/>
        <v>0</v>
      </c>
      <c r="N236" s="8">
        <f t="shared" si="31"/>
        <v>2</v>
      </c>
    </row>
    <row r="237" spans="2:14" x14ac:dyDescent="0.15">
      <c r="B237" s="6">
        <v>43105.770833333336</v>
      </c>
      <c r="C237" s="29">
        <v>37</v>
      </c>
      <c r="D237" s="29">
        <v>2018</v>
      </c>
      <c r="E237" s="20">
        <v>146.27000000000001</v>
      </c>
      <c r="F237" s="25">
        <v>234</v>
      </c>
      <c r="G237" s="30">
        <f t="shared" si="28"/>
        <v>0</v>
      </c>
      <c r="H237" s="24">
        <f t="shared" si="24"/>
        <v>0</v>
      </c>
      <c r="I237" s="19">
        <f t="shared" si="25"/>
        <v>0</v>
      </c>
      <c r="J237" s="24">
        <f t="shared" si="29"/>
        <v>0</v>
      </c>
      <c r="K237" s="24">
        <f t="shared" si="30"/>
        <v>0</v>
      </c>
      <c r="L237" s="8">
        <f t="shared" si="26"/>
        <v>-300</v>
      </c>
      <c r="M237" s="8">
        <f t="shared" si="27"/>
        <v>0</v>
      </c>
      <c r="N237" s="8">
        <f t="shared" si="31"/>
        <v>2</v>
      </c>
    </row>
    <row r="238" spans="2:14" x14ac:dyDescent="0.15">
      <c r="B238" s="6">
        <v>43105.791666666664</v>
      </c>
      <c r="C238" s="29">
        <v>38</v>
      </c>
      <c r="D238" s="29">
        <v>2018</v>
      </c>
      <c r="E238" s="20">
        <v>106.28</v>
      </c>
      <c r="F238" s="25">
        <v>0</v>
      </c>
      <c r="G238" s="30">
        <f t="shared" si="28"/>
        <v>0</v>
      </c>
      <c r="H238" s="24">
        <f t="shared" si="24"/>
        <v>0</v>
      </c>
      <c r="I238" s="19">
        <f t="shared" si="25"/>
        <v>0</v>
      </c>
      <c r="J238" s="24">
        <f t="shared" si="29"/>
        <v>0</v>
      </c>
      <c r="K238" s="24">
        <f t="shared" si="30"/>
        <v>0</v>
      </c>
      <c r="L238" s="8">
        <f t="shared" si="26"/>
        <v>-300</v>
      </c>
      <c r="M238" s="8">
        <f t="shared" si="27"/>
        <v>0</v>
      </c>
      <c r="N238" s="8">
        <f t="shared" si="31"/>
        <v>0</v>
      </c>
    </row>
    <row r="239" spans="2:14" x14ac:dyDescent="0.15">
      <c r="B239" s="6">
        <v>43105.8125</v>
      </c>
      <c r="C239" s="29">
        <v>39</v>
      </c>
      <c r="D239" s="29">
        <v>2018</v>
      </c>
      <c r="E239" s="20">
        <v>84.57</v>
      </c>
      <c r="F239" s="25">
        <v>-300</v>
      </c>
      <c r="G239" s="30">
        <f t="shared" si="28"/>
        <v>-300</v>
      </c>
      <c r="H239" s="24">
        <f t="shared" si="24"/>
        <v>-150</v>
      </c>
      <c r="I239" s="19">
        <f t="shared" si="25"/>
        <v>-12800.706357214933</v>
      </c>
      <c r="J239" s="24">
        <f t="shared" si="29"/>
        <v>0</v>
      </c>
      <c r="K239" s="24">
        <f t="shared" si="30"/>
        <v>135</v>
      </c>
      <c r="L239" s="8">
        <f t="shared" si="26"/>
        <v>-300</v>
      </c>
      <c r="M239" s="8">
        <f t="shared" si="27"/>
        <v>0</v>
      </c>
      <c r="N239" s="8">
        <f t="shared" si="31"/>
        <v>0</v>
      </c>
    </row>
    <row r="240" spans="2:14" x14ac:dyDescent="0.15">
      <c r="B240" s="6">
        <v>43105.833333333336</v>
      </c>
      <c r="C240" s="29">
        <v>40</v>
      </c>
      <c r="D240" s="29">
        <v>2018</v>
      </c>
      <c r="E240" s="20">
        <v>99.45</v>
      </c>
      <c r="F240" s="25">
        <v>-300</v>
      </c>
      <c r="G240" s="30">
        <f t="shared" si="28"/>
        <v>-300</v>
      </c>
      <c r="H240" s="24">
        <f t="shared" si="24"/>
        <v>-150</v>
      </c>
      <c r="I240" s="19">
        <f t="shared" si="25"/>
        <v>-15052.97679112008</v>
      </c>
      <c r="J240" s="24">
        <f t="shared" si="29"/>
        <v>135</v>
      </c>
      <c r="K240" s="24">
        <f t="shared" si="30"/>
        <v>270</v>
      </c>
      <c r="L240" s="8">
        <f t="shared" si="26"/>
        <v>-300</v>
      </c>
      <c r="M240" s="8">
        <f t="shared" si="27"/>
        <v>270</v>
      </c>
      <c r="N240" s="8">
        <f t="shared" si="31"/>
        <v>0</v>
      </c>
    </row>
    <row r="241" spans="2:14" x14ac:dyDescent="0.15">
      <c r="B241" s="6">
        <v>43105.854166666664</v>
      </c>
      <c r="C241" s="29">
        <v>41</v>
      </c>
      <c r="D241" s="29">
        <v>2018</v>
      </c>
      <c r="E241" s="20">
        <v>97.58</v>
      </c>
      <c r="F241" s="25">
        <v>-300</v>
      </c>
      <c r="G241" s="30">
        <f t="shared" si="28"/>
        <v>-300</v>
      </c>
      <c r="H241" s="24">
        <f t="shared" si="24"/>
        <v>-150</v>
      </c>
      <c r="I241" s="19">
        <f t="shared" si="25"/>
        <v>-14769.929364278507</v>
      </c>
      <c r="J241" s="24">
        <f t="shared" si="29"/>
        <v>270</v>
      </c>
      <c r="K241" s="24">
        <f t="shared" si="30"/>
        <v>405</v>
      </c>
      <c r="L241" s="8">
        <f t="shared" si="26"/>
        <v>-300</v>
      </c>
      <c r="M241" s="8">
        <f t="shared" si="27"/>
        <v>300</v>
      </c>
      <c r="N241" s="8">
        <f t="shared" si="31"/>
        <v>0</v>
      </c>
    </row>
    <row r="242" spans="2:14" x14ac:dyDescent="0.15">
      <c r="B242" s="6">
        <v>43105.875</v>
      </c>
      <c r="C242" s="29">
        <v>42</v>
      </c>
      <c r="D242" s="29">
        <v>2018</v>
      </c>
      <c r="E242" s="20">
        <v>80.73</v>
      </c>
      <c r="F242" s="25">
        <v>-300</v>
      </c>
      <c r="G242" s="30">
        <f t="shared" si="28"/>
        <v>-300</v>
      </c>
      <c r="H242" s="24">
        <f t="shared" si="24"/>
        <v>-150</v>
      </c>
      <c r="I242" s="19">
        <f t="shared" si="25"/>
        <v>-12219.475277497477</v>
      </c>
      <c r="J242" s="24">
        <f t="shared" si="29"/>
        <v>405</v>
      </c>
      <c r="K242" s="24">
        <f t="shared" si="30"/>
        <v>540</v>
      </c>
      <c r="L242" s="8">
        <f t="shared" si="26"/>
        <v>-300</v>
      </c>
      <c r="M242" s="8">
        <f t="shared" si="27"/>
        <v>300</v>
      </c>
      <c r="N242" s="8">
        <f t="shared" si="31"/>
        <v>0</v>
      </c>
    </row>
    <row r="243" spans="2:14" x14ac:dyDescent="0.15">
      <c r="B243" s="6">
        <v>43105.895833333336</v>
      </c>
      <c r="C243" s="29">
        <v>43</v>
      </c>
      <c r="D243" s="29">
        <v>2018</v>
      </c>
      <c r="E243" s="20">
        <v>77.38</v>
      </c>
      <c r="F243" s="25">
        <v>-60</v>
      </c>
      <c r="G243" s="30">
        <f t="shared" si="28"/>
        <v>-60</v>
      </c>
      <c r="H243" s="24">
        <f t="shared" si="24"/>
        <v>-30</v>
      </c>
      <c r="I243" s="19">
        <f t="shared" si="25"/>
        <v>-2342.4823410696263</v>
      </c>
      <c r="J243" s="24">
        <f t="shared" si="29"/>
        <v>540</v>
      </c>
      <c r="K243" s="24">
        <f t="shared" si="30"/>
        <v>567</v>
      </c>
      <c r="L243" s="8">
        <f t="shared" si="26"/>
        <v>-88.888888888888886</v>
      </c>
      <c r="M243" s="8">
        <f t="shared" si="27"/>
        <v>300</v>
      </c>
      <c r="N243" s="8">
        <f t="shared" si="31"/>
        <v>0</v>
      </c>
    </row>
    <row r="244" spans="2:14" x14ac:dyDescent="0.15">
      <c r="B244" s="6">
        <v>43105.916666666664</v>
      </c>
      <c r="C244" s="29">
        <v>44</v>
      </c>
      <c r="D244" s="29">
        <v>2018</v>
      </c>
      <c r="E244" s="20">
        <v>76.58</v>
      </c>
      <c r="F244" s="25">
        <v>0</v>
      </c>
      <c r="G244" s="30">
        <f t="shared" si="28"/>
        <v>0</v>
      </c>
      <c r="H244" s="24">
        <f t="shared" si="24"/>
        <v>0</v>
      </c>
      <c r="I244" s="19">
        <f t="shared" si="25"/>
        <v>0</v>
      </c>
      <c r="J244" s="24">
        <f t="shared" si="29"/>
        <v>567</v>
      </c>
      <c r="K244" s="24">
        <f t="shared" si="30"/>
        <v>567</v>
      </c>
      <c r="L244" s="8">
        <f t="shared" si="26"/>
        <v>-28.888888888888889</v>
      </c>
      <c r="M244" s="8">
        <f t="shared" si="27"/>
        <v>300</v>
      </c>
      <c r="N244" s="8">
        <f t="shared" si="31"/>
        <v>0</v>
      </c>
    </row>
    <row r="245" spans="2:14" x14ac:dyDescent="0.15">
      <c r="B245" s="6">
        <v>43105.9375</v>
      </c>
      <c r="C245" s="29">
        <v>45</v>
      </c>
      <c r="D245" s="29">
        <v>2018</v>
      </c>
      <c r="E245" s="20">
        <v>65.34</v>
      </c>
      <c r="F245" s="25">
        <v>0</v>
      </c>
      <c r="G245" s="30">
        <f t="shared" si="28"/>
        <v>0</v>
      </c>
      <c r="H245" s="24">
        <f t="shared" si="24"/>
        <v>0</v>
      </c>
      <c r="I245" s="19">
        <f t="shared" si="25"/>
        <v>0</v>
      </c>
      <c r="J245" s="24">
        <f t="shared" si="29"/>
        <v>567</v>
      </c>
      <c r="K245" s="24">
        <f t="shared" si="30"/>
        <v>567</v>
      </c>
      <c r="L245" s="8">
        <f t="shared" si="26"/>
        <v>-28.888888888888889</v>
      </c>
      <c r="M245" s="8">
        <f t="shared" si="27"/>
        <v>300</v>
      </c>
      <c r="N245" s="8">
        <f t="shared" si="31"/>
        <v>0</v>
      </c>
    </row>
    <row r="246" spans="2:14" x14ac:dyDescent="0.15">
      <c r="B246" s="6">
        <v>43105.958333333336</v>
      </c>
      <c r="C246" s="29">
        <v>46</v>
      </c>
      <c r="D246" s="29">
        <v>2018</v>
      </c>
      <c r="E246" s="20">
        <v>68.11</v>
      </c>
      <c r="F246" s="25">
        <v>0</v>
      </c>
      <c r="G246" s="30">
        <f t="shared" si="28"/>
        <v>0</v>
      </c>
      <c r="H246" s="24">
        <f t="shared" si="24"/>
        <v>0</v>
      </c>
      <c r="I246" s="19">
        <f t="shared" si="25"/>
        <v>0</v>
      </c>
      <c r="J246" s="24">
        <f t="shared" si="29"/>
        <v>567</v>
      </c>
      <c r="K246" s="24">
        <f t="shared" si="30"/>
        <v>567</v>
      </c>
      <c r="L246" s="8">
        <f t="shared" si="26"/>
        <v>-28.888888888888889</v>
      </c>
      <c r="M246" s="8">
        <f t="shared" si="27"/>
        <v>300</v>
      </c>
      <c r="N246" s="8">
        <f t="shared" si="31"/>
        <v>0</v>
      </c>
    </row>
    <row r="247" spans="2:14" x14ac:dyDescent="0.15">
      <c r="B247" s="6">
        <v>43105.979166666664</v>
      </c>
      <c r="C247" s="29">
        <v>47</v>
      </c>
      <c r="D247" s="29">
        <v>2018</v>
      </c>
      <c r="E247" s="20">
        <v>69.87</v>
      </c>
      <c r="F247" s="25">
        <v>0</v>
      </c>
      <c r="G247" s="30">
        <f t="shared" si="28"/>
        <v>0</v>
      </c>
      <c r="H247" s="24">
        <f t="shared" si="24"/>
        <v>0</v>
      </c>
      <c r="I247" s="19">
        <f t="shared" si="25"/>
        <v>0</v>
      </c>
      <c r="J247" s="24">
        <f t="shared" si="29"/>
        <v>567</v>
      </c>
      <c r="K247" s="24">
        <f t="shared" si="30"/>
        <v>567</v>
      </c>
      <c r="L247" s="8">
        <f t="shared" si="26"/>
        <v>-28.888888888888889</v>
      </c>
      <c r="M247" s="8">
        <f t="shared" si="27"/>
        <v>300</v>
      </c>
      <c r="N247" s="8">
        <f t="shared" si="31"/>
        <v>0</v>
      </c>
    </row>
    <row r="248" spans="2:14" x14ac:dyDescent="0.15">
      <c r="B248" s="6">
        <v>43106</v>
      </c>
      <c r="C248" s="29">
        <v>48</v>
      </c>
      <c r="D248" s="29">
        <v>2018</v>
      </c>
      <c r="E248" s="20">
        <v>66.67</v>
      </c>
      <c r="F248" s="25">
        <v>0</v>
      </c>
      <c r="G248" s="30">
        <f t="shared" si="28"/>
        <v>0</v>
      </c>
      <c r="H248" s="24">
        <f t="shared" si="24"/>
        <v>0</v>
      </c>
      <c r="I248" s="19">
        <f t="shared" si="25"/>
        <v>0</v>
      </c>
      <c r="J248" s="24">
        <f t="shared" si="29"/>
        <v>567</v>
      </c>
      <c r="K248" s="24">
        <f t="shared" si="30"/>
        <v>567</v>
      </c>
      <c r="L248" s="8">
        <f t="shared" si="26"/>
        <v>-28.888888888888889</v>
      </c>
      <c r="M248" s="8">
        <f t="shared" si="27"/>
        <v>300</v>
      </c>
      <c r="N248" s="8">
        <f t="shared" si="31"/>
        <v>0</v>
      </c>
    </row>
    <row r="249" spans="2:14" x14ac:dyDescent="0.15">
      <c r="B249" s="6">
        <v>43106.020833333336</v>
      </c>
      <c r="C249" s="29">
        <v>1</v>
      </c>
      <c r="D249" s="29">
        <v>2018</v>
      </c>
      <c r="E249" s="20">
        <v>66.989999999999995</v>
      </c>
      <c r="F249" s="25">
        <v>0</v>
      </c>
      <c r="G249" s="30">
        <f t="shared" si="28"/>
        <v>0</v>
      </c>
      <c r="H249" s="24">
        <f t="shared" si="24"/>
        <v>0</v>
      </c>
      <c r="I249" s="19">
        <f t="shared" si="25"/>
        <v>0</v>
      </c>
      <c r="J249" s="24">
        <f t="shared" si="29"/>
        <v>567</v>
      </c>
      <c r="K249" s="24">
        <f t="shared" si="30"/>
        <v>567</v>
      </c>
      <c r="L249" s="8">
        <f t="shared" si="26"/>
        <v>-28.888888888888889</v>
      </c>
      <c r="M249" s="8">
        <f t="shared" si="27"/>
        <v>300</v>
      </c>
      <c r="N249" s="8">
        <f t="shared" si="31"/>
        <v>0</v>
      </c>
    </row>
    <row r="250" spans="2:14" x14ac:dyDescent="0.15">
      <c r="B250" s="6">
        <v>43106.041666666664</v>
      </c>
      <c r="C250" s="29">
        <v>2</v>
      </c>
      <c r="D250" s="29">
        <v>2018</v>
      </c>
      <c r="E250" s="20">
        <v>59.36</v>
      </c>
      <c r="F250" s="25">
        <v>0</v>
      </c>
      <c r="G250" s="30">
        <f t="shared" si="28"/>
        <v>0</v>
      </c>
      <c r="H250" s="24">
        <f t="shared" si="24"/>
        <v>0</v>
      </c>
      <c r="I250" s="19">
        <f t="shared" si="25"/>
        <v>0</v>
      </c>
      <c r="J250" s="24">
        <f t="shared" si="29"/>
        <v>567</v>
      </c>
      <c r="K250" s="24">
        <f t="shared" si="30"/>
        <v>567</v>
      </c>
      <c r="L250" s="8">
        <f t="shared" si="26"/>
        <v>-28.888888888888889</v>
      </c>
      <c r="M250" s="8">
        <f t="shared" si="27"/>
        <v>300</v>
      </c>
      <c r="N250" s="8">
        <f t="shared" si="31"/>
        <v>0</v>
      </c>
    </row>
    <row r="251" spans="2:14" x14ac:dyDescent="0.15">
      <c r="B251" s="6">
        <v>43106.0625</v>
      </c>
      <c r="C251" s="29">
        <v>3</v>
      </c>
      <c r="D251" s="29">
        <v>2018</v>
      </c>
      <c r="E251" s="20">
        <v>54.38</v>
      </c>
      <c r="F251" s="25">
        <v>0</v>
      </c>
      <c r="G251" s="30">
        <f t="shared" si="28"/>
        <v>0</v>
      </c>
      <c r="H251" s="24">
        <f t="shared" si="24"/>
        <v>0</v>
      </c>
      <c r="I251" s="19">
        <f t="shared" si="25"/>
        <v>0</v>
      </c>
      <c r="J251" s="24">
        <f t="shared" si="29"/>
        <v>567</v>
      </c>
      <c r="K251" s="24">
        <f t="shared" si="30"/>
        <v>567</v>
      </c>
      <c r="L251" s="8">
        <f t="shared" si="26"/>
        <v>-28.888888888888889</v>
      </c>
      <c r="M251" s="8">
        <f t="shared" si="27"/>
        <v>300</v>
      </c>
      <c r="N251" s="8">
        <f t="shared" si="31"/>
        <v>0</v>
      </c>
    </row>
    <row r="252" spans="2:14" x14ac:dyDescent="0.15">
      <c r="B252" s="6">
        <v>43106.083333333336</v>
      </c>
      <c r="C252" s="29">
        <v>4</v>
      </c>
      <c r="D252" s="29">
        <v>2018</v>
      </c>
      <c r="E252" s="20">
        <v>48.43</v>
      </c>
      <c r="F252" s="25">
        <v>0</v>
      </c>
      <c r="G252" s="30">
        <f t="shared" si="28"/>
        <v>0</v>
      </c>
      <c r="H252" s="24">
        <f t="shared" si="24"/>
        <v>0</v>
      </c>
      <c r="I252" s="19">
        <f t="shared" si="25"/>
        <v>0</v>
      </c>
      <c r="J252" s="24">
        <f t="shared" si="29"/>
        <v>567</v>
      </c>
      <c r="K252" s="24">
        <f t="shared" si="30"/>
        <v>567</v>
      </c>
      <c r="L252" s="8">
        <f t="shared" si="26"/>
        <v>-28.888888888888889</v>
      </c>
      <c r="M252" s="8">
        <f t="shared" si="27"/>
        <v>300</v>
      </c>
      <c r="N252" s="8">
        <f t="shared" si="31"/>
        <v>0</v>
      </c>
    </row>
    <row r="253" spans="2:14" x14ac:dyDescent="0.15">
      <c r="B253" s="6">
        <v>43106.104166666664</v>
      </c>
      <c r="C253" s="29">
        <v>5</v>
      </c>
      <c r="D253" s="29">
        <v>2018</v>
      </c>
      <c r="E253" s="20">
        <v>38.51</v>
      </c>
      <c r="F253" s="25">
        <v>0</v>
      </c>
      <c r="G253" s="30">
        <f t="shared" si="28"/>
        <v>0</v>
      </c>
      <c r="H253" s="24">
        <f t="shared" si="24"/>
        <v>0</v>
      </c>
      <c r="I253" s="19">
        <f t="shared" si="25"/>
        <v>0</v>
      </c>
      <c r="J253" s="24">
        <f t="shared" si="29"/>
        <v>567</v>
      </c>
      <c r="K253" s="24">
        <f t="shared" si="30"/>
        <v>567</v>
      </c>
      <c r="L253" s="8">
        <f t="shared" si="26"/>
        <v>-28.888888888888889</v>
      </c>
      <c r="M253" s="8">
        <f t="shared" si="27"/>
        <v>300</v>
      </c>
      <c r="N253" s="8">
        <f t="shared" si="31"/>
        <v>0</v>
      </c>
    </row>
    <row r="254" spans="2:14" x14ac:dyDescent="0.15">
      <c r="B254" s="6">
        <v>43106.125</v>
      </c>
      <c r="C254" s="29">
        <v>6</v>
      </c>
      <c r="D254" s="29">
        <v>2018</v>
      </c>
      <c r="E254" s="20">
        <v>33.700000000000003</v>
      </c>
      <c r="F254" s="25">
        <v>0</v>
      </c>
      <c r="G254" s="30">
        <f t="shared" si="28"/>
        <v>0</v>
      </c>
      <c r="H254" s="24">
        <f t="shared" si="24"/>
        <v>0</v>
      </c>
      <c r="I254" s="19">
        <f t="shared" si="25"/>
        <v>0</v>
      </c>
      <c r="J254" s="24">
        <f t="shared" si="29"/>
        <v>567</v>
      </c>
      <c r="K254" s="24">
        <f t="shared" si="30"/>
        <v>567</v>
      </c>
      <c r="L254" s="8">
        <f t="shared" si="26"/>
        <v>-28.888888888888889</v>
      </c>
      <c r="M254" s="8">
        <f t="shared" si="27"/>
        <v>300</v>
      </c>
      <c r="N254" s="8">
        <f t="shared" si="31"/>
        <v>0</v>
      </c>
    </row>
    <row r="255" spans="2:14" x14ac:dyDescent="0.15">
      <c r="B255" s="6">
        <v>43106.145833333336</v>
      </c>
      <c r="C255" s="29">
        <v>7</v>
      </c>
      <c r="D255" s="29">
        <v>2018</v>
      </c>
      <c r="E255" s="20">
        <v>35.36</v>
      </c>
      <c r="F255" s="25">
        <v>0</v>
      </c>
      <c r="G255" s="30">
        <f t="shared" si="28"/>
        <v>0</v>
      </c>
      <c r="H255" s="24">
        <f t="shared" si="24"/>
        <v>0</v>
      </c>
      <c r="I255" s="19">
        <f t="shared" si="25"/>
        <v>0</v>
      </c>
      <c r="J255" s="24">
        <f t="shared" si="29"/>
        <v>567</v>
      </c>
      <c r="K255" s="24">
        <f t="shared" si="30"/>
        <v>567</v>
      </c>
      <c r="L255" s="8">
        <f t="shared" si="26"/>
        <v>-28.888888888888889</v>
      </c>
      <c r="M255" s="8">
        <f t="shared" si="27"/>
        <v>300</v>
      </c>
      <c r="N255" s="8">
        <f t="shared" si="31"/>
        <v>0</v>
      </c>
    </row>
    <row r="256" spans="2:14" x14ac:dyDescent="0.15">
      <c r="B256" s="6">
        <v>43106.166666666664</v>
      </c>
      <c r="C256" s="29">
        <v>8</v>
      </c>
      <c r="D256" s="29">
        <v>2018</v>
      </c>
      <c r="E256" s="20">
        <v>36.97</v>
      </c>
      <c r="F256" s="25">
        <v>0</v>
      </c>
      <c r="G256" s="30">
        <f t="shared" si="28"/>
        <v>0</v>
      </c>
      <c r="H256" s="24">
        <f t="shared" si="24"/>
        <v>0</v>
      </c>
      <c r="I256" s="19">
        <f t="shared" si="25"/>
        <v>0</v>
      </c>
      <c r="J256" s="24">
        <f t="shared" si="29"/>
        <v>567</v>
      </c>
      <c r="K256" s="24">
        <f t="shared" si="30"/>
        <v>567</v>
      </c>
      <c r="L256" s="8">
        <f t="shared" si="26"/>
        <v>-28.888888888888889</v>
      </c>
      <c r="M256" s="8">
        <f t="shared" si="27"/>
        <v>300</v>
      </c>
      <c r="N256" s="8">
        <f t="shared" si="31"/>
        <v>0</v>
      </c>
    </row>
    <row r="257" spans="2:14" x14ac:dyDescent="0.15">
      <c r="B257" s="6">
        <v>43106.1875</v>
      </c>
      <c r="C257" s="29">
        <v>9</v>
      </c>
      <c r="D257" s="29">
        <v>2018</v>
      </c>
      <c r="E257" s="20">
        <v>37.96</v>
      </c>
      <c r="F257" s="25">
        <v>0</v>
      </c>
      <c r="G257" s="30">
        <f t="shared" si="28"/>
        <v>0</v>
      </c>
      <c r="H257" s="24">
        <f t="shared" si="24"/>
        <v>0</v>
      </c>
      <c r="I257" s="19">
        <f t="shared" si="25"/>
        <v>0</v>
      </c>
      <c r="J257" s="24">
        <f t="shared" si="29"/>
        <v>567</v>
      </c>
      <c r="K257" s="24">
        <f t="shared" si="30"/>
        <v>567</v>
      </c>
      <c r="L257" s="8">
        <f t="shared" si="26"/>
        <v>-28.888888888888889</v>
      </c>
      <c r="M257" s="8">
        <f t="shared" si="27"/>
        <v>300</v>
      </c>
      <c r="N257" s="8">
        <f t="shared" si="31"/>
        <v>0</v>
      </c>
    </row>
    <row r="258" spans="2:14" x14ac:dyDescent="0.15">
      <c r="B258" s="6">
        <v>43106.208333333336</v>
      </c>
      <c r="C258" s="29">
        <v>10</v>
      </c>
      <c r="D258" s="29">
        <v>2018</v>
      </c>
      <c r="E258" s="20">
        <v>36</v>
      </c>
      <c r="F258" s="25">
        <v>0</v>
      </c>
      <c r="G258" s="30">
        <f t="shared" si="28"/>
        <v>0</v>
      </c>
      <c r="H258" s="24">
        <f t="shared" si="24"/>
        <v>0</v>
      </c>
      <c r="I258" s="19">
        <f t="shared" si="25"/>
        <v>0</v>
      </c>
      <c r="J258" s="24">
        <f t="shared" si="29"/>
        <v>567</v>
      </c>
      <c r="K258" s="24">
        <f t="shared" si="30"/>
        <v>567</v>
      </c>
      <c r="L258" s="8">
        <f t="shared" si="26"/>
        <v>-28.888888888888889</v>
      </c>
      <c r="M258" s="8">
        <f t="shared" si="27"/>
        <v>300</v>
      </c>
      <c r="N258" s="8">
        <f t="shared" si="31"/>
        <v>0</v>
      </c>
    </row>
    <row r="259" spans="2:14" x14ac:dyDescent="0.15">
      <c r="B259" s="6">
        <v>43106.229166666664</v>
      </c>
      <c r="C259" s="29">
        <v>11</v>
      </c>
      <c r="D259" s="29">
        <v>2018</v>
      </c>
      <c r="E259" s="20">
        <v>35.89</v>
      </c>
      <c r="F259" s="25">
        <v>0</v>
      </c>
      <c r="G259" s="30">
        <f t="shared" si="28"/>
        <v>0</v>
      </c>
      <c r="H259" s="24">
        <f t="shared" si="24"/>
        <v>0</v>
      </c>
      <c r="I259" s="19">
        <f t="shared" si="25"/>
        <v>0</v>
      </c>
      <c r="J259" s="24">
        <f t="shared" si="29"/>
        <v>567</v>
      </c>
      <c r="K259" s="24">
        <f t="shared" si="30"/>
        <v>567</v>
      </c>
      <c r="L259" s="8">
        <f t="shared" si="26"/>
        <v>-28.888888888888889</v>
      </c>
      <c r="M259" s="8">
        <f t="shared" si="27"/>
        <v>300</v>
      </c>
      <c r="N259" s="8">
        <f t="shared" si="31"/>
        <v>0</v>
      </c>
    </row>
    <row r="260" spans="2:14" x14ac:dyDescent="0.15">
      <c r="B260" s="6">
        <v>43106.25</v>
      </c>
      <c r="C260" s="29">
        <v>12</v>
      </c>
      <c r="D260" s="29">
        <v>2018</v>
      </c>
      <c r="E260" s="20">
        <v>37.78</v>
      </c>
      <c r="F260" s="25">
        <v>0</v>
      </c>
      <c r="G260" s="30">
        <f t="shared" si="28"/>
        <v>0</v>
      </c>
      <c r="H260" s="24">
        <f t="shared" si="24"/>
        <v>0</v>
      </c>
      <c r="I260" s="19">
        <f t="shared" si="25"/>
        <v>0</v>
      </c>
      <c r="J260" s="24">
        <f t="shared" si="29"/>
        <v>567</v>
      </c>
      <c r="K260" s="24">
        <f t="shared" si="30"/>
        <v>567</v>
      </c>
      <c r="L260" s="8">
        <f t="shared" si="26"/>
        <v>-28.888888888888889</v>
      </c>
      <c r="M260" s="8">
        <f t="shared" si="27"/>
        <v>300</v>
      </c>
      <c r="N260" s="8">
        <f t="shared" si="31"/>
        <v>0</v>
      </c>
    </row>
    <row r="261" spans="2:14" x14ac:dyDescent="0.15">
      <c r="B261" s="6">
        <v>43106.270833333336</v>
      </c>
      <c r="C261" s="29">
        <v>13</v>
      </c>
      <c r="D261" s="29">
        <v>2018</v>
      </c>
      <c r="E261" s="20">
        <v>49.49</v>
      </c>
      <c r="F261" s="25">
        <v>0</v>
      </c>
      <c r="G261" s="30">
        <f t="shared" si="28"/>
        <v>0</v>
      </c>
      <c r="H261" s="24">
        <f t="shared" si="24"/>
        <v>0</v>
      </c>
      <c r="I261" s="19">
        <f t="shared" si="25"/>
        <v>0</v>
      </c>
      <c r="J261" s="24">
        <f t="shared" si="29"/>
        <v>567</v>
      </c>
      <c r="K261" s="24">
        <f t="shared" si="30"/>
        <v>567</v>
      </c>
      <c r="L261" s="8">
        <f t="shared" si="26"/>
        <v>-28.888888888888889</v>
      </c>
      <c r="M261" s="8">
        <f t="shared" si="27"/>
        <v>300</v>
      </c>
      <c r="N261" s="8">
        <f t="shared" si="31"/>
        <v>0</v>
      </c>
    </row>
    <row r="262" spans="2:14" x14ac:dyDescent="0.15">
      <c r="B262" s="6">
        <v>43106.291666666664</v>
      </c>
      <c r="C262" s="29">
        <v>14</v>
      </c>
      <c r="D262" s="29">
        <v>2018</v>
      </c>
      <c r="E262" s="20">
        <v>52.53</v>
      </c>
      <c r="F262" s="25">
        <v>0</v>
      </c>
      <c r="G262" s="30">
        <f t="shared" si="28"/>
        <v>0</v>
      </c>
      <c r="H262" s="24">
        <f t="shared" si="24"/>
        <v>0</v>
      </c>
      <c r="I262" s="19">
        <f t="shared" si="25"/>
        <v>0</v>
      </c>
      <c r="J262" s="24">
        <f t="shared" si="29"/>
        <v>567</v>
      </c>
      <c r="K262" s="24">
        <f t="shared" si="30"/>
        <v>567</v>
      </c>
      <c r="L262" s="8">
        <f t="shared" si="26"/>
        <v>-28.888888888888889</v>
      </c>
      <c r="M262" s="8">
        <f t="shared" si="27"/>
        <v>300</v>
      </c>
      <c r="N262" s="8">
        <f t="shared" si="31"/>
        <v>0</v>
      </c>
    </row>
    <row r="263" spans="2:14" x14ac:dyDescent="0.15">
      <c r="B263" s="6">
        <v>43106.3125</v>
      </c>
      <c r="C263" s="29">
        <v>15</v>
      </c>
      <c r="D263" s="29">
        <v>2018</v>
      </c>
      <c r="E263" s="20">
        <v>55.08</v>
      </c>
      <c r="F263" s="25">
        <v>0</v>
      </c>
      <c r="G263" s="30">
        <f t="shared" si="28"/>
        <v>0</v>
      </c>
      <c r="H263" s="24">
        <f t="shared" si="24"/>
        <v>0</v>
      </c>
      <c r="I263" s="19">
        <f t="shared" si="25"/>
        <v>0</v>
      </c>
      <c r="J263" s="24">
        <f t="shared" si="29"/>
        <v>567</v>
      </c>
      <c r="K263" s="24">
        <f t="shared" si="30"/>
        <v>567</v>
      </c>
      <c r="L263" s="8">
        <f t="shared" si="26"/>
        <v>-28.888888888888889</v>
      </c>
      <c r="M263" s="8">
        <f t="shared" si="27"/>
        <v>300</v>
      </c>
      <c r="N263" s="8">
        <f t="shared" si="31"/>
        <v>0</v>
      </c>
    </row>
    <row r="264" spans="2:14" x14ac:dyDescent="0.15">
      <c r="B264" s="6">
        <v>43106.333333333336</v>
      </c>
      <c r="C264" s="29">
        <v>16</v>
      </c>
      <c r="D264" s="29">
        <v>2018</v>
      </c>
      <c r="E264" s="20">
        <v>58.68</v>
      </c>
      <c r="F264" s="25">
        <v>0</v>
      </c>
      <c r="G264" s="30">
        <f t="shared" si="28"/>
        <v>0</v>
      </c>
      <c r="H264" s="24">
        <f t="shared" si="24"/>
        <v>0</v>
      </c>
      <c r="I264" s="19">
        <f t="shared" si="25"/>
        <v>0</v>
      </c>
      <c r="J264" s="24">
        <f t="shared" si="29"/>
        <v>567</v>
      </c>
      <c r="K264" s="24">
        <f t="shared" si="30"/>
        <v>567</v>
      </c>
      <c r="L264" s="8">
        <f t="shared" si="26"/>
        <v>-28.888888888888889</v>
      </c>
      <c r="M264" s="8">
        <f t="shared" si="27"/>
        <v>300</v>
      </c>
      <c r="N264" s="8">
        <f t="shared" si="31"/>
        <v>0</v>
      </c>
    </row>
    <row r="265" spans="2:14" x14ac:dyDescent="0.15">
      <c r="B265" s="6">
        <v>43106.354166666664</v>
      </c>
      <c r="C265" s="29">
        <v>17</v>
      </c>
      <c r="D265" s="29">
        <v>2018</v>
      </c>
      <c r="E265" s="20">
        <v>61.47</v>
      </c>
      <c r="F265" s="25">
        <v>0</v>
      </c>
      <c r="G265" s="30">
        <f t="shared" si="28"/>
        <v>0</v>
      </c>
      <c r="H265" s="24">
        <f t="shared" ref="H265:H328" si="32">G265/2*IF(G265&lt;0,1,discharge_efficiency/100)</f>
        <v>0</v>
      </c>
      <c r="I265" s="19">
        <f t="shared" ref="I265:I328" si="33">H265*E265*IF(H265&lt;0,1/mlf,mlf)</f>
        <v>0</v>
      </c>
      <c r="J265" s="24">
        <f t="shared" si="29"/>
        <v>567</v>
      </c>
      <c r="K265" s="24">
        <f t="shared" si="30"/>
        <v>567</v>
      </c>
      <c r="L265" s="8">
        <f t="shared" ref="L265:L328" si="34">-MIN(battery_power,(battery_capacity-J265)/(charge_efficiency/100)*2)</f>
        <v>-28.888888888888889</v>
      </c>
      <c r="M265" s="8">
        <f t="shared" ref="M265:M328" si="35">MIN(battery_power,J265*2)</f>
        <v>300</v>
      </c>
      <c r="N265" s="8">
        <f t="shared" si="31"/>
        <v>0</v>
      </c>
    </row>
    <row r="266" spans="2:14" x14ac:dyDescent="0.15">
      <c r="B266" s="6">
        <v>43106.375</v>
      </c>
      <c r="C266" s="29">
        <v>18</v>
      </c>
      <c r="D266" s="29">
        <v>2018</v>
      </c>
      <c r="E266" s="20">
        <v>67.790000000000006</v>
      </c>
      <c r="F266" s="25">
        <v>0</v>
      </c>
      <c r="G266" s="30">
        <f t="shared" ref="G266:G329" si="36">MAX(MIN(F266,M266), L266)</f>
        <v>0</v>
      </c>
      <c r="H266" s="24">
        <f t="shared" si="32"/>
        <v>0</v>
      </c>
      <c r="I266" s="19">
        <f t="shared" si="33"/>
        <v>0</v>
      </c>
      <c r="J266" s="24">
        <f t="shared" ref="J266:J329" si="37">K265</f>
        <v>567</v>
      </c>
      <c r="K266" s="24">
        <f t="shared" ref="K266:K329" si="38">MAX(0,MIN(K265-H266*IF(H266&lt;0,charge_efficiency/100,100/discharge_efficiency),battery_capacity))</f>
        <v>567</v>
      </c>
      <c r="L266" s="8">
        <f t="shared" si="34"/>
        <v>-28.888888888888889</v>
      </c>
      <c r="M266" s="8">
        <f t="shared" si="35"/>
        <v>300</v>
      </c>
      <c r="N266" s="8">
        <f t="shared" si="31"/>
        <v>0</v>
      </c>
    </row>
    <row r="267" spans="2:14" x14ac:dyDescent="0.15">
      <c r="B267" s="6">
        <v>43106.395833333336</v>
      </c>
      <c r="C267" s="29">
        <v>19</v>
      </c>
      <c r="D267" s="29">
        <v>2018</v>
      </c>
      <c r="E267" s="20">
        <v>78.25</v>
      </c>
      <c r="F267" s="25">
        <v>0</v>
      </c>
      <c r="G267" s="30">
        <f t="shared" si="36"/>
        <v>0</v>
      </c>
      <c r="H267" s="24">
        <f t="shared" si="32"/>
        <v>0</v>
      </c>
      <c r="I267" s="19">
        <f t="shared" si="33"/>
        <v>0</v>
      </c>
      <c r="J267" s="24">
        <f t="shared" si="37"/>
        <v>567</v>
      </c>
      <c r="K267" s="24">
        <f t="shared" si="38"/>
        <v>567</v>
      </c>
      <c r="L267" s="8">
        <f t="shared" si="34"/>
        <v>-28.888888888888889</v>
      </c>
      <c r="M267" s="8">
        <f t="shared" si="35"/>
        <v>300</v>
      </c>
      <c r="N267" s="8">
        <f t="shared" ref="N267:N330" si="39">IF(F267&lt;L267,1,0) + IF(F267&gt;M267,2,0)</f>
        <v>0</v>
      </c>
    </row>
    <row r="268" spans="2:14" x14ac:dyDescent="0.15">
      <c r="B268" s="6">
        <v>43106.416666666664</v>
      </c>
      <c r="C268" s="29">
        <v>20</v>
      </c>
      <c r="D268" s="29">
        <v>2018</v>
      </c>
      <c r="E268" s="20">
        <v>82.96</v>
      </c>
      <c r="F268" s="25">
        <v>0</v>
      </c>
      <c r="G268" s="30">
        <f t="shared" si="36"/>
        <v>0</v>
      </c>
      <c r="H268" s="24">
        <f t="shared" si="32"/>
        <v>0</v>
      </c>
      <c r="I268" s="19">
        <f t="shared" si="33"/>
        <v>0</v>
      </c>
      <c r="J268" s="24">
        <f t="shared" si="37"/>
        <v>567</v>
      </c>
      <c r="K268" s="24">
        <f t="shared" si="38"/>
        <v>567</v>
      </c>
      <c r="L268" s="8">
        <f t="shared" si="34"/>
        <v>-28.888888888888889</v>
      </c>
      <c r="M268" s="8">
        <f t="shared" si="35"/>
        <v>300</v>
      </c>
      <c r="N268" s="8">
        <f t="shared" si="39"/>
        <v>0</v>
      </c>
    </row>
    <row r="269" spans="2:14" x14ac:dyDescent="0.15">
      <c r="B269" s="6">
        <v>43106.4375</v>
      </c>
      <c r="C269" s="29">
        <v>21</v>
      </c>
      <c r="D269" s="29">
        <v>2018</v>
      </c>
      <c r="E269" s="20">
        <v>72.099999999999994</v>
      </c>
      <c r="F269" s="25">
        <v>0</v>
      </c>
      <c r="G269" s="30">
        <f t="shared" si="36"/>
        <v>0</v>
      </c>
      <c r="H269" s="24">
        <f t="shared" si="32"/>
        <v>0</v>
      </c>
      <c r="I269" s="19">
        <f t="shared" si="33"/>
        <v>0</v>
      </c>
      <c r="J269" s="24">
        <f t="shared" si="37"/>
        <v>567</v>
      </c>
      <c r="K269" s="24">
        <f t="shared" si="38"/>
        <v>567</v>
      </c>
      <c r="L269" s="8">
        <f t="shared" si="34"/>
        <v>-28.888888888888889</v>
      </c>
      <c r="M269" s="8">
        <f t="shared" si="35"/>
        <v>300</v>
      </c>
      <c r="N269" s="8">
        <f t="shared" si="39"/>
        <v>0</v>
      </c>
    </row>
    <row r="270" spans="2:14" x14ac:dyDescent="0.15">
      <c r="B270" s="6">
        <v>43106.458333333336</v>
      </c>
      <c r="C270" s="29">
        <v>22</v>
      </c>
      <c r="D270" s="29">
        <v>2018</v>
      </c>
      <c r="E270" s="20">
        <v>64.599999999999994</v>
      </c>
      <c r="F270" s="25">
        <v>0</v>
      </c>
      <c r="G270" s="30">
        <f t="shared" si="36"/>
        <v>0</v>
      </c>
      <c r="H270" s="24">
        <f t="shared" si="32"/>
        <v>0</v>
      </c>
      <c r="I270" s="19">
        <f t="shared" si="33"/>
        <v>0</v>
      </c>
      <c r="J270" s="24">
        <f t="shared" si="37"/>
        <v>567</v>
      </c>
      <c r="K270" s="24">
        <f t="shared" si="38"/>
        <v>567</v>
      </c>
      <c r="L270" s="8">
        <f t="shared" si="34"/>
        <v>-28.888888888888889</v>
      </c>
      <c r="M270" s="8">
        <f t="shared" si="35"/>
        <v>300</v>
      </c>
      <c r="N270" s="8">
        <f t="shared" si="39"/>
        <v>0</v>
      </c>
    </row>
    <row r="271" spans="2:14" x14ac:dyDescent="0.15">
      <c r="B271" s="6">
        <v>43106.479166666664</v>
      </c>
      <c r="C271" s="29">
        <v>23</v>
      </c>
      <c r="D271" s="29">
        <v>2018</v>
      </c>
      <c r="E271" s="20">
        <v>73.13</v>
      </c>
      <c r="F271" s="25">
        <v>0</v>
      </c>
      <c r="G271" s="30">
        <f t="shared" si="36"/>
        <v>0</v>
      </c>
      <c r="H271" s="24">
        <f t="shared" si="32"/>
        <v>0</v>
      </c>
      <c r="I271" s="19">
        <f t="shared" si="33"/>
        <v>0</v>
      </c>
      <c r="J271" s="24">
        <f t="shared" si="37"/>
        <v>567</v>
      </c>
      <c r="K271" s="24">
        <f t="shared" si="38"/>
        <v>567</v>
      </c>
      <c r="L271" s="8">
        <f t="shared" si="34"/>
        <v>-28.888888888888889</v>
      </c>
      <c r="M271" s="8">
        <f t="shared" si="35"/>
        <v>300</v>
      </c>
      <c r="N271" s="8">
        <f t="shared" si="39"/>
        <v>0</v>
      </c>
    </row>
    <row r="272" spans="2:14" x14ac:dyDescent="0.15">
      <c r="B272" s="6">
        <v>43106.5</v>
      </c>
      <c r="C272" s="29">
        <v>24</v>
      </c>
      <c r="D272" s="29">
        <v>2018</v>
      </c>
      <c r="E272" s="20">
        <v>71.959999999999994</v>
      </c>
      <c r="F272" s="25">
        <v>0</v>
      </c>
      <c r="G272" s="30">
        <f t="shared" si="36"/>
        <v>0</v>
      </c>
      <c r="H272" s="24">
        <f t="shared" si="32"/>
        <v>0</v>
      </c>
      <c r="I272" s="19">
        <f t="shared" si="33"/>
        <v>0</v>
      </c>
      <c r="J272" s="24">
        <f t="shared" si="37"/>
        <v>567</v>
      </c>
      <c r="K272" s="24">
        <f t="shared" si="38"/>
        <v>567</v>
      </c>
      <c r="L272" s="8">
        <f t="shared" si="34"/>
        <v>-28.888888888888889</v>
      </c>
      <c r="M272" s="8">
        <f t="shared" si="35"/>
        <v>300</v>
      </c>
      <c r="N272" s="8">
        <f t="shared" si="39"/>
        <v>0</v>
      </c>
    </row>
    <row r="273" spans="2:14" x14ac:dyDescent="0.15">
      <c r="B273" s="6">
        <v>43106.520833333336</v>
      </c>
      <c r="C273" s="29">
        <v>25</v>
      </c>
      <c r="D273" s="29">
        <v>2018</v>
      </c>
      <c r="E273" s="20">
        <v>76.06</v>
      </c>
      <c r="F273" s="25">
        <v>0</v>
      </c>
      <c r="G273" s="30">
        <f t="shared" si="36"/>
        <v>0</v>
      </c>
      <c r="H273" s="24">
        <f t="shared" si="32"/>
        <v>0</v>
      </c>
      <c r="I273" s="19">
        <f t="shared" si="33"/>
        <v>0</v>
      </c>
      <c r="J273" s="24">
        <f t="shared" si="37"/>
        <v>567</v>
      </c>
      <c r="K273" s="24">
        <f t="shared" si="38"/>
        <v>567</v>
      </c>
      <c r="L273" s="8">
        <f t="shared" si="34"/>
        <v>-28.888888888888889</v>
      </c>
      <c r="M273" s="8">
        <f t="shared" si="35"/>
        <v>300</v>
      </c>
      <c r="N273" s="8">
        <f t="shared" si="39"/>
        <v>0</v>
      </c>
    </row>
    <row r="274" spans="2:14" x14ac:dyDescent="0.15">
      <c r="B274" s="6">
        <v>43106.541666666664</v>
      </c>
      <c r="C274" s="29">
        <v>26</v>
      </c>
      <c r="D274" s="29">
        <v>2018</v>
      </c>
      <c r="E274" s="20">
        <v>86.09</v>
      </c>
      <c r="F274" s="25">
        <v>0</v>
      </c>
      <c r="G274" s="30">
        <f t="shared" si="36"/>
        <v>0</v>
      </c>
      <c r="H274" s="24">
        <f t="shared" si="32"/>
        <v>0</v>
      </c>
      <c r="I274" s="19">
        <f t="shared" si="33"/>
        <v>0</v>
      </c>
      <c r="J274" s="24">
        <f t="shared" si="37"/>
        <v>567</v>
      </c>
      <c r="K274" s="24">
        <f t="shared" si="38"/>
        <v>567</v>
      </c>
      <c r="L274" s="8">
        <f t="shared" si="34"/>
        <v>-28.888888888888889</v>
      </c>
      <c r="M274" s="8">
        <f t="shared" si="35"/>
        <v>300</v>
      </c>
      <c r="N274" s="8">
        <f t="shared" si="39"/>
        <v>0</v>
      </c>
    </row>
    <row r="275" spans="2:14" x14ac:dyDescent="0.15">
      <c r="B275" s="6">
        <v>43106.5625</v>
      </c>
      <c r="C275" s="29">
        <v>27</v>
      </c>
      <c r="D275" s="29">
        <v>2018</v>
      </c>
      <c r="E275" s="20">
        <v>82.64</v>
      </c>
      <c r="F275" s="25">
        <v>0</v>
      </c>
      <c r="G275" s="30">
        <f t="shared" si="36"/>
        <v>0</v>
      </c>
      <c r="H275" s="24">
        <f t="shared" si="32"/>
        <v>0</v>
      </c>
      <c r="I275" s="19">
        <f t="shared" si="33"/>
        <v>0</v>
      </c>
      <c r="J275" s="24">
        <f t="shared" si="37"/>
        <v>567</v>
      </c>
      <c r="K275" s="24">
        <f t="shared" si="38"/>
        <v>567</v>
      </c>
      <c r="L275" s="8">
        <f t="shared" si="34"/>
        <v>-28.888888888888889</v>
      </c>
      <c r="M275" s="8">
        <f t="shared" si="35"/>
        <v>300</v>
      </c>
      <c r="N275" s="8">
        <f t="shared" si="39"/>
        <v>0</v>
      </c>
    </row>
    <row r="276" spans="2:14" x14ac:dyDescent="0.15">
      <c r="B276" s="6">
        <v>43106.583333333336</v>
      </c>
      <c r="C276" s="29">
        <v>28</v>
      </c>
      <c r="D276" s="29">
        <v>2018</v>
      </c>
      <c r="E276" s="20">
        <v>85.54</v>
      </c>
      <c r="F276" s="25">
        <v>0</v>
      </c>
      <c r="G276" s="30">
        <f t="shared" si="36"/>
        <v>0</v>
      </c>
      <c r="H276" s="24">
        <f t="shared" si="32"/>
        <v>0</v>
      </c>
      <c r="I276" s="19">
        <f t="shared" si="33"/>
        <v>0</v>
      </c>
      <c r="J276" s="24">
        <f t="shared" si="37"/>
        <v>567</v>
      </c>
      <c r="K276" s="24">
        <f t="shared" si="38"/>
        <v>567</v>
      </c>
      <c r="L276" s="8">
        <f t="shared" si="34"/>
        <v>-28.888888888888889</v>
      </c>
      <c r="M276" s="8">
        <f t="shared" si="35"/>
        <v>300</v>
      </c>
      <c r="N276" s="8">
        <f t="shared" si="39"/>
        <v>0</v>
      </c>
    </row>
    <row r="277" spans="2:14" x14ac:dyDescent="0.15">
      <c r="B277" s="6">
        <v>43106.604166666664</v>
      </c>
      <c r="C277" s="29">
        <v>29</v>
      </c>
      <c r="D277" s="29">
        <v>2018</v>
      </c>
      <c r="E277" s="20">
        <v>87.83</v>
      </c>
      <c r="F277" s="25">
        <v>0</v>
      </c>
      <c r="G277" s="30">
        <f t="shared" si="36"/>
        <v>0</v>
      </c>
      <c r="H277" s="24">
        <f t="shared" si="32"/>
        <v>0</v>
      </c>
      <c r="I277" s="19">
        <f t="shared" si="33"/>
        <v>0</v>
      </c>
      <c r="J277" s="24">
        <f t="shared" si="37"/>
        <v>567</v>
      </c>
      <c r="K277" s="24">
        <f t="shared" si="38"/>
        <v>567</v>
      </c>
      <c r="L277" s="8">
        <f t="shared" si="34"/>
        <v>-28.888888888888889</v>
      </c>
      <c r="M277" s="8">
        <f t="shared" si="35"/>
        <v>300</v>
      </c>
      <c r="N277" s="8">
        <f t="shared" si="39"/>
        <v>0</v>
      </c>
    </row>
    <row r="278" spans="2:14" x14ac:dyDescent="0.15">
      <c r="B278" s="6">
        <v>43106.625</v>
      </c>
      <c r="C278" s="29">
        <v>30</v>
      </c>
      <c r="D278" s="29">
        <v>2018</v>
      </c>
      <c r="E278" s="20">
        <v>96.44</v>
      </c>
      <c r="F278" s="25">
        <v>0</v>
      </c>
      <c r="G278" s="30">
        <f t="shared" si="36"/>
        <v>0</v>
      </c>
      <c r="H278" s="24">
        <f t="shared" si="32"/>
        <v>0</v>
      </c>
      <c r="I278" s="19">
        <f t="shared" si="33"/>
        <v>0</v>
      </c>
      <c r="J278" s="24">
        <f t="shared" si="37"/>
        <v>567</v>
      </c>
      <c r="K278" s="24">
        <f t="shared" si="38"/>
        <v>567</v>
      </c>
      <c r="L278" s="8">
        <f t="shared" si="34"/>
        <v>-28.888888888888889</v>
      </c>
      <c r="M278" s="8">
        <f t="shared" si="35"/>
        <v>300</v>
      </c>
      <c r="N278" s="8">
        <f t="shared" si="39"/>
        <v>0</v>
      </c>
    </row>
    <row r="279" spans="2:14" x14ac:dyDescent="0.15">
      <c r="B279" s="6">
        <v>43106.645833333336</v>
      </c>
      <c r="C279" s="29">
        <v>31</v>
      </c>
      <c r="D279" s="29">
        <v>2018</v>
      </c>
      <c r="E279" s="20">
        <v>99.85</v>
      </c>
      <c r="F279" s="25">
        <v>0</v>
      </c>
      <c r="G279" s="30">
        <f t="shared" si="36"/>
        <v>0</v>
      </c>
      <c r="H279" s="24">
        <f t="shared" si="32"/>
        <v>0</v>
      </c>
      <c r="I279" s="19">
        <f t="shared" si="33"/>
        <v>0</v>
      </c>
      <c r="J279" s="24">
        <f t="shared" si="37"/>
        <v>567</v>
      </c>
      <c r="K279" s="24">
        <f t="shared" si="38"/>
        <v>567</v>
      </c>
      <c r="L279" s="8">
        <f t="shared" si="34"/>
        <v>-28.888888888888889</v>
      </c>
      <c r="M279" s="8">
        <f t="shared" si="35"/>
        <v>300</v>
      </c>
      <c r="N279" s="8">
        <f t="shared" si="39"/>
        <v>0</v>
      </c>
    </row>
    <row r="280" spans="2:14" x14ac:dyDescent="0.15">
      <c r="B280" s="6">
        <v>43106.666666666664</v>
      </c>
      <c r="C280" s="29">
        <v>32</v>
      </c>
      <c r="D280" s="29">
        <v>2018</v>
      </c>
      <c r="E280" s="20">
        <v>106.35</v>
      </c>
      <c r="F280" s="25">
        <v>0</v>
      </c>
      <c r="G280" s="30">
        <f t="shared" si="36"/>
        <v>0</v>
      </c>
      <c r="H280" s="24">
        <f t="shared" si="32"/>
        <v>0</v>
      </c>
      <c r="I280" s="19">
        <f t="shared" si="33"/>
        <v>0</v>
      </c>
      <c r="J280" s="24">
        <f t="shared" si="37"/>
        <v>567</v>
      </c>
      <c r="K280" s="24">
        <f t="shared" si="38"/>
        <v>567</v>
      </c>
      <c r="L280" s="8">
        <f t="shared" si="34"/>
        <v>-28.888888888888889</v>
      </c>
      <c r="M280" s="8">
        <f t="shared" si="35"/>
        <v>300</v>
      </c>
      <c r="N280" s="8">
        <f t="shared" si="39"/>
        <v>0</v>
      </c>
    </row>
    <row r="281" spans="2:14" x14ac:dyDescent="0.15">
      <c r="B281" s="6">
        <v>43106.6875</v>
      </c>
      <c r="C281" s="29">
        <v>33</v>
      </c>
      <c r="D281" s="29">
        <v>2018</v>
      </c>
      <c r="E281" s="20">
        <v>111.8</v>
      </c>
      <c r="F281" s="25">
        <v>300</v>
      </c>
      <c r="G281" s="30">
        <f t="shared" si="36"/>
        <v>300</v>
      </c>
      <c r="H281" s="24">
        <f t="shared" si="32"/>
        <v>135</v>
      </c>
      <c r="I281" s="19">
        <f t="shared" si="33"/>
        <v>14957.163</v>
      </c>
      <c r="J281" s="24">
        <f t="shared" si="37"/>
        <v>567</v>
      </c>
      <c r="K281" s="24">
        <f t="shared" si="38"/>
        <v>417</v>
      </c>
      <c r="L281" s="8">
        <f t="shared" si="34"/>
        <v>-28.888888888888889</v>
      </c>
      <c r="M281" s="8">
        <f t="shared" si="35"/>
        <v>300</v>
      </c>
      <c r="N281" s="8">
        <f t="shared" si="39"/>
        <v>0</v>
      </c>
    </row>
    <row r="282" spans="2:14" x14ac:dyDescent="0.15">
      <c r="B282" s="6">
        <v>43106.708333333336</v>
      </c>
      <c r="C282" s="29">
        <v>34</v>
      </c>
      <c r="D282" s="29">
        <v>2018</v>
      </c>
      <c r="E282" s="20">
        <v>102.51</v>
      </c>
      <c r="F282" s="25">
        <v>0</v>
      </c>
      <c r="G282" s="30">
        <f t="shared" si="36"/>
        <v>0</v>
      </c>
      <c r="H282" s="24">
        <f t="shared" si="32"/>
        <v>0</v>
      </c>
      <c r="I282" s="19">
        <f t="shared" si="33"/>
        <v>0</v>
      </c>
      <c r="J282" s="24">
        <f t="shared" si="37"/>
        <v>417</v>
      </c>
      <c r="K282" s="24">
        <f t="shared" si="38"/>
        <v>417</v>
      </c>
      <c r="L282" s="8">
        <f t="shared" si="34"/>
        <v>-300</v>
      </c>
      <c r="M282" s="8">
        <f t="shared" si="35"/>
        <v>300</v>
      </c>
      <c r="N282" s="8">
        <f t="shared" si="39"/>
        <v>0</v>
      </c>
    </row>
    <row r="283" spans="2:14" x14ac:dyDescent="0.15">
      <c r="B283" s="6">
        <v>43106.729166666664</v>
      </c>
      <c r="C283" s="29">
        <v>35</v>
      </c>
      <c r="D283" s="29">
        <v>2018</v>
      </c>
      <c r="E283" s="20">
        <v>91.14</v>
      </c>
      <c r="F283" s="25">
        <v>-300</v>
      </c>
      <c r="G283" s="30">
        <f t="shared" si="36"/>
        <v>-300</v>
      </c>
      <c r="H283" s="24">
        <f t="shared" si="32"/>
        <v>-150</v>
      </c>
      <c r="I283" s="19">
        <f t="shared" si="33"/>
        <v>-13795.156407669021</v>
      </c>
      <c r="J283" s="24">
        <f t="shared" si="37"/>
        <v>417</v>
      </c>
      <c r="K283" s="24">
        <f t="shared" si="38"/>
        <v>552</v>
      </c>
      <c r="L283" s="8">
        <f t="shared" si="34"/>
        <v>-300</v>
      </c>
      <c r="M283" s="8">
        <f t="shared" si="35"/>
        <v>300</v>
      </c>
      <c r="N283" s="8">
        <f t="shared" si="39"/>
        <v>0</v>
      </c>
    </row>
    <row r="284" spans="2:14" x14ac:dyDescent="0.15">
      <c r="B284" s="6">
        <v>43106.75</v>
      </c>
      <c r="C284" s="29">
        <v>36</v>
      </c>
      <c r="D284" s="29">
        <v>2018</v>
      </c>
      <c r="E284" s="20">
        <v>92.48</v>
      </c>
      <c r="F284" s="25">
        <v>-33.333333333333336</v>
      </c>
      <c r="G284" s="30">
        <f t="shared" si="36"/>
        <v>-33.333333333333336</v>
      </c>
      <c r="H284" s="24">
        <f t="shared" si="32"/>
        <v>-16.666666666666668</v>
      </c>
      <c r="I284" s="19">
        <f t="shared" si="33"/>
        <v>-1555.3313151698621</v>
      </c>
      <c r="J284" s="24">
        <f t="shared" si="37"/>
        <v>552</v>
      </c>
      <c r="K284" s="24">
        <f t="shared" si="38"/>
        <v>567</v>
      </c>
      <c r="L284" s="8">
        <f t="shared" si="34"/>
        <v>-62.222222222222221</v>
      </c>
      <c r="M284" s="8">
        <f t="shared" si="35"/>
        <v>300</v>
      </c>
      <c r="N284" s="8">
        <f t="shared" si="39"/>
        <v>0</v>
      </c>
    </row>
    <row r="285" spans="2:14" x14ac:dyDescent="0.15">
      <c r="B285" s="6">
        <v>43106.770833333336</v>
      </c>
      <c r="C285" s="29">
        <v>37</v>
      </c>
      <c r="D285" s="29">
        <v>2018</v>
      </c>
      <c r="E285" s="20">
        <v>94.44</v>
      </c>
      <c r="F285" s="25">
        <v>0</v>
      </c>
      <c r="G285" s="30">
        <f t="shared" si="36"/>
        <v>0</v>
      </c>
      <c r="H285" s="24">
        <f t="shared" si="32"/>
        <v>0</v>
      </c>
      <c r="I285" s="19">
        <f t="shared" si="33"/>
        <v>0</v>
      </c>
      <c r="J285" s="24">
        <f t="shared" si="37"/>
        <v>567</v>
      </c>
      <c r="K285" s="24">
        <f t="shared" si="38"/>
        <v>567</v>
      </c>
      <c r="L285" s="8">
        <f t="shared" si="34"/>
        <v>-28.888888888888889</v>
      </c>
      <c r="M285" s="8">
        <f t="shared" si="35"/>
        <v>300</v>
      </c>
      <c r="N285" s="8">
        <f t="shared" si="39"/>
        <v>0</v>
      </c>
    </row>
    <row r="286" spans="2:14" x14ac:dyDescent="0.15">
      <c r="B286" s="6">
        <v>43106.791666666664</v>
      </c>
      <c r="C286" s="29">
        <v>38</v>
      </c>
      <c r="D286" s="29">
        <v>2018</v>
      </c>
      <c r="E286" s="20">
        <v>100.53</v>
      </c>
      <c r="F286" s="25">
        <v>0</v>
      </c>
      <c r="G286" s="30">
        <f t="shared" si="36"/>
        <v>0</v>
      </c>
      <c r="H286" s="24">
        <f t="shared" si="32"/>
        <v>0</v>
      </c>
      <c r="I286" s="19">
        <f t="shared" si="33"/>
        <v>0</v>
      </c>
      <c r="J286" s="24">
        <f t="shared" si="37"/>
        <v>567</v>
      </c>
      <c r="K286" s="24">
        <f t="shared" si="38"/>
        <v>567</v>
      </c>
      <c r="L286" s="8">
        <f t="shared" si="34"/>
        <v>-28.888888888888889</v>
      </c>
      <c r="M286" s="8">
        <f t="shared" si="35"/>
        <v>300</v>
      </c>
      <c r="N286" s="8">
        <f t="shared" si="39"/>
        <v>0</v>
      </c>
    </row>
    <row r="287" spans="2:14" x14ac:dyDescent="0.15">
      <c r="B287" s="6">
        <v>43106.8125</v>
      </c>
      <c r="C287" s="29">
        <v>39</v>
      </c>
      <c r="D287" s="29">
        <v>2018</v>
      </c>
      <c r="E287" s="20">
        <v>98.15</v>
      </c>
      <c r="F287" s="25">
        <v>0</v>
      </c>
      <c r="G287" s="30">
        <f t="shared" si="36"/>
        <v>0</v>
      </c>
      <c r="H287" s="24">
        <f t="shared" si="32"/>
        <v>0</v>
      </c>
      <c r="I287" s="19">
        <f t="shared" si="33"/>
        <v>0</v>
      </c>
      <c r="J287" s="24">
        <f t="shared" si="37"/>
        <v>567</v>
      </c>
      <c r="K287" s="24">
        <f t="shared" si="38"/>
        <v>567</v>
      </c>
      <c r="L287" s="8">
        <f t="shared" si="34"/>
        <v>-28.888888888888889</v>
      </c>
      <c r="M287" s="8">
        <f t="shared" si="35"/>
        <v>300</v>
      </c>
      <c r="N287" s="8">
        <f t="shared" si="39"/>
        <v>0</v>
      </c>
    </row>
    <row r="288" spans="2:14" x14ac:dyDescent="0.15">
      <c r="B288" s="6">
        <v>43106.833333333336</v>
      </c>
      <c r="C288" s="29">
        <v>40</v>
      </c>
      <c r="D288" s="29">
        <v>2018</v>
      </c>
      <c r="E288" s="20">
        <v>89.99</v>
      </c>
      <c r="F288" s="25">
        <v>0</v>
      </c>
      <c r="G288" s="30">
        <f t="shared" si="36"/>
        <v>0</v>
      </c>
      <c r="H288" s="24">
        <f t="shared" si="32"/>
        <v>0</v>
      </c>
      <c r="I288" s="19">
        <f t="shared" si="33"/>
        <v>0</v>
      </c>
      <c r="J288" s="24">
        <f t="shared" si="37"/>
        <v>567</v>
      </c>
      <c r="K288" s="24">
        <f t="shared" si="38"/>
        <v>567</v>
      </c>
      <c r="L288" s="8">
        <f t="shared" si="34"/>
        <v>-28.888888888888889</v>
      </c>
      <c r="M288" s="8">
        <f t="shared" si="35"/>
        <v>300</v>
      </c>
      <c r="N288" s="8">
        <f t="shared" si="39"/>
        <v>0</v>
      </c>
    </row>
    <row r="289" spans="2:14" x14ac:dyDescent="0.15">
      <c r="B289" s="6">
        <v>43106.854166666664</v>
      </c>
      <c r="C289" s="29">
        <v>41</v>
      </c>
      <c r="D289" s="29">
        <v>2018</v>
      </c>
      <c r="E289" s="20">
        <v>87.95</v>
      </c>
      <c r="F289" s="25">
        <v>0</v>
      </c>
      <c r="G289" s="30">
        <f t="shared" si="36"/>
        <v>0</v>
      </c>
      <c r="H289" s="24">
        <f t="shared" si="32"/>
        <v>0</v>
      </c>
      <c r="I289" s="19">
        <f t="shared" si="33"/>
        <v>0</v>
      </c>
      <c r="J289" s="24">
        <f t="shared" si="37"/>
        <v>567</v>
      </c>
      <c r="K289" s="24">
        <f t="shared" si="38"/>
        <v>567</v>
      </c>
      <c r="L289" s="8">
        <f t="shared" si="34"/>
        <v>-28.888888888888889</v>
      </c>
      <c r="M289" s="8">
        <f t="shared" si="35"/>
        <v>300</v>
      </c>
      <c r="N289" s="8">
        <f t="shared" si="39"/>
        <v>0</v>
      </c>
    </row>
    <row r="290" spans="2:14" x14ac:dyDescent="0.15">
      <c r="B290" s="6">
        <v>43106.875</v>
      </c>
      <c r="C290" s="29">
        <v>42</v>
      </c>
      <c r="D290" s="29">
        <v>2018</v>
      </c>
      <c r="E290" s="20">
        <v>84.85</v>
      </c>
      <c r="F290" s="25">
        <v>0</v>
      </c>
      <c r="G290" s="30">
        <f t="shared" si="36"/>
        <v>0</v>
      </c>
      <c r="H290" s="24">
        <f t="shared" si="32"/>
        <v>0</v>
      </c>
      <c r="I290" s="19">
        <f t="shared" si="33"/>
        <v>0</v>
      </c>
      <c r="J290" s="24">
        <f t="shared" si="37"/>
        <v>567</v>
      </c>
      <c r="K290" s="24">
        <f t="shared" si="38"/>
        <v>567</v>
      </c>
      <c r="L290" s="8">
        <f t="shared" si="34"/>
        <v>-28.888888888888889</v>
      </c>
      <c r="M290" s="8">
        <f t="shared" si="35"/>
        <v>300</v>
      </c>
      <c r="N290" s="8">
        <f t="shared" si="39"/>
        <v>0</v>
      </c>
    </row>
    <row r="291" spans="2:14" x14ac:dyDescent="0.15">
      <c r="B291" s="6">
        <v>43106.895833333336</v>
      </c>
      <c r="C291" s="29">
        <v>43</v>
      </c>
      <c r="D291" s="29">
        <v>2018</v>
      </c>
      <c r="E291" s="20">
        <v>79.41</v>
      </c>
      <c r="F291" s="25">
        <v>0</v>
      </c>
      <c r="G291" s="30">
        <f t="shared" si="36"/>
        <v>0</v>
      </c>
      <c r="H291" s="24">
        <f t="shared" si="32"/>
        <v>0</v>
      </c>
      <c r="I291" s="19">
        <f t="shared" si="33"/>
        <v>0</v>
      </c>
      <c r="J291" s="24">
        <f t="shared" si="37"/>
        <v>567</v>
      </c>
      <c r="K291" s="24">
        <f t="shared" si="38"/>
        <v>567</v>
      </c>
      <c r="L291" s="8">
        <f t="shared" si="34"/>
        <v>-28.888888888888889</v>
      </c>
      <c r="M291" s="8">
        <f t="shared" si="35"/>
        <v>300</v>
      </c>
      <c r="N291" s="8">
        <f t="shared" si="39"/>
        <v>0</v>
      </c>
    </row>
    <row r="292" spans="2:14" x14ac:dyDescent="0.15">
      <c r="B292" s="6">
        <v>43106.916666666664</v>
      </c>
      <c r="C292" s="29">
        <v>44</v>
      </c>
      <c r="D292" s="29">
        <v>2018</v>
      </c>
      <c r="E292" s="20">
        <v>67.25</v>
      </c>
      <c r="F292" s="25">
        <v>0</v>
      </c>
      <c r="G292" s="30">
        <f t="shared" si="36"/>
        <v>0</v>
      </c>
      <c r="H292" s="24">
        <f t="shared" si="32"/>
        <v>0</v>
      </c>
      <c r="I292" s="19">
        <f t="shared" si="33"/>
        <v>0</v>
      </c>
      <c r="J292" s="24">
        <f t="shared" si="37"/>
        <v>567</v>
      </c>
      <c r="K292" s="24">
        <f t="shared" si="38"/>
        <v>567</v>
      </c>
      <c r="L292" s="8">
        <f t="shared" si="34"/>
        <v>-28.888888888888889</v>
      </c>
      <c r="M292" s="8">
        <f t="shared" si="35"/>
        <v>300</v>
      </c>
      <c r="N292" s="8">
        <f t="shared" si="39"/>
        <v>0</v>
      </c>
    </row>
    <row r="293" spans="2:14" x14ac:dyDescent="0.15">
      <c r="B293" s="6">
        <v>43106.9375</v>
      </c>
      <c r="C293" s="29">
        <v>45</v>
      </c>
      <c r="D293" s="29">
        <v>2018</v>
      </c>
      <c r="E293" s="20">
        <v>71.34</v>
      </c>
      <c r="F293" s="25">
        <v>0</v>
      </c>
      <c r="G293" s="30">
        <f t="shared" si="36"/>
        <v>0</v>
      </c>
      <c r="H293" s="24">
        <f t="shared" si="32"/>
        <v>0</v>
      </c>
      <c r="I293" s="19">
        <f t="shared" si="33"/>
        <v>0</v>
      </c>
      <c r="J293" s="24">
        <f t="shared" si="37"/>
        <v>567</v>
      </c>
      <c r="K293" s="24">
        <f t="shared" si="38"/>
        <v>567</v>
      </c>
      <c r="L293" s="8">
        <f t="shared" si="34"/>
        <v>-28.888888888888889</v>
      </c>
      <c r="M293" s="8">
        <f t="shared" si="35"/>
        <v>300</v>
      </c>
      <c r="N293" s="8">
        <f t="shared" si="39"/>
        <v>0</v>
      </c>
    </row>
    <row r="294" spans="2:14" x14ac:dyDescent="0.15">
      <c r="B294" s="6">
        <v>43106.958333333336</v>
      </c>
      <c r="C294" s="29">
        <v>46</v>
      </c>
      <c r="D294" s="29">
        <v>2018</v>
      </c>
      <c r="E294" s="20">
        <v>67.42</v>
      </c>
      <c r="F294" s="25">
        <v>0</v>
      </c>
      <c r="G294" s="30">
        <f t="shared" si="36"/>
        <v>0</v>
      </c>
      <c r="H294" s="24">
        <f t="shared" si="32"/>
        <v>0</v>
      </c>
      <c r="I294" s="19">
        <f t="shared" si="33"/>
        <v>0</v>
      </c>
      <c r="J294" s="24">
        <f t="shared" si="37"/>
        <v>567</v>
      </c>
      <c r="K294" s="24">
        <f t="shared" si="38"/>
        <v>567</v>
      </c>
      <c r="L294" s="8">
        <f t="shared" si="34"/>
        <v>-28.888888888888889</v>
      </c>
      <c r="M294" s="8">
        <f t="shared" si="35"/>
        <v>300</v>
      </c>
      <c r="N294" s="8">
        <f t="shared" si="39"/>
        <v>0</v>
      </c>
    </row>
    <row r="295" spans="2:14" x14ac:dyDescent="0.15">
      <c r="B295" s="6">
        <v>43106.979166666664</v>
      </c>
      <c r="C295" s="29">
        <v>47</v>
      </c>
      <c r="D295" s="29">
        <v>2018</v>
      </c>
      <c r="E295" s="20">
        <v>71.55</v>
      </c>
      <c r="F295" s="25">
        <v>0</v>
      </c>
      <c r="G295" s="30">
        <f t="shared" si="36"/>
        <v>0</v>
      </c>
      <c r="H295" s="24">
        <f t="shared" si="32"/>
        <v>0</v>
      </c>
      <c r="I295" s="19">
        <f t="shared" si="33"/>
        <v>0</v>
      </c>
      <c r="J295" s="24">
        <f t="shared" si="37"/>
        <v>567</v>
      </c>
      <c r="K295" s="24">
        <f t="shared" si="38"/>
        <v>567</v>
      </c>
      <c r="L295" s="8">
        <f t="shared" si="34"/>
        <v>-28.888888888888889</v>
      </c>
      <c r="M295" s="8">
        <f t="shared" si="35"/>
        <v>300</v>
      </c>
      <c r="N295" s="8">
        <f t="shared" si="39"/>
        <v>0</v>
      </c>
    </row>
    <row r="296" spans="2:14" x14ac:dyDescent="0.15">
      <c r="B296" s="6">
        <v>43107</v>
      </c>
      <c r="C296" s="29">
        <v>48</v>
      </c>
      <c r="D296" s="29">
        <v>2018</v>
      </c>
      <c r="E296" s="20">
        <v>83.63</v>
      </c>
      <c r="F296" s="25">
        <v>0</v>
      </c>
      <c r="G296" s="30">
        <f t="shared" si="36"/>
        <v>0</v>
      </c>
      <c r="H296" s="24">
        <f t="shared" si="32"/>
        <v>0</v>
      </c>
      <c r="I296" s="19">
        <f t="shared" si="33"/>
        <v>0</v>
      </c>
      <c r="J296" s="24">
        <f t="shared" si="37"/>
        <v>567</v>
      </c>
      <c r="K296" s="24">
        <f t="shared" si="38"/>
        <v>567</v>
      </c>
      <c r="L296" s="8">
        <f t="shared" si="34"/>
        <v>-28.888888888888889</v>
      </c>
      <c r="M296" s="8">
        <f t="shared" si="35"/>
        <v>300</v>
      </c>
      <c r="N296" s="8">
        <f t="shared" si="39"/>
        <v>0</v>
      </c>
    </row>
    <row r="297" spans="2:14" x14ac:dyDescent="0.15">
      <c r="B297" s="6">
        <v>43107.020833333336</v>
      </c>
      <c r="C297" s="29">
        <v>1</v>
      </c>
      <c r="D297" s="29">
        <v>2018</v>
      </c>
      <c r="E297" s="20">
        <v>66.92</v>
      </c>
      <c r="F297" s="25">
        <v>0</v>
      </c>
      <c r="G297" s="30">
        <f t="shared" si="36"/>
        <v>0</v>
      </c>
      <c r="H297" s="24">
        <f t="shared" si="32"/>
        <v>0</v>
      </c>
      <c r="I297" s="19">
        <f t="shared" si="33"/>
        <v>0</v>
      </c>
      <c r="J297" s="24">
        <f t="shared" si="37"/>
        <v>567</v>
      </c>
      <c r="K297" s="24">
        <f t="shared" si="38"/>
        <v>567</v>
      </c>
      <c r="L297" s="8">
        <f t="shared" si="34"/>
        <v>-28.888888888888889</v>
      </c>
      <c r="M297" s="8">
        <f t="shared" si="35"/>
        <v>300</v>
      </c>
      <c r="N297" s="8">
        <f t="shared" si="39"/>
        <v>0</v>
      </c>
    </row>
    <row r="298" spans="2:14" x14ac:dyDescent="0.15">
      <c r="B298" s="6">
        <v>43107.041666666664</v>
      </c>
      <c r="C298" s="29">
        <v>2</v>
      </c>
      <c r="D298" s="29">
        <v>2018</v>
      </c>
      <c r="E298" s="20">
        <v>69.28</v>
      </c>
      <c r="F298" s="25">
        <v>0</v>
      </c>
      <c r="G298" s="30">
        <f t="shared" si="36"/>
        <v>0</v>
      </c>
      <c r="H298" s="24">
        <f t="shared" si="32"/>
        <v>0</v>
      </c>
      <c r="I298" s="19">
        <f t="shared" si="33"/>
        <v>0</v>
      </c>
      <c r="J298" s="24">
        <f t="shared" si="37"/>
        <v>567</v>
      </c>
      <c r="K298" s="24">
        <f t="shared" si="38"/>
        <v>567</v>
      </c>
      <c r="L298" s="8">
        <f t="shared" si="34"/>
        <v>-28.888888888888889</v>
      </c>
      <c r="M298" s="8">
        <f t="shared" si="35"/>
        <v>300</v>
      </c>
      <c r="N298" s="8">
        <f t="shared" si="39"/>
        <v>0</v>
      </c>
    </row>
    <row r="299" spans="2:14" x14ac:dyDescent="0.15">
      <c r="B299" s="6">
        <v>43107.0625</v>
      </c>
      <c r="C299" s="29">
        <v>3</v>
      </c>
      <c r="D299" s="29">
        <v>2018</v>
      </c>
      <c r="E299" s="20">
        <v>59.87</v>
      </c>
      <c r="F299" s="25">
        <v>0</v>
      </c>
      <c r="G299" s="30">
        <f t="shared" si="36"/>
        <v>0</v>
      </c>
      <c r="H299" s="24">
        <f t="shared" si="32"/>
        <v>0</v>
      </c>
      <c r="I299" s="19">
        <f t="shared" si="33"/>
        <v>0</v>
      </c>
      <c r="J299" s="24">
        <f t="shared" si="37"/>
        <v>567</v>
      </c>
      <c r="K299" s="24">
        <f t="shared" si="38"/>
        <v>567</v>
      </c>
      <c r="L299" s="8">
        <f t="shared" si="34"/>
        <v>-28.888888888888889</v>
      </c>
      <c r="M299" s="8">
        <f t="shared" si="35"/>
        <v>300</v>
      </c>
      <c r="N299" s="8">
        <f t="shared" si="39"/>
        <v>0</v>
      </c>
    </row>
    <row r="300" spans="2:14" x14ac:dyDescent="0.15">
      <c r="B300" s="6">
        <v>43107.083333333336</v>
      </c>
      <c r="C300" s="29">
        <v>4</v>
      </c>
      <c r="D300" s="29">
        <v>2018</v>
      </c>
      <c r="E300" s="20">
        <v>54.62</v>
      </c>
      <c r="F300" s="25">
        <v>0</v>
      </c>
      <c r="G300" s="30">
        <f t="shared" si="36"/>
        <v>0</v>
      </c>
      <c r="H300" s="24">
        <f t="shared" si="32"/>
        <v>0</v>
      </c>
      <c r="I300" s="19">
        <f t="shared" si="33"/>
        <v>0</v>
      </c>
      <c r="J300" s="24">
        <f t="shared" si="37"/>
        <v>567</v>
      </c>
      <c r="K300" s="24">
        <f t="shared" si="38"/>
        <v>567</v>
      </c>
      <c r="L300" s="8">
        <f t="shared" si="34"/>
        <v>-28.888888888888889</v>
      </c>
      <c r="M300" s="8">
        <f t="shared" si="35"/>
        <v>300</v>
      </c>
      <c r="N300" s="8">
        <f t="shared" si="39"/>
        <v>0</v>
      </c>
    </row>
    <row r="301" spans="2:14" x14ac:dyDescent="0.15">
      <c r="B301" s="6">
        <v>43107.104166666664</v>
      </c>
      <c r="C301" s="29">
        <v>5</v>
      </c>
      <c r="D301" s="29">
        <v>2018</v>
      </c>
      <c r="E301" s="20">
        <v>53.76</v>
      </c>
      <c r="F301" s="25">
        <v>0</v>
      </c>
      <c r="G301" s="30">
        <f t="shared" si="36"/>
        <v>0</v>
      </c>
      <c r="H301" s="24">
        <f t="shared" si="32"/>
        <v>0</v>
      </c>
      <c r="I301" s="19">
        <f t="shared" si="33"/>
        <v>0</v>
      </c>
      <c r="J301" s="24">
        <f t="shared" si="37"/>
        <v>567</v>
      </c>
      <c r="K301" s="24">
        <f t="shared" si="38"/>
        <v>567</v>
      </c>
      <c r="L301" s="8">
        <f t="shared" si="34"/>
        <v>-28.888888888888889</v>
      </c>
      <c r="M301" s="8">
        <f t="shared" si="35"/>
        <v>300</v>
      </c>
      <c r="N301" s="8">
        <f t="shared" si="39"/>
        <v>0</v>
      </c>
    </row>
    <row r="302" spans="2:14" x14ac:dyDescent="0.15">
      <c r="B302" s="6">
        <v>43107.125</v>
      </c>
      <c r="C302" s="29">
        <v>6</v>
      </c>
      <c r="D302" s="29">
        <v>2018</v>
      </c>
      <c r="E302" s="20">
        <v>53.09</v>
      </c>
      <c r="F302" s="25">
        <v>0</v>
      </c>
      <c r="G302" s="30">
        <f t="shared" si="36"/>
        <v>0</v>
      </c>
      <c r="H302" s="24">
        <f t="shared" si="32"/>
        <v>0</v>
      </c>
      <c r="I302" s="19">
        <f t="shared" si="33"/>
        <v>0</v>
      </c>
      <c r="J302" s="24">
        <f t="shared" si="37"/>
        <v>567</v>
      </c>
      <c r="K302" s="24">
        <f t="shared" si="38"/>
        <v>567</v>
      </c>
      <c r="L302" s="8">
        <f t="shared" si="34"/>
        <v>-28.888888888888889</v>
      </c>
      <c r="M302" s="8">
        <f t="shared" si="35"/>
        <v>300</v>
      </c>
      <c r="N302" s="8">
        <f t="shared" si="39"/>
        <v>0</v>
      </c>
    </row>
    <row r="303" spans="2:14" x14ac:dyDescent="0.15">
      <c r="B303" s="6">
        <v>43107.145833333336</v>
      </c>
      <c r="C303" s="29">
        <v>7</v>
      </c>
      <c r="D303" s="29">
        <v>2018</v>
      </c>
      <c r="E303" s="20">
        <v>54.41</v>
      </c>
      <c r="F303" s="25">
        <v>0</v>
      </c>
      <c r="G303" s="30">
        <f t="shared" si="36"/>
        <v>0</v>
      </c>
      <c r="H303" s="24">
        <f t="shared" si="32"/>
        <v>0</v>
      </c>
      <c r="I303" s="19">
        <f t="shared" si="33"/>
        <v>0</v>
      </c>
      <c r="J303" s="24">
        <f t="shared" si="37"/>
        <v>567</v>
      </c>
      <c r="K303" s="24">
        <f t="shared" si="38"/>
        <v>567</v>
      </c>
      <c r="L303" s="8">
        <f t="shared" si="34"/>
        <v>-28.888888888888889</v>
      </c>
      <c r="M303" s="8">
        <f t="shared" si="35"/>
        <v>300</v>
      </c>
      <c r="N303" s="8">
        <f t="shared" si="39"/>
        <v>0</v>
      </c>
    </row>
    <row r="304" spans="2:14" x14ac:dyDescent="0.15">
      <c r="B304" s="6">
        <v>43107.166666666664</v>
      </c>
      <c r="C304" s="29">
        <v>8</v>
      </c>
      <c r="D304" s="29">
        <v>2018</v>
      </c>
      <c r="E304" s="20">
        <v>52.99</v>
      </c>
      <c r="F304" s="25">
        <v>0</v>
      </c>
      <c r="G304" s="30">
        <f t="shared" si="36"/>
        <v>0</v>
      </c>
      <c r="H304" s="24">
        <f t="shared" si="32"/>
        <v>0</v>
      </c>
      <c r="I304" s="19">
        <f t="shared" si="33"/>
        <v>0</v>
      </c>
      <c r="J304" s="24">
        <f t="shared" si="37"/>
        <v>567</v>
      </c>
      <c r="K304" s="24">
        <f t="shared" si="38"/>
        <v>567</v>
      </c>
      <c r="L304" s="8">
        <f t="shared" si="34"/>
        <v>-28.888888888888889</v>
      </c>
      <c r="M304" s="8">
        <f t="shared" si="35"/>
        <v>300</v>
      </c>
      <c r="N304" s="8">
        <f t="shared" si="39"/>
        <v>0</v>
      </c>
    </row>
    <row r="305" spans="2:14" x14ac:dyDescent="0.15">
      <c r="B305" s="6">
        <v>43107.1875</v>
      </c>
      <c r="C305" s="29">
        <v>9</v>
      </c>
      <c r="D305" s="29">
        <v>2018</v>
      </c>
      <c r="E305" s="20">
        <v>52.82</v>
      </c>
      <c r="F305" s="25">
        <v>0</v>
      </c>
      <c r="G305" s="30">
        <f t="shared" si="36"/>
        <v>0</v>
      </c>
      <c r="H305" s="24">
        <f t="shared" si="32"/>
        <v>0</v>
      </c>
      <c r="I305" s="19">
        <f t="shared" si="33"/>
        <v>0</v>
      </c>
      <c r="J305" s="24">
        <f t="shared" si="37"/>
        <v>567</v>
      </c>
      <c r="K305" s="24">
        <f t="shared" si="38"/>
        <v>567</v>
      </c>
      <c r="L305" s="8">
        <f t="shared" si="34"/>
        <v>-28.888888888888889</v>
      </c>
      <c r="M305" s="8">
        <f t="shared" si="35"/>
        <v>300</v>
      </c>
      <c r="N305" s="8">
        <f t="shared" si="39"/>
        <v>0</v>
      </c>
    </row>
    <row r="306" spans="2:14" x14ac:dyDescent="0.15">
      <c r="B306" s="6">
        <v>43107.208333333336</v>
      </c>
      <c r="C306" s="29">
        <v>10</v>
      </c>
      <c r="D306" s="29">
        <v>2018</v>
      </c>
      <c r="E306" s="20">
        <v>49.79</v>
      </c>
      <c r="F306" s="25">
        <v>0</v>
      </c>
      <c r="G306" s="30">
        <f t="shared" si="36"/>
        <v>0</v>
      </c>
      <c r="H306" s="24">
        <f t="shared" si="32"/>
        <v>0</v>
      </c>
      <c r="I306" s="19">
        <f t="shared" si="33"/>
        <v>0</v>
      </c>
      <c r="J306" s="24">
        <f t="shared" si="37"/>
        <v>567</v>
      </c>
      <c r="K306" s="24">
        <f t="shared" si="38"/>
        <v>567</v>
      </c>
      <c r="L306" s="8">
        <f t="shared" si="34"/>
        <v>-28.888888888888889</v>
      </c>
      <c r="M306" s="8">
        <f t="shared" si="35"/>
        <v>300</v>
      </c>
      <c r="N306" s="8">
        <f t="shared" si="39"/>
        <v>0</v>
      </c>
    </row>
    <row r="307" spans="2:14" x14ac:dyDescent="0.15">
      <c r="B307" s="6">
        <v>43107.229166666664</v>
      </c>
      <c r="C307" s="29">
        <v>11</v>
      </c>
      <c r="D307" s="29">
        <v>2018</v>
      </c>
      <c r="E307" s="20">
        <v>52.57</v>
      </c>
      <c r="F307" s="25">
        <v>0</v>
      </c>
      <c r="G307" s="30">
        <f t="shared" si="36"/>
        <v>0</v>
      </c>
      <c r="H307" s="24">
        <f t="shared" si="32"/>
        <v>0</v>
      </c>
      <c r="I307" s="19">
        <f t="shared" si="33"/>
        <v>0</v>
      </c>
      <c r="J307" s="24">
        <f t="shared" si="37"/>
        <v>567</v>
      </c>
      <c r="K307" s="24">
        <f t="shared" si="38"/>
        <v>567</v>
      </c>
      <c r="L307" s="8">
        <f t="shared" si="34"/>
        <v>-28.888888888888889</v>
      </c>
      <c r="M307" s="8">
        <f t="shared" si="35"/>
        <v>300</v>
      </c>
      <c r="N307" s="8">
        <f t="shared" si="39"/>
        <v>0</v>
      </c>
    </row>
    <row r="308" spans="2:14" x14ac:dyDescent="0.15">
      <c r="B308" s="6">
        <v>43107.25</v>
      </c>
      <c r="C308" s="29">
        <v>12</v>
      </c>
      <c r="D308" s="29">
        <v>2018</v>
      </c>
      <c r="E308" s="20">
        <v>53.47</v>
      </c>
      <c r="F308" s="25">
        <v>0</v>
      </c>
      <c r="G308" s="30">
        <f t="shared" si="36"/>
        <v>0</v>
      </c>
      <c r="H308" s="24">
        <f t="shared" si="32"/>
        <v>0</v>
      </c>
      <c r="I308" s="19">
        <f t="shared" si="33"/>
        <v>0</v>
      </c>
      <c r="J308" s="24">
        <f t="shared" si="37"/>
        <v>567</v>
      </c>
      <c r="K308" s="24">
        <f t="shared" si="38"/>
        <v>567</v>
      </c>
      <c r="L308" s="8">
        <f t="shared" si="34"/>
        <v>-28.888888888888889</v>
      </c>
      <c r="M308" s="8">
        <f t="shared" si="35"/>
        <v>300</v>
      </c>
      <c r="N308" s="8">
        <f t="shared" si="39"/>
        <v>0</v>
      </c>
    </row>
    <row r="309" spans="2:14" x14ac:dyDescent="0.15">
      <c r="B309" s="6">
        <v>43107.270833333336</v>
      </c>
      <c r="C309" s="29">
        <v>13</v>
      </c>
      <c r="D309" s="29">
        <v>2018</v>
      </c>
      <c r="E309" s="20">
        <v>52.47</v>
      </c>
      <c r="F309" s="25">
        <v>0</v>
      </c>
      <c r="G309" s="30">
        <f t="shared" si="36"/>
        <v>0</v>
      </c>
      <c r="H309" s="24">
        <f t="shared" si="32"/>
        <v>0</v>
      </c>
      <c r="I309" s="19">
        <f t="shared" si="33"/>
        <v>0</v>
      </c>
      <c r="J309" s="24">
        <f t="shared" si="37"/>
        <v>567</v>
      </c>
      <c r="K309" s="24">
        <f t="shared" si="38"/>
        <v>567</v>
      </c>
      <c r="L309" s="8">
        <f t="shared" si="34"/>
        <v>-28.888888888888889</v>
      </c>
      <c r="M309" s="8">
        <f t="shared" si="35"/>
        <v>300</v>
      </c>
      <c r="N309" s="8">
        <f t="shared" si="39"/>
        <v>0</v>
      </c>
    </row>
    <row r="310" spans="2:14" x14ac:dyDescent="0.15">
      <c r="B310" s="6">
        <v>43107.291666666664</v>
      </c>
      <c r="C310" s="29">
        <v>14</v>
      </c>
      <c r="D310" s="29">
        <v>2018</v>
      </c>
      <c r="E310" s="20">
        <v>54.42</v>
      </c>
      <c r="F310" s="25">
        <v>0</v>
      </c>
      <c r="G310" s="30">
        <f t="shared" si="36"/>
        <v>0</v>
      </c>
      <c r="H310" s="24">
        <f t="shared" si="32"/>
        <v>0</v>
      </c>
      <c r="I310" s="19">
        <f t="shared" si="33"/>
        <v>0</v>
      </c>
      <c r="J310" s="24">
        <f t="shared" si="37"/>
        <v>567</v>
      </c>
      <c r="K310" s="24">
        <f t="shared" si="38"/>
        <v>567</v>
      </c>
      <c r="L310" s="8">
        <f t="shared" si="34"/>
        <v>-28.888888888888889</v>
      </c>
      <c r="M310" s="8">
        <f t="shared" si="35"/>
        <v>300</v>
      </c>
      <c r="N310" s="8">
        <f t="shared" si="39"/>
        <v>0</v>
      </c>
    </row>
    <row r="311" spans="2:14" x14ac:dyDescent="0.15">
      <c r="B311" s="6">
        <v>43107.3125</v>
      </c>
      <c r="C311" s="29">
        <v>15</v>
      </c>
      <c r="D311" s="29">
        <v>2018</v>
      </c>
      <c r="E311" s="20">
        <v>59.55</v>
      </c>
      <c r="F311" s="25">
        <v>0</v>
      </c>
      <c r="G311" s="30">
        <f t="shared" si="36"/>
        <v>0</v>
      </c>
      <c r="H311" s="24">
        <f t="shared" si="32"/>
        <v>0</v>
      </c>
      <c r="I311" s="19">
        <f t="shared" si="33"/>
        <v>0</v>
      </c>
      <c r="J311" s="24">
        <f t="shared" si="37"/>
        <v>567</v>
      </c>
      <c r="K311" s="24">
        <f t="shared" si="38"/>
        <v>567</v>
      </c>
      <c r="L311" s="8">
        <f t="shared" si="34"/>
        <v>-28.888888888888889</v>
      </c>
      <c r="M311" s="8">
        <f t="shared" si="35"/>
        <v>300</v>
      </c>
      <c r="N311" s="8">
        <f t="shared" si="39"/>
        <v>0</v>
      </c>
    </row>
    <row r="312" spans="2:14" x14ac:dyDescent="0.15">
      <c r="B312" s="6">
        <v>43107.333333333336</v>
      </c>
      <c r="C312" s="29">
        <v>16</v>
      </c>
      <c r="D312" s="29">
        <v>2018</v>
      </c>
      <c r="E312" s="20">
        <v>64.849999999999994</v>
      </c>
      <c r="F312" s="25">
        <v>0</v>
      </c>
      <c r="G312" s="30">
        <f t="shared" si="36"/>
        <v>0</v>
      </c>
      <c r="H312" s="24">
        <f t="shared" si="32"/>
        <v>0</v>
      </c>
      <c r="I312" s="19">
        <f t="shared" si="33"/>
        <v>0</v>
      </c>
      <c r="J312" s="24">
        <f t="shared" si="37"/>
        <v>567</v>
      </c>
      <c r="K312" s="24">
        <f t="shared" si="38"/>
        <v>567</v>
      </c>
      <c r="L312" s="8">
        <f t="shared" si="34"/>
        <v>-28.888888888888889</v>
      </c>
      <c r="M312" s="8">
        <f t="shared" si="35"/>
        <v>300</v>
      </c>
      <c r="N312" s="8">
        <f t="shared" si="39"/>
        <v>0</v>
      </c>
    </row>
    <row r="313" spans="2:14" x14ac:dyDescent="0.15">
      <c r="B313" s="6">
        <v>43107.354166666664</v>
      </c>
      <c r="C313" s="29">
        <v>17</v>
      </c>
      <c r="D313" s="29">
        <v>2018</v>
      </c>
      <c r="E313" s="20">
        <v>71.569999999999993</v>
      </c>
      <c r="F313" s="25">
        <v>0</v>
      </c>
      <c r="G313" s="30">
        <f t="shared" si="36"/>
        <v>0</v>
      </c>
      <c r="H313" s="24">
        <f t="shared" si="32"/>
        <v>0</v>
      </c>
      <c r="I313" s="19">
        <f t="shared" si="33"/>
        <v>0</v>
      </c>
      <c r="J313" s="24">
        <f t="shared" si="37"/>
        <v>567</v>
      </c>
      <c r="K313" s="24">
        <f t="shared" si="38"/>
        <v>567</v>
      </c>
      <c r="L313" s="8">
        <f t="shared" si="34"/>
        <v>-28.888888888888889</v>
      </c>
      <c r="M313" s="8">
        <f t="shared" si="35"/>
        <v>300</v>
      </c>
      <c r="N313" s="8">
        <f t="shared" si="39"/>
        <v>0</v>
      </c>
    </row>
    <row r="314" spans="2:14" x14ac:dyDescent="0.15">
      <c r="B314" s="6">
        <v>43107.375</v>
      </c>
      <c r="C314" s="29">
        <v>18</v>
      </c>
      <c r="D314" s="29">
        <v>2018</v>
      </c>
      <c r="E314" s="20">
        <v>83.86</v>
      </c>
      <c r="F314" s="25">
        <v>0</v>
      </c>
      <c r="G314" s="30">
        <f t="shared" si="36"/>
        <v>0</v>
      </c>
      <c r="H314" s="24">
        <f t="shared" si="32"/>
        <v>0</v>
      </c>
      <c r="I314" s="19">
        <f t="shared" si="33"/>
        <v>0</v>
      </c>
      <c r="J314" s="24">
        <f t="shared" si="37"/>
        <v>567</v>
      </c>
      <c r="K314" s="24">
        <f t="shared" si="38"/>
        <v>567</v>
      </c>
      <c r="L314" s="8">
        <f t="shared" si="34"/>
        <v>-28.888888888888889</v>
      </c>
      <c r="M314" s="8">
        <f t="shared" si="35"/>
        <v>300</v>
      </c>
      <c r="N314" s="8">
        <f t="shared" si="39"/>
        <v>0</v>
      </c>
    </row>
    <row r="315" spans="2:14" x14ac:dyDescent="0.15">
      <c r="B315" s="6">
        <v>43107.395833333336</v>
      </c>
      <c r="C315" s="29">
        <v>19</v>
      </c>
      <c r="D315" s="29">
        <v>2018</v>
      </c>
      <c r="E315" s="20">
        <v>82.87</v>
      </c>
      <c r="F315" s="25">
        <v>0</v>
      </c>
      <c r="G315" s="30">
        <f t="shared" si="36"/>
        <v>0</v>
      </c>
      <c r="H315" s="24">
        <f t="shared" si="32"/>
        <v>0</v>
      </c>
      <c r="I315" s="19">
        <f t="shared" si="33"/>
        <v>0</v>
      </c>
      <c r="J315" s="24">
        <f t="shared" si="37"/>
        <v>567</v>
      </c>
      <c r="K315" s="24">
        <f t="shared" si="38"/>
        <v>567</v>
      </c>
      <c r="L315" s="8">
        <f t="shared" si="34"/>
        <v>-28.888888888888889</v>
      </c>
      <c r="M315" s="8">
        <f t="shared" si="35"/>
        <v>300</v>
      </c>
      <c r="N315" s="8">
        <f t="shared" si="39"/>
        <v>0</v>
      </c>
    </row>
    <row r="316" spans="2:14" x14ac:dyDescent="0.15">
      <c r="B316" s="6">
        <v>43107.416666666664</v>
      </c>
      <c r="C316" s="29">
        <v>20</v>
      </c>
      <c r="D316" s="29">
        <v>2018</v>
      </c>
      <c r="E316" s="20">
        <v>79.59</v>
      </c>
      <c r="F316" s="25">
        <v>0</v>
      </c>
      <c r="G316" s="30">
        <f t="shared" si="36"/>
        <v>0</v>
      </c>
      <c r="H316" s="24">
        <f t="shared" si="32"/>
        <v>0</v>
      </c>
      <c r="I316" s="19">
        <f t="shared" si="33"/>
        <v>0</v>
      </c>
      <c r="J316" s="24">
        <f t="shared" si="37"/>
        <v>567</v>
      </c>
      <c r="K316" s="24">
        <f t="shared" si="38"/>
        <v>567</v>
      </c>
      <c r="L316" s="8">
        <f t="shared" si="34"/>
        <v>-28.888888888888889</v>
      </c>
      <c r="M316" s="8">
        <f t="shared" si="35"/>
        <v>300</v>
      </c>
      <c r="N316" s="8">
        <f t="shared" si="39"/>
        <v>0</v>
      </c>
    </row>
    <row r="317" spans="2:14" x14ac:dyDescent="0.15">
      <c r="B317" s="6">
        <v>43107.4375</v>
      </c>
      <c r="C317" s="29">
        <v>21</v>
      </c>
      <c r="D317" s="29">
        <v>2018</v>
      </c>
      <c r="E317" s="20">
        <v>82.66</v>
      </c>
      <c r="F317" s="25">
        <v>0</v>
      </c>
      <c r="G317" s="30">
        <f t="shared" si="36"/>
        <v>0</v>
      </c>
      <c r="H317" s="24">
        <f t="shared" si="32"/>
        <v>0</v>
      </c>
      <c r="I317" s="19">
        <f t="shared" si="33"/>
        <v>0</v>
      </c>
      <c r="J317" s="24">
        <f t="shared" si="37"/>
        <v>567</v>
      </c>
      <c r="K317" s="24">
        <f t="shared" si="38"/>
        <v>567</v>
      </c>
      <c r="L317" s="8">
        <f t="shared" si="34"/>
        <v>-28.888888888888889</v>
      </c>
      <c r="M317" s="8">
        <f t="shared" si="35"/>
        <v>300</v>
      </c>
      <c r="N317" s="8">
        <f t="shared" si="39"/>
        <v>0</v>
      </c>
    </row>
    <row r="318" spans="2:14" x14ac:dyDescent="0.15">
      <c r="B318" s="6">
        <v>43107.458333333336</v>
      </c>
      <c r="C318" s="29">
        <v>22</v>
      </c>
      <c r="D318" s="29">
        <v>2018</v>
      </c>
      <c r="E318" s="20">
        <v>85.88</v>
      </c>
      <c r="F318" s="25">
        <v>0</v>
      </c>
      <c r="G318" s="30">
        <f t="shared" si="36"/>
        <v>0</v>
      </c>
      <c r="H318" s="24">
        <f t="shared" si="32"/>
        <v>0</v>
      </c>
      <c r="I318" s="19">
        <f t="shared" si="33"/>
        <v>0</v>
      </c>
      <c r="J318" s="24">
        <f t="shared" si="37"/>
        <v>567</v>
      </c>
      <c r="K318" s="24">
        <f t="shared" si="38"/>
        <v>567</v>
      </c>
      <c r="L318" s="8">
        <f t="shared" si="34"/>
        <v>-28.888888888888889</v>
      </c>
      <c r="M318" s="8">
        <f t="shared" si="35"/>
        <v>300</v>
      </c>
      <c r="N318" s="8">
        <f t="shared" si="39"/>
        <v>0</v>
      </c>
    </row>
    <row r="319" spans="2:14" x14ac:dyDescent="0.15">
      <c r="B319" s="6">
        <v>43107.479166666664</v>
      </c>
      <c r="C319" s="29">
        <v>23</v>
      </c>
      <c r="D319" s="29">
        <v>2018</v>
      </c>
      <c r="E319" s="20">
        <v>77.650000000000006</v>
      </c>
      <c r="F319" s="25">
        <v>0</v>
      </c>
      <c r="G319" s="30">
        <f t="shared" si="36"/>
        <v>0</v>
      </c>
      <c r="H319" s="24">
        <f t="shared" si="32"/>
        <v>0</v>
      </c>
      <c r="I319" s="19">
        <f t="shared" si="33"/>
        <v>0</v>
      </c>
      <c r="J319" s="24">
        <f t="shared" si="37"/>
        <v>567</v>
      </c>
      <c r="K319" s="24">
        <f t="shared" si="38"/>
        <v>567</v>
      </c>
      <c r="L319" s="8">
        <f t="shared" si="34"/>
        <v>-28.888888888888889</v>
      </c>
      <c r="M319" s="8">
        <f t="shared" si="35"/>
        <v>300</v>
      </c>
      <c r="N319" s="8">
        <f t="shared" si="39"/>
        <v>0</v>
      </c>
    </row>
    <row r="320" spans="2:14" x14ac:dyDescent="0.15">
      <c r="B320" s="6">
        <v>43107.5</v>
      </c>
      <c r="C320" s="29">
        <v>24</v>
      </c>
      <c r="D320" s="29">
        <v>2018</v>
      </c>
      <c r="E320" s="20">
        <v>90.67</v>
      </c>
      <c r="F320" s="25">
        <v>0</v>
      </c>
      <c r="G320" s="30">
        <f t="shared" si="36"/>
        <v>0</v>
      </c>
      <c r="H320" s="24">
        <f t="shared" si="32"/>
        <v>0</v>
      </c>
      <c r="I320" s="19">
        <f t="shared" si="33"/>
        <v>0</v>
      </c>
      <c r="J320" s="24">
        <f t="shared" si="37"/>
        <v>567</v>
      </c>
      <c r="K320" s="24">
        <f t="shared" si="38"/>
        <v>567</v>
      </c>
      <c r="L320" s="8">
        <f t="shared" si="34"/>
        <v>-28.888888888888889</v>
      </c>
      <c r="M320" s="8">
        <f t="shared" si="35"/>
        <v>300</v>
      </c>
      <c r="N320" s="8">
        <f t="shared" si="39"/>
        <v>0</v>
      </c>
    </row>
    <row r="321" spans="2:14" x14ac:dyDescent="0.15">
      <c r="B321" s="6">
        <v>43107.520833333336</v>
      </c>
      <c r="C321" s="29">
        <v>25</v>
      </c>
      <c r="D321" s="29">
        <v>2018</v>
      </c>
      <c r="E321" s="20">
        <v>87.49</v>
      </c>
      <c r="F321" s="25">
        <v>0</v>
      </c>
      <c r="G321" s="30">
        <f t="shared" si="36"/>
        <v>0</v>
      </c>
      <c r="H321" s="24">
        <f t="shared" si="32"/>
        <v>0</v>
      </c>
      <c r="I321" s="19">
        <f t="shared" si="33"/>
        <v>0</v>
      </c>
      <c r="J321" s="24">
        <f t="shared" si="37"/>
        <v>567</v>
      </c>
      <c r="K321" s="24">
        <f t="shared" si="38"/>
        <v>567</v>
      </c>
      <c r="L321" s="8">
        <f t="shared" si="34"/>
        <v>-28.888888888888889</v>
      </c>
      <c r="M321" s="8">
        <f t="shared" si="35"/>
        <v>300</v>
      </c>
      <c r="N321" s="8">
        <f t="shared" si="39"/>
        <v>0</v>
      </c>
    </row>
    <row r="322" spans="2:14" x14ac:dyDescent="0.15">
      <c r="B322" s="6">
        <v>43107.541666666664</v>
      </c>
      <c r="C322" s="29">
        <v>26</v>
      </c>
      <c r="D322" s="29">
        <v>2018</v>
      </c>
      <c r="E322" s="20">
        <v>87.65</v>
      </c>
      <c r="F322" s="25">
        <v>0</v>
      </c>
      <c r="G322" s="30">
        <f t="shared" si="36"/>
        <v>0</v>
      </c>
      <c r="H322" s="24">
        <f t="shared" si="32"/>
        <v>0</v>
      </c>
      <c r="I322" s="19">
        <f t="shared" si="33"/>
        <v>0</v>
      </c>
      <c r="J322" s="24">
        <f t="shared" si="37"/>
        <v>567</v>
      </c>
      <c r="K322" s="24">
        <f t="shared" si="38"/>
        <v>567</v>
      </c>
      <c r="L322" s="8">
        <f t="shared" si="34"/>
        <v>-28.888888888888889</v>
      </c>
      <c r="M322" s="8">
        <f t="shared" si="35"/>
        <v>300</v>
      </c>
      <c r="N322" s="8">
        <f t="shared" si="39"/>
        <v>0</v>
      </c>
    </row>
    <row r="323" spans="2:14" x14ac:dyDescent="0.15">
      <c r="B323" s="6">
        <v>43107.5625</v>
      </c>
      <c r="C323" s="29">
        <v>27</v>
      </c>
      <c r="D323" s="29">
        <v>2018</v>
      </c>
      <c r="E323" s="20">
        <v>88.05</v>
      </c>
      <c r="F323" s="25">
        <v>0</v>
      </c>
      <c r="G323" s="30">
        <f t="shared" si="36"/>
        <v>0</v>
      </c>
      <c r="H323" s="24">
        <f t="shared" si="32"/>
        <v>0</v>
      </c>
      <c r="I323" s="19">
        <f t="shared" si="33"/>
        <v>0</v>
      </c>
      <c r="J323" s="24">
        <f t="shared" si="37"/>
        <v>567</v>
      </c>
      <c r="K323" s="24">
        <f t="shared" si="38"/>
        <v>567</v>
      </c>
      <c r="L323" s="8">
        <f t="shared" si="34"/>
        <v>-28.888888888888889</v>
      </c>
      <c r="M323" s="8">
        <f t="shared" si="35"/>
        <v>300</v>
      </c>
      <c r="N323" s="8">
        <f t="shared" si="39"/>
        <v>0</v>
      </c>
    </row>
    <row r="324" spans="2:14" x14ac:dyDescent="0.15">
      <c r="B324" s="6">
        <v>43107.583333333336</v>
      </c>
      <c r="C324" s="29">
        <v>28</v>
      </c>
      <c r="D324" s="29">
        <v>2018</v>
      </c>
      <c r="E324" s="20">
        <v>90.87</v>
      </c>
      <c r="F324" s="25">
        <v>0</v>
      </c>
      <c r="G324" s="30">
        <f t="shared" si="36"/>
        <v>0</v>
      </c>
      <c r="H324" s="24">
        <f t="shared" si="32"/>
        <v>0</v>
      </c>
      <c r="I324" s="19">
        <f t="shared" si="33"/>
        <v>0</v>
      </c>
      <c r="J324" s="24">
        <f t="shared" si="37"/>
        <v>567</v>
      </c>
      <c r="K324" s="24">
        <f t="shared" si="38"/>
        <v>567</v>
      </c>
      <c r="L324" s="8">
        <f t="shared" si="34"/>
        <v>-28.888888888888889</v>
      </c>
      <c r="M324" s="8">
        <f t="shared" si="35"/>
        <v>300</v>
      </c>
      <c r="N324" s="8">
        <f t="shared" si="39"/>
        <v>0</v>
      </c>
    </row>
    <row r="325" spans="2:14" x14ac:dyDescent="0.15">
      <c r="B325" s="6">
        <v>43107.604166666664</v>
      </c>
      <c r="C325" s="29">
        <v>29</v>
      </c>
      <c r="D325" s="29">
        <v>2018</v>
      </c>
      <c r="E325" s="20">
        <v>93.31</v>
      </c>
      <c r="F325" s="25">
        <v>0</v>
      </c>
      <c r="G325" s="30">
        <f t="shared" si="36"/>
        <v>0</v>
      </c>
      <c r="H325" s="24">
        <f t="shared" si="32"/>
        <v>0</v>
      </c>
      <c r="I325" s="19">
        <f t="shared" si="33"/>
        <v>0</v>
      </c>
      <c r="J325" s="24">
        <f t="shared" si="37"/>
        <v>567</v>
      </c>
      <c r="K325" s="24">
        <f t="shared" si="38"/>
        <v>567</v>
      </c>
      <c r="L325" s="8">
        <f t="shared" si="34"/>
        <v>-28.888888888888889</v>
      </c>
      <c r="M325" s="8">
        <f t="shared" si="35"/>
        <v>300</v>
      </c>
      <c r="N325" s="8">
        <f t="shared" si="39"/>
        <v>0</v>
      </c>
    </row>
    <row r="326" spans="2:14" x14ac:dyDescent="0.15">
      <c r="B326" s="6">
        <v>43107.625</v>
      </c>
      <c r="C326" s="29">
        <v>30</v>
      </c>
      <c r="D326" s="29">
        <v>2018</v>
      </c>
      <c r="E326" s="20">
        <v>105.33</v>
      </c>
      <c r="F326" s="25">
        <v>0</v>
      </c>
      <c r="G326" s="30">
        <f t="shared" si="36"/>
        <v>0</v>
      </c>
      <c r="H326" s="24">
        <f t="shared" si="32"/>
        <v>0</v>
      </c>
      <c r="I326" s="19">
        <f t="shared" si="33"/>
        <v>0</v>
      </c>
      <c r="J326" s="24">
        <f t="shared" si="37"/>
        <v>567</v>
      </c>
      <c r="K326" s="24">
        <f t="shared" si="38"/>
        <v>567</v>
      </c>
      <c r="L326" s="8">
        <f t="shared" si="34"/>
        <v>-28.888888888888889</v>
      </c>
      <c r="M326" s="8">
        <f t="shared" si="35"/>
        <v>300</v>
      </c>
      <c r="N326" s="8">
        <f t="shared" si="39"/>
        <v>0</v>
      </c>
    </row>
    <row r="327" spans="2:14" x14ac:dyDescent="0.15">
      <c r="B327" s="6">
        <v>43107.645833333336</v>
      </c>
      <c r="C327" s="29">
        <v>31</v>
      </c>
      <c r="D327" s="29">
        <v>2018</v>
      </c>
      <c r="E327" s="20">
        <v>110.22</v>
      </c>
      <c r="F327" s="25">
        <v>300</v>
      </c>
      <c r="G327" s="30">
        <f t="shared" si="36"/>
        <v>300</v>
      </c>
      <c r="H327" s="24">
        <f t="shared" si="32"/>
        <v>135</v>
      </c>
      <c r="I327" s="19">
        <f t="shared" si="33"/>
        <v>14745.7827</v>
      </c>
      <c r="J327" s="24">
        <f t="shared" si="37"/>
        <v>567</v>
      </c>
      <c r="K327" s="24">
        <f t="shared" si="38"/>
        <v>417</v>
      </c>
      <c r="L327" s="8">
        <f t="shared" si="34"/>
        <v>-28.888888888888889</v>
      </c>
      <c r="M327" s="8">
        <f t="shared" si="35"/>
        <v>300</v>
      </c>
      <c r="N327" s="8">
        <f t="shared" si="39"/>
        <v>0</v>
      </c>
    </row>
    <row r="328" spans="2:14" x14ac:dyDescent="0.15">
      <c r="B328" s="6">
        <v>43107.666666666664</v>
      </c>
      <c r="C328" s="29">
        <v>32</v>
      </c>
      <c r="D328" s="29">
        <v>2018</v>
      </c>
      <c r="E328" s="20">
        <v>106.82</v>
      </c>
      <c r="F328" s="25">
        <v>0</v>
      </c>
      <c r="G328" s="30">
        <f t="shared" si="36"/>
        <v>0</v>
      </c>
      <c r="H328" s="24">
        <f t="shared" si="32"/>
        <v>0</v>
      </c>
      <c r="I328" s="19">
        <f t="shared" si="33"/>
        <v>0</v>
      </c>
      <c r="J328" s="24">
        <f t="shared" si="37"/>
        <v>417</v>
      </c>
      <c r="K328" s="24">
        <f t="shared" si="38"/>
        <v>417</v>
      </c>
      <c r="L328" s="8">
        <f t="shared" si="34"/>
        <v>-300</v>
      </c>
      <c r="M328" s="8">
        <f t="shared" si="35"/>
        <v>300</v>
      </c>
      <c r="N328" s="8">
        <f t="shared" si="39"/>
        <v>0</v>
      </c>
    </row>
    <row r="329" spans="2:14" x14ac:dyDescent="0.15">
      <c r="B329" s="6">
        <v>43107.6875</v>
      </c>
      <c r="C329" s="29">
        <v>33</v>
      </c>
      <c r="D329" s="29">
        <v>2018</v>
      </c>
      <c r="E329" s="20">
        <v>117.24</v>
      </c>
      <c r="F329" s="25">
        <v>300</v>
      </c>
      <c r="G329" s="30">
        <f t="shared" si="36"/>
        <v>300</v>
      </c>
      <c r="H329" s="24">
        <f t="shared" ref="H329:H392" si="40">G329/2*IF(G329&lt;0,1,discharge_efficiency/100)</f>
        <v>135</v>
      </c>
      <c r="I329" s="19">
        <f t="shared" ref="I329:I392" si="41">H329*E329*IF(H329&lt;0,1/mlf,mlf)</f>
        <v>15684.9534</v>
      </c>
      <c r="J329" s="24">
        <f t="shared" si="37"/>
        <v>417</v>
      </c>
      <c r="K329" s="24">
        <f t="shared" si="38"/>
        <v>267</v>
      </c>
      <c r="L329" s="8">
        <f t="shared" ref="L329:L392" si="42">-MIN(battery_power,(battery_capacity-J329)/(charge_efficiency/100)*2)</f>
        <v>-300</v>
      </c>
      <c r="M329" s="8">
        <f t="shared" ref="M329:M392" si="43">MIN(battery_power,J329*2)</f>
        <v>300</v>
      </c>
      <c r="N329" s="8">
        <f t="shared" si="39"/>
        <v>0</v>
      </c>
    </row>
    <row r="330" spans="2:14" x14ac:dyDescent="0.15">
      <c r="B330" s="6">
        <v>43107.708333333336</v>
      </c>
      <c r="C330" s="29">
        <v>34</v>
      </c>
      <c r="D330" s="29">
        <v>2018</v>
      </c>
      <c r="E330" s="20">
        <v>125.39</v>
      </c>
      <c r="F330" s="25">
        <v>300</v>
      </c>
      <c r="G330" s="30">
        <f t="shared" ref="G330:G393" si="44">MAX(MIN(F330,M330), L330)</f>
        <v>300</v>
      </c>
      <c r="H330" s="24">
        <f t="shared" si="40"/>
        <v>135</v>
      </c>
      <c r="I330" s="19">
        <f t="shared" si="41"/>
        <v>16775.301150000003</v>
      </c>
      <c r="J330" s="24">
        <f t="shared" ref="J330:J393" si="45">K329</f>
        <v>267</v>
      </c>
      <c r="K330" s="24">
        <f t="shared" ref="K330:K393" si="46">MAX(0,MIN(K329-H330*IF(H330&lt;0,charge_efficiency/100,100/discharge_efficiency),battery_capacity))</f>
        <v>117</v>
      </c>
      <c r="L330" s="8">
        <f t="shared" si="42"/>
        <v>-300</v>
      </c>
      <c r="M330" s="8">
        <f t="shared" si="43"/>
        <v>300</v>
      </c>
      <c r="N330" s="8">
        <f t="shared" si="39"/>
        <v>0</v>
      </c>
    </row>
    <row r="331" spans="2:14" x14ac:dyDescent="0.15">
      <c r="B331" s="6">
        <v>43107.729166666664</v>
      </c>
      <c r="C331" s="29">
        <v>35</v>
      </c>
      <c r="D331" s="29">
        <v>2018</v>
      </c>
      <c r="E331" s="20">
        <v>109.94</v>
      </c>
      <c r="F331" s="25">
        <v>0</v>
      </c>
      <c r="G331" s="30">
        <f t="shared" si="44"/>
        <v>0</v>
      </c>
      <c r="H331" s="24">
        <f t="shared" si="40"/>
        <v>0</v>
      </c>
      <c r="I331" s="19">
        <f t="shared" si="41"/>
        <v>0</v>
      </c>
      <c r="J331" s="24">
        <f t="shared" si="45"/>
        <v>117</v>
      </c>
      <c r="K331" s="24">
        <f t="shared" si="46"/>
        <v>117</v>
      </c>
      <c r="L331" s="8">
        <f t="shared" si="42"/>
        <v>-300</v>
      </c>
      <c r="M331" s="8">
        <f t="shared" si="43"/>
        <v>234</v>
      </c>
      <c r="N331" s="8">
        <f t="shared" ref="N331:N394" si="47">IF(F331&lt;L331,1,0) + IF(F331&gt;M331,2,0)</f>
        <v>0</v>
      </c>
    </row>
    <row r="332" spans="2:14" x14ac:dyDescent="0.15">
      <c r="B332" s="6">
        <v>43107.75</v>
      </c>
      <c r="C332" s="29">
        <v>36</v>
      </c>
      <c r="D332" s="29">
        <v>2018</v>
      </c>
      <c r="E332" s="20">
        <v>98.71</v>
      </c>
      <c r="F332" s="25">
        <v>-300</v>
      </c>
      <c r="G332" s="30">
        <f t="shared" si="44"/>
        <v>-300</v>
      </c>
      <c r="H332" s="24">
        <f t="shared" si="40"/>
        <v>-150</v>
      </c>
      <c r="I332" s="19">
        <f t="shared" si="41"/>
        <v>-14940.968718466193</v>
      </c>
      <c r="J332" s="24">
        <f t="shared" si="45"/>
        <v>117</v>
      </c>
      <c r="K332" s="24">
        <f t="shared" si="46"/>
        <v>252</v>
      </c>
      <c r="L332" s="8">
        <f t="shared" si="42"/>
        <v>-300</v>
      </c>
      <c r="M332" s="8">
        <f t="shared" si="43"/>
        <v>234</v>
      </c>
      <c r="N332" s="8">
        <f t="shared" si="47"/>
        <v>0</v>
      </c>
    </row>
    <row r="333" spans="2:14" x14ac:dyDescent="0.15">
      <c r="B333" s="6">
        <v>43107.770833333336</v>
      </c>
      <c r="C333" s="29">
        <v>37</v>
      </c>
      <c r="D333" s="29">
        <v>2018</v>
      </c>
      <c r="E333" s="20">
        <v>91.68</v>
      </c>
      <c r="F333" s="25">
        <v>-300</v>
      </c>
      <c r="G333" s="30">
        <f t="shared" si="44"/>
        <v>-300</v>
      </c>
      <c r="H333" s="24">
        <f t="shared" si="40"/>
        <v>-150</v>
      </c>
      <c r="I333" s="19">
        <f t="shared" si="41"/>
        <v>-13876.892028254289</v>
      </c>
      <c r="J333" s="24">
        <f t="shared" si="45"/>
        <v>252</v>
      </c>
      <c r="K333" s="24">
        <f t="shared" si="46"/>
        <v>387</v>
      </c>
      <c r="L333" s="8">
        <f t="shared" si="42"/>
        <v>-300</v>
      </c>
      <c r="M333" s="8">
        <f t="shared" si="43"/>
        <v>300</v>
      </c>
      <c r="N333" s="8">
        <f t="shared" si="47"/>
        <v>0</v>
      </c>
    </row>
    <row r="334" spans="2:14" x14ac:dyDescent="0.15">
      <c r="B334" s="6">
        <v>43107.791666666664</v>
      </c>
      <c r="C334" s="29">
        <v>38</v>
      </c>
      <c r="D334" s="29">
        <v>2018</v>
      </c>
      <c r="E334" s="20">
        <v>105.33</v>
      </c>
      <c r="F334" s="25">
        <v>0</v>
      </c>
      <c r="G334" s="30">
        <f t="shared" si="44"/>
        <v>0</v>
      </c>
      <c r="H334" s="24">
        <f t="shared" si="40"/>
        <v>0</v>
      </c>
      <c r="I334" s="19">
        <f t="shared" si="41"/>
        <v>0</v>
      </c>
      <c r="J334" s="24">
        <f t="shared" si="45"/>
        <v>387</v>
      </c>
      <c r="K334" s="24">
        <f t="shared" si="46"/>
        <v>387</v>
      </c>
      <c r="L334" s="8">
        <f t="shared" si="42"/>
        <v>-300</v>
      </c>
      <c r="M334" s="8">
        <f t="shared" si="43"/>
        <v>300</v>
      </c>
      <c r="N334" s="8">
        <f t="shared" si="47"/>
        <v>0</v>
      </c>
    </row>
    <row r="335" spans="2:14" x14ac:dyDescent="0.15">
      <c r="B335" s="6">
        <v>43107.8125</v>
      </c>
      <c r="C335" s="29">
        <v>39</v>
      </c>
      <c r="D335" s="29">
        <v>2018</v>
      </c>
      <c r="E335" s="20">
        <v>97.78</v>
      </c>
      <c r="F335" s="25">
        <v>-300</v>
      </c>
      <c r="G335" s="30">
        <f t="shared" si="44"/>
        <v>-300</v>
      </c>
      <c r="H335" s="24">
        <f t="shared" si="40"/>
        <v>-150</v>
      </c>
      <c r="I335" s="19">
        <f t="shared" si="41"/>
        <v>-14800.201816347124</v>
      </c>
      <c r="J335" s="24">
        <f t="shared" si="45"/>
        <v>387</v>
      </c>
      <c r="K335" s="24">
        <f t="shared" si="46"/>
        <v>522</v>
      </c>
      <c r="L335" s="8">
        <f t="shared" si="42"/>
        <v>-300</v>
      </c>
      <c r="M335" s="8">
        <f t="shared" si="43"/>
        <v>300</v>
      </c>
      <c r="N335" s="8">
        <f t="shared" si="47"/>
        <v>0</v>
      </c>
    </row>
    <row r="336" spans="2:14" x14ac:dyDescent="0.15">
      <c r="B336" s="6">
        <v>43107.833333333336</v>
      </c>
      <c r="C336" s="29">
        <v>40</v>
      </c>
      <c r="D336" s="29">
        <v>2018</v>
      </c>
      <c r="E336" s="20">
        <v>90.13</v>
      </c>
      <c r="F336" s="25">
        <v>-100</v>
      </c>
      <c r="G336" s="30">
        <f t="shared" si="44"/>
        <v>-100</v>
      </c>
      <c r="H336" s="24">
        <f t="shared" si="40"/>
        <v>-50</v>
      </c>
      <c r="I336" s="19">
        <f t="shared" si="41"/>
        <v>-4547.4268415741672</v>
      </c>
      <c r="J336" s="24">
        <f t="shared" si="45"/>
        <v>522</v>
      </c>
      <c r="K336" s="24">
        <f t="shared" si="46"/>
        <v>567</v>
      </c>
      <c r="L336" s="8">
        <f t="shared" si="42"/>
        <v>-128.88888888888889</v>
      </c>
      <c r="M336" s="8">
        <f t="shared" si="43"/>
        <v>300</v>
      </c>
      <c r="N336" s="8">
        <f t="shared" si="47"/>
        <v>0</v>
      </c>
    </row>
    <row r="337" spans="2:14" x14ac:dyDescent="0.15">
      <c r="B337" s="6">
        <v>43107.854166666664</v>
      </c>
      <c r="C337" s="29">
        <v>41</v>
      </c>
      <c r="D337" s="29">
        <v>2018</v>
      </c>
      <c r="E337" s="20">
        <v>87.9</v>
      </c>
      <c r="F337" s="25">
        <v>0</v>
      </c>
      <c r="G337" s="30">
        <f t="shared" si="44"/>
        <v>0</v>
      </c>
      <c r="H337" s="24">
        <f t="shared" si="40"/>
        <v>0</v>
      </c>
      <c r="I337" s="19">
        <f t="shared" si="41"/>
        <v>0</v>
      </c>
      <c r="J337" s="24">
        <f t="shared" si="45"/>
        <v>567</v>
      </c>
      <c r="K337" s="24">
        <f t="shared" si="46"/>
        <v>567</v>
      </c>
      <c r="L337" s="8">
        <f t="shared" si="42"/>
        <v>-28.888888888888889</v>
      </c>
      <c r="M337" s="8">
        <f t="shared" si="43"/>
        <v>300</v>
      </c>
      <c r="N337" s="8">
        <f t="shared" si="47"/>
        <v>0</v>
      </c>
    </row>
    <row r="338" spans="2:14" x14ac:dyDescent="0.15">
      <c r="B338" s="6">
        <v>43107.875</v>
      </c>
      <c r="C338" s="29">
        <v>42</v>
      </c>
      <c r="D338" s="29">
        <v>2018</v>
      </c>
      <c r="E338" s="20">
        <v>82.3</v>
      </c>
      <c r="F338" s="25">
        <v>0</v>
      </c>
      <c r="G338" s="30">
        <f t="shared" si="44"/>
        <v>0</v>
      </c>
      <c r="H338" s="24">
        <f t="shared" si="40"/>
        <v>0</v>
      </c>
      <c r="I338" s="19">
        <f t="shared" si="41"/>
        <v>0</v>
      </c>
      <c r="J338" s="24">
        <f t="shared" si="45"/>
        <v>567</v>
      </c>
      <c r="K338" s="24">
        <f t="shared" si="46"/>
        <v>567</v>
      </c>
      <c r="L338" s="8">
        <f t="shared" si="42"/>
        <v>-28.888888888888889</v>
      </c>
      <c r="M338" s="8">
        <f t="shared" si="43"/>
        <v>300</v>
      </c>
      <c r="N338" s="8">
        <f t="shared" si="47"/>
        <v>0</v>
      </c>
    </row>
    <row r="339" spans="2:14" x14ac:dyDescent="0.15">
      <c r="B339" s="6">
        <v>43107.895833333336</v>
      </c>
      <c r="C339" s="29">
        <v>43</v>
      </c>
      <c r="D339" s="29">
        <v>2018</v>
      </c>
      <c r="E339" s="20">
        <v>77.87</v>
      </c>
      <c r="F339" s="25">
        <v>0</v>
      </c>
      <c r="G339" s="30">
        <f t="shared" si="44"/>
        <v>0</v>
      </c>
      <c r="H339" s="24">
        <f t="shared" si="40"/>
        <v>0</v>
      </c>
      <c r="I339" s="19">
        <f t="shared" si="41"/>
        <v>0</v>
      </c>
      <c r="J339" s="24">
        <f t="shared" si="45"/>
        <v>567</v>
      </c>
      <c r="K339" s="24">
        <f t="shared" si="46"/>
        <v>567</v>
      </c>
      <c r="L339" s="8">
        <f t="shared" si="42"/>
        <v>-28.888888888888889</v>
      </c>
      <c r="M339" s="8">
        <f t="shared" si="43"/>
        <v>300</v>
      </c>
      <c r="N339" s="8">
        <f t="shared" si="47"/>
        <v>0</v>
      </c>
    </row>
    <row r="340" spans="2:14" x14ac:dyDescent="0.15">
      <c r="B340" s="6">
        <v>43107.916666666664</v>
      </c>
      <c r="C340" s="29">
        <v>44</v>
      </c>
      <c r="D340" s="29">
        <v>2018</v>
      </c>
      <c r="E340" s="20">
        <v>66.59</v>
      </c>
      <c r="F340" s="25">
        <v>0</v>
      </c>
      <c r="G340" s="30">
        <f t="shared" si="44"/>
        <v>0</v>
      </c>
      <c r="H340" s="24">
        <f t="shared" si="40"/>
        <v>0</v>
      </c>
      <c r="I340" s="19">
        <f t="shared" si="41"/>
        <v>0</v>
      </c>
      <c r="J340" s="24">
        <f t="shared" si="45"/>
        <v>567</v>
      </c>
      <c r="K340" s="24">
        <f t="shared" si="46"/>
        <v>567</v>
      </c>
      <c r="L340" s="8">
        <f t="shared" si="42"/>
        <v>-28.888888888888889</v>
      </c>
      <c r="M340" s="8">
        <f t="shared" si="43"/>
        <v>300</v>
      </c>
      <c r="N340" s="8">
        <f t="shared" si="47"/>
        <v>0</v>
      </c>
    </row>
    <row r="341" spans="2:14" x14ac:dyDescent="0.15">
      <c r="B341" s="6">
        <v>43107.9375</v>
      </c>
      <c r="C341" s="29">
        <v>45</v>
      </c>
      <c r="D341" s="29">
        <v>2018</v>
      </c>
      <c r="E341" s="20">
        <v>92.33</v>
      </c>
      <c r="F341" s="25">
        <v>0</v>
      </c>
      <c r="G341" s="30">
        <f t="shared" si="44"/>
        <v>0</v>
      </c>
      <c r="H341" s="24">
        <f t="shared" si="40"/>
        <v>0</v>
      </c>
      <c r="I341" s="19">
        <f t="shared" si="41"/>
        <v>0</v>
      </c>
      <c r="J341" s="24">
        <f t="shared" si="45"/>
        <v>567</v>
      </c>
      <c r="K341" s="24">
        <f t="shared" si="46"/>
        <v>567</v>
      </c>
      <c r="L341" s="8">
        <f t="shared" si="42"/>
        <v>-28.888888888888889</v>
      </c>
      <c r="M341" s="8">
        <f t="shared" si="43"/>
        <v>300</v>
      </c>
      <c r="N341" s="8">
        <f t="shared" si="47"/>
        <v>0</v>
      </c>
    </row>
    <row r="342" spans="2:14" x14ac:dyDescent="0.15">
      <c r="B342" s="6">
        <v>43107.958333333336</v>
      </c>
      <c r="C342" s="29">
        <v>46</v>
      </c>
      <c r="D342" s="29">
        <v>2018</v>
      </c>
      <c r="E342" s="20">
        <v>84.28</v>
      </c>
      <c r="F342" s="25">
        <v>0</v>
      </c>
      <c r="G342" s="30">
        <f t="shared" si="44"/>
        <v>0</v>
      </c>
      <c r="H342" s="24">
        <f t="shared" si="40"/>
        <v>0</v>
      </c>
      <c r="I342" s="19">
        <f t="shared" si="41"/>
        <v>0</v>
      </c>
      <c r="J342" s="24">
        <f t="shared" si="45"/>
        <v>567</v>
      </c>
      <c r="K342" s="24">
        <f t="shared" si="46"/>
        <v>567</v>
      </c>
      <c r="L342" s="8">
        <f t="shared" si="42"/>
        <v>-28.888888888888889</v>
      </c>
      <c r="M342" s="8">
        <f t="shared" si="43"/>
        <v>300</v>
      </c>
      <c r="N342" s="8">
        <f t="shared" si="47"/>
        <v>0</v>
      </c>
    </row>
    <row r="343" spans="2:14" x14ac:dyDescent="0.15">
      <c r="B343" s="6">
        <v>43107.979166666664</v>
      </c>
      <c r="C343" s="29">
        <v>47</v>
      </c>
      <c r="D343" s="29">
        <v>2018</v>
      </c>
      <c r="E343" s="20">
        <v>79.27</v>
      </c>
      <c r="F343" s="25">
        <v>0</v>
      </c>
      <c r="G343" s="30">
        <f t="shared" si="44"/>
        <v>0</v>
      </c>
      <c r="H343" s="24">
        <f t="shared" si="40"/>
        <v>0</v>
      </c>
      <c r="I343" s="19">
        <f t="shared" si="41"/>
        <v>0</v>
      </c>
      <c r="J343" s="24">
        <f t="shared" si="45"/>
        <v>567</v>
      </c>
      <c r="K343" s="24">
        <f t="shared" si="46"/>
        <v>567</v>
      </c>
      <c r="L343" s="8">
        <f t="shared" si="42"/>
        <v>-28.888888888888889</v>
      </c>
      <c r="M343" s="8">
        <f t="shared" si="43"/>
        <v>300</v>
      </c>
      <c r="N343" s="8">
        <f t="shared" si="47"/>
        <v>0</v>
      </c>
    </row>
    <row r="344" spans="2:14" x14ac:dyDescent="0.15">
      <c r="B344" s="6">
        <v>43108</v>
      </c>
      <c r="C344" s="29">
        <v>48</v>
      </c>
      <c r="D344" s="29">
        <v>2018</v>
      </c>
      <c r="E344" s="20">
        <v>96.64</v>
      </c>
      <c r="F344" s="25">
        <v>0</v>
      </c>
      <c r="G344" s="30">
        <f t="shared" si="44"/>
        <v>0</v>
      </c>
      <c r="H344" s="24">
        <f t="shared" si="40"/>
        <v>0</v>
      </c>
      <c r="I344" s="19">
        <f t="shared" si="41"/>
        <v>0</v>
      </c>
      <c r="J344" s="24">
        <f t="shared" si="45"/>
        <v>567</v>
      </c>
      <c r="K344" s="24">
        <f t="shared" si="46"/>
        <v>567</v>
      </c>
      <c r="L344" s="8">
        <f t="shared" si="42"/>
        <v>-28.888888888888889</v>
      </c>
      <c r="M344" s="8">
        <f t="shared" si="43"/>
        <v>300</v>
      </c>
      <c r="N344" s="8">
        <f t="shared" si="47"/>
        <v>0</v>
      </c>
    </row>
    <row r="345" spans="2:14" x14ac:dyDescent="0.15">
      <c r="B345" s="6">
        <v>43108.020833333336</v>
      </c>
      <c r="C345" s="29">
        <v>1</v>
      </c>
      <c r="D345" s="29">
        <v>2018</v>
      </c>
      <c r="E345" s="20">
        <v>96.04</v>
      </c>
      <c r="F345" s="25">
        <v>0</v>
      </c>
      <c r="G345" s="30">
        <f t="shared" si="44"/>
        <v>0</v>
      </c>
      <c r="H345" s="24">
        <f t="shared" si="40"/>
        <v>0</v>
      </c>
      <c r="I345" s="19">
        <f t="shared" si="41"/>
        <v>0</v>
      </c>
      <c r="J345" s="24">
        <f t="shared" si="45"/>
        <v>567</v>
      </c>
      <c r="K345" s="24">
        <f t="shared" si="46"/>
        <v>567</v>
      </c>
      <c r="L345" s="8">
        <f t="shared" si="42"/>
        <v>-28.888888888888889</v>
      </c>
      <c r="M345" s="8">
        <f t="shared" si="43"/>
        <v>300</v>
      </c>
      <c r="N345" s="8">
        <f t="shared" si="47"/>
        <v>0</v>
      </c>
    </row>
    <row r="346" spans="2:14" x14ac:dyDescent="0.15">
      <c r="B346" s="6">
        <v>43108.041666666664</v>
      </c>
      <c r="C346" s="29">
        <v>2</v>
      </c>
      <c r="D346" s="29">
        <v>2018</v>
      </c>
      <c r="E346" s="20">
        <v>101.95</v>
      </c>
      <c r="F346" s="25">
        <v>0</v>
      </c>
      <c r="G346" s="30">
        <f t="shared" si="44"/>
        <v>0</v>
      </c>
      <c r="H346" s="24">
        <f t="shared" si="40"/>
        <v>0</v>
      </c>
      <c r="I346" s="19">
        <f t="shared" si="41"/>
        <v>0</v>
      </c>
      <c r="J346" s="24">
        <f t="shared" si="45"/>
        <v>567</v>
      </c>
      <c r="K346" s="24">
        <f t="shared" si="46"/>
        <v>567</v>
      </c>
      <c r="L346" s="8">
        <f t="shared" si="42"/>
        <v>-28.888888888888889</v>
      </c>
      <c r="M346" s="8">
        <f t="shared" si="43"/>
        <v>300</v>
      </c>
      <c r="N346" s="8">
        <f t="shared" si="47"/>
        <v>0</v>
      </c>
    </row>
    <row r="347" spans="2:14" x14ac:dyDescent="0.15">
      <c r="B347" s="6">
        <v>43108.0625</v>
      </c>
      <c r="C347" s="29">
        <v>3</v>
      </c>
      <c r="D347" s="29">
        <v>2018</v>
      </c>
      <c r="E347" s="20">
        <v>66.569999999999993</v>
      </c>
      <c r="F347" s="25">
        <v>0</v>
      </c>
      <c r="G347" s="30">
        <f t="shared" si="44"/>
        <v>0</v>
      </c>
      <c r="H347" s="24">
        <f t="shared" si="40"/>
        <v>0</v>
      </c>
      <c r="I347" s="19">
        <f t="shared" si="41"/>
        <v>0</v>
      </c>
      <c r="J347" s="24">
        <f t="shared" si="45"/>
        <v>567</v>
      </c>
      <c r="K347" s="24">
        <f t="shared" si="46"/>
        <v>567</v>
      </c>
      <c r="L347" s="8">
        <f t="shared" si="42"/>
        <v>-28.888888888888889</v>
      </c>
      <c r="M347" s="8">
        <f t="shared" si="43"/>
        <v>300</v>
      </c>
      <c r="N347" s="8">
        <f t="shared" si="47"/>
        <v>0</v>
      </c>
    </row>
    <row r="348" spans="2:14" x14ac:dyDescent="0.15">
      <c r="B348" s="6">
        <v>43108.083333333336</v>
      </c>
      <c r="C348" s="29">
        <v>4</v>
      </c>
      <c r="D348" s="29">
        <v>2018</v>
      </c>
      <c r="E348" s="20">
        <v>56.5</v>
      </c>
      <c r="F348" s="25">
        <v>0</v>
      </c>
      <c r="G348" s="30">
        <f t="shared" si="44"/>
        <v>0</v>
      </c>
      <c r="H348" s="24">
        <f t="shared" si="40"/>
        <v>0</v>
      </c>
      <c r="I348" s="19">
        <f t="shared" si="41"/>
        <v>0</v>
      </c>
      <c r="J348" s="24">
        <f t="shared" si="45"/>
        <v>567</v>
      </c>
      <c r="K348" s="24">
        <f t="shared" si="46"/>
        <v>567</v>
      </c>
      <c r="L348" s="8">
        <f t="shared" si="42"/>
        <v>-28.888888888888889</v>
      </c>
      <c r="M348" s="8">
        <f t="shared" si="43"/>
        <v>300</v>
      </c>
      <c r="N348" s="8">
        <f t="shared" si="47"/>
        <v>0</v>
      </c>
    </row>
    <row r="349" spans="2:14" x14ac:dyDescent="0.15">
      <c r="B349" s="6">
        <v>43108.104166666664</v>
      </c>
      <c r="C349" s="29">
        <v>5</v>
      </c>
      <c r="D349" s="29">
        <v>2018</v>
      </c>
      <c r="E349" s="20">
        <v>56.17</v>
      </c>
      <c r="F349" s="25">
        <v>0</v>
      </c>
      <c r="G349" s="30">
        <f t="shared" si="44"/>
        <v>0</v>
      </c>
      <c r="H349" s="24">
        <f t="shared" si="40"/>
        <v>0</v>
      </c>
      <c r="I349" s="19">
        <f t="shared" si="41"/>
        <v>0</v>
      </c>
      <c r="J349" s="24">
        <f t="shared" si="45"/>
        <v>567</v>
      </c>
      <c r="K349" s="24">
        <f t="shared" si="46"/>
        <v>567</v>
      </c>
      <c r="L349" s="8">
        <f t="shared" si="42"/>
        <v>-28.888888888888889</v>
      </c>
      <c r="M349" s="8">
        <f t="shared" si="43"/>
        <v>300</v>
      </c>
      <c r="N349" s="8">
        <f t="shared" si="47"/>
        <v>0</v>
      </c>
    </row>
    <row r="350" spans="2:14" x14ac:dyDescent="0.15">
      <c r="B350" s="6">
        <v>43108.125</v>
      </c>
      <c r="C350" s="29">
        <v>6</v>
      </c>
      <c r="D350" s="29">
        <v>2018</v>
      </c>
      <c r="E350" s="20">
        <v>55.96</v>
      </c>
      <c r="F350" s="25">
        <v>0</v>
      </c>
      <c r="G350" s="30">
        <f t="shared" si="44"/>
        <v>0</v>
      </c>
      <c r="H350" s="24">
        <f t="shared" si="40"/>
        <v>0</v>
      </c>
      <c r="I350" s="19">
        <f t="shared" si="41"/>
        <v>0</v>
      </c>
      <c r="J350" s="24">
        <f t="shared" si="45"/>
        <v>567</v>
      </c>
      <c r="K350" s="24">
        <f t="shared" si="46"/>
        <v>567</v>
      </c>
      <c r="L350" s="8">
        <f t="shared" si="42"/>
        <v>-28.888888888888889</v>
      </c>
      <c r="M350" s="8">
        <f t="shared" si="43"/>
        <v>300</v>
      </c>
      <c r="N350" s="8">
        <f t="shared" si="47"/>
        <v>0</v>
      </c>
    </row>
    <row r="351" spans="2:14" x14ac:dyDescent="0.15">
      <c r="B351" s="6">
        <v>43108.145833333336</v>
      </c>
      <c r="C351" s="29">
        <v>7</v>
      </c>
      <c r="D351" s="29">
        <v>2018</v>
      </c>
      <c r="E351" s="20">
        <v>56.38</v>
      </c>
      <c r="F351" s="25">
        <v>0</v>
      </c>
      <c r="G351" s="30">
        <f t="shared" si="44"/>
        <v>0</v>
      </c>
      <c r="H351" s="24">
        <f t="shared" si="40"/>
        <v>0</v>
      </c>
      <c r="I351" s="19">
        <f t="shared" si="41"/>
        <v>0</v>
      </c>
      <c r="J351" s="24">
        <f t="shared" si="45"/>
        <v>567</v>
      </c>
      <c r="K351" s="24">
        <f t="shared" si="46"/>
        <v>567</v>
      </c>
      <c r="L351" s="8">
        <f t="shared" si="42"/>
        <v>-28.888888888888889</v>
      </c>
      <c r="M351" s="8">
        <f t="shared" si="43"/>
        <v>300</v>
      </c>
      <c r="N351" s="8">
        <f t="shared" si="47"/>
        <v>0</v>
      </c>
    </row>
    <row r="352" spans="2:14" x14ac:dyDescent="0.15">
      <c r="B352" s="6">
        <v>43108.166666666664</v>
      </c>
      <c r="C352" s="29">
        <v>8</v>
      </c>
      <c r="D352" s="29">
        <v>2018</v>
      </c>
      <c r="E352" s="20">
        <v>56.22</v>
      </c>
      <c r="F352" s="25">
        <v>0</v>
      </c>
      <c r="G352" s="30">
        <f t="shared" si="44"/>
        <v>0</v>
      </c>
      <c r="H352" s="24">
        <f t="shared" si="40"/>
        <v>0</v>
      </c>
      <c r="I352" s="19">
        <f t="shared" si="41"/>
        <v>0</v>
      </c>
      <c r="J352" s="24">
        <f t="shared" si="45"/>
        <v>567</v>
      </c>
      <c r="K352" s="24">
        <f t="shared" si="46"/>
        <v>567</v>
      </c>
      <c r="L352" s="8">
        <f t="shared" si="42"/>
        <v>-28.888888888888889</v>
      </c>
      <c r="M352" s="8">
        <f t="shared" si="43"/>
        <v>300</v>
      </c>
      <c r="N352" s="8">
        <f t="shared" si="47"/>
        <v>0</v>
      </c>
    </row>
    <row r="353" spans="2:14" x14ac:dyDescent="0.15">
      <c r="B353" s="6">
        <v>43108.1875</v>
      </c>
      <c r="C353" s="29">
        <v>9</v>
      </c>
      <c r="D353" s="29">
        <v>2018</v>
      </c>
      <c r="E353" s="20">
        <v>60.28</v>
      </c>
      <c r="F353" s="25">
        <v>0</v>
      </c>
      <c r="G353" s="30">
        <f t="shared" si="44"/>
        <v>0</v>
      </c>
      <c r="H353" s="24">
        <f t="shared" si="40"/>
        <v>0</v>
      </c>
      <c r="I353" s="19">
        <f t="shared" si="41"/>
        <v>0</v>
      </c>
      <c r="J353" s="24">
        <f t="shared" si="45"/>
        <v>567</v>
      </c>
      <c r="K353" s="24">
        <f t="shared" si="46"/>
        <v>567</v>
      </c>
      <c r="L353" s="8">
        <f t="shared" si="42"/>
        <v>-28.888888888888889</v>
      </c>
      <c r="M353" s="8">
        <f t="shared" si="43"/>
        <v>300</v>
      </c>
      <c r="N353" s="8">
        <f t="shared" si="47"/>
        <v>0</v>
      </c>
    </row>
    <row r="354" spans="2:14" x14ac:dyDescent="0.15">
      <c r="B354" s="6">
        <v>43108.208333333336</v>
      </c>
      <c r="C354" s="29">
        <v>10</v>
      </c>
      <c r="D354" s="29">
        <v>2018</v>
      </c>
      <c r="E354" s="20">
        <v>91.8</v>
      </c>
      <c r="F354" s="25">
        <v>0</v>
      </c>
      <c r="G354" s="30">
        <f t="shared" si="44"/>
        <v>0</v>
      </c>
      <c r="H354" s="24">
        <f t="shared" si="40"/>
        <v>0</v>
      </c>
      <c r="I354" s="19">
        <f t="shared" si="41"/>
        <v>0</v>
      </c>
      <c r="J354" s="24">
        <f t="shared" si="45"/>
        <v>567</v>
      </c>
      <c r="K354" s="24">
        <f t="shared" si="46"/>
        <v>567</v>
      </c>
      <c r="L354" s="8">
        <f t="shared" si="42"/>
        <v>-28.888888888888889</v>
      </c>
      <c r="M354" s="8">
        <f t="shared" si="43"/>
        <v>300</v>
      </c>
      <c r="N354" s="8">
        <f t="shared" si="47"/>
        <v>0</v>
      </c>
    </row>
    <row r="355" spans="2:14" x14ac:dyDescent="0.15">
      <c r="B355" s="6">
        <v>43108.229166666664</v>
      </c>
      <c r="C355" s="29">
        <v>11</v>
      </c>
      <c r="D355" s="29">
        <v>2018</v>
      </c>
      <c r="E355" s="20">
        <v>93.24</v>
      </c>
      <c r="F355" s="25">
        <v>0</v>
      </c>
      <c r="G355" s="30">
        <f t="shared" si="44"/>
        <v>0</v>
      </c>
      <c r="H355" s="24">
        <f t="shared" si="40"/>
        <v>0</v>
      </c>
      <c r="I355" s="19">
        <f t="shared" si="41"/>
        <v>0</v>
      </c>
      <c r="J355" s="24">
        <f t="shared" si="45"/>
        <v>567</v>
      </c>
      <c r="K355" s="24">
        <f t="shared" si="46"/>
        <v>567</v>
      </c>
      <c r="L355" s="8">
        <f t="shared" si="42"/>
        <v>-28.888888888888889</v>
      </c>
      <c r="M355" s="8">
        <f t="shared" si="43"/>
        <v>300</v>
      </c>
      <c r="N355" s="8">
        <f t="shared" si="47"/>
        <v>0</v>
      </c>
    </row>
    <row r="356" spans="2:14" x14ac:dyDescent="0.15">
      <c r="B356" s="6">
        <v>43108.25</v>
      </c>
      <c r="C356" s="29">
        <v>12</v>
      </c>
      <c r="D356" s="29">
        <v>2018</v>
      </c>
      <c r="E356" s="20">
        <v>105.93</v>
      </c>
      <c r="F356" s="25">
        <v>0</v>
      </c>
      <c r="G356" s="30">
        <f t="shared" si="44"/>
        <v>0</v>
      </c>
      <c r="H356" s="24">
        <f t="shared" si="40"/>
        <v>0</v>
      </c>
      <c r="I356" s="19">
        <f t="shared" si="41"/>
        <v>0</v>
      </c>
      <c r="J356" s="24">
        <f t="shared" si="45"/>
        <v>567</v>
      </c>
      <c r="K356" s="24">
        <f t="shared" si="46"/>
        <v>567</v>
      </c>
      <c r="L356" s="8">
        <f t="shared" si="42"/>
        <v>-28.888888888888889</v>
      </c>
      <c r="M356" s="8">
        <f t="shared" si="43"/>
        <v>300</v>
      </c>
      <c r="N356" s="8">
        <f t="shared" si="47"/>
        <v>0</v>
      </c>
    </row>
    <row r="357" spans="2:14" x14ac:dyDescent="0.15">
      <c r="B357" s="6">
        <v>43108.270833333336</v>
      </c>
      <c r="C357" s="29">
        <v>13</v>
      </c>
      <c r="D357" s="29">
        <v>2018</v>
      </c>
      <c r="E357" s="20">
        <v>94.39</v>
      </c>
      <c r="F357" s="25">
        <v>0</v>
      </c>
      <c r="G357" s="30">
        <f t="shared" si="44"/>
        <v>0</v>
      </c>
      <c r="H357" s="24">
        <f t="shared" si="40"/>
        <v>0</v>
      </c>
      <c r="I357" s="19">
        <f t="shared" si="41"/>
        <v>0</v>
      </c>
      <c r="J357" s="24">
        <f t="shared" si="45"/>
        <v>567</v>
      </c>
      <c r="K357" s="24">
        <f t="shared" si="46"/>
        <v>567</v>
      </c>
      <c r="L357" s="8">
        <f t="shared" si="42"/>
        <v>-28.888888888888889</v>
      </c>
      <c r="M357" s="8">
        <f t="shared" si="43"/>
        <v>300</v>
      </c>
      <c r="N357" s="8">
        <f t="shared" si="47"/>
        <v>0</v>
      </c>
    </row>
    <row r="358" spans="2:14" x14ac:dyDescent="0.15">
      <c r="B358" s="6">
        <v>43108.291666666664</v>
      </c>
      <c r="C358" s="29">
        <v>14</v>
      </c>
      <c r="D358" s="29">
        <v>2018</v>
      </c>
      <c r="E358" s="20">
        <v>108.6</v>
      </c>
      <c r="F358" s="25">
        <v>0</v>
      </c>
      <c r="G358" s="30">
        <f t="shared" si="44"/>
        <v>0</v>
      </c>
      <c r="H358" s="24">
        <f t="shared" si="40"/>
        <v>0</v>
      </c>
      <c r="I358" s="19">
        <f t="shared" si="41"/>
        <v>0</v>
      </c>
      <c r="J358" s="24">
        <f t="shared" si="45"/>
        <v>567</v>
      </c>
      <c r="K358" s="24">
        <f t="shared" si="46"/>
        <v>567</v>
      </c>
      <c r="L358" s="8">
        <f t="shared" si="42"/>
        <v>-28.888888888888889</v>
      </c>
      <c r="M358" s="8">
        <f t="shared" si="43"/>
        <v>300</v>
      </c>
      <c r="N358" s="8">
        <f t="shared" si="47"/>
        <v>0</v>
      </c>
    </row>
    <row r="359" spans="2:14" x14ac:dyDescent="0.15">
      <c r="B359" s="6">
        <v>43108.3125</v>
      </c>
      <c r="C359" s="29">
        <v>15</v>
      </c>
      <c r="D359" s="29">
        <v>2018</v>
      </c>
      <c r="E359" s="20">
        <v>81.84</v>
      </c>
      <c r="F359" s="25">
        <v>0</v>
      </c>
      <c r="G359" s="30">
        <f t="shared" si="44"/>
        <v>0</v>
      </c>
      <c r="H359" s="24">
        <f t="shared" si="40"/>
        <v>0</v>
      </c>
      <c r="I359" s="19">
        <f t="shared" si="41"/>
        <v>0</v>
      </c>
      <c r="J359" s="24">
        <f t="shared" si="45"/>
        <v>567</v>
      </c>
      <c r="K359" s="24">
        <f t="shared" si="46"/>
        <v>567</v>
      </c>
      <c r="L359" s="8">
        <f t="shared" si="42"/>
        <v>-28.888888888888889</v>
      </c>
      <c r="M359" s="8">
        <f t="shared" si="43"/>
        <v>300</v>
      </c>
      <c r="N359" s="8">
        <f t="shared" si="47"/>
        <v>0</v>
      </c>
    </row>
    <row r="360" spans="2:14" x14ac:dyDescent="0.15">
      <c r="B360" s="6">
        <v>43108.333333333336</v>
      </c>
      <c r="C360" s="29">
        <v>16</v>
      </c>
      <c r="D360" s="29">
        <v>2018</v>
      </c>
      <c r="E360" s="20">
        <v>84.96</v>
      </c>
      <c r="F360" s="25">
        <v>0</v>
      </c>
      <c r="G360" s="30">
        <f t="shared" si="44"/>
        <v>0</v>
      </c>
      <c r="H360" s="24">
        <f t="shared" si="40"/>
        <v>0</v>
      </c>
      <c r="I360" s="19">
        <f t="shared" si="41"/>
        <v>0</v>
      </c>
      <c r="J360" s="24">
        <f t="shared" si="45"/>
        <v>567</v>
      </c>
      <c r="K360" s="24">
        <f t="shared" si="46"/>
        <v>567</v>
      </c>
      <c r="L360" s="8">
        <f t="shared" si="42"/>
        <v>-28.888888888888889</v>
      </c>
      <c r="M360" s="8">
        <f t="shared" si="43"/>
        <v>300</v>
      </c>
      <c r="N360" s="8">
        <f t="shared" si="47"/>
        <v>0</v>
      </c>
    </row>
    <row r="361" spans="2:14" x14ac:dyDescent="0.15">
      <c r="B361" s="6">
        <v>43108.354166666664</v>
      </c>
      <c r="C361" s="29">
        <v>17</v>
      </c>
      <c r="D361" s="29">
        <v>2018</v>
      </c>
      <c r="E361" s="20">
        <v>87</v>
      </c>
      <c r="F361" s="25">
        <v>0</v>
      </c>
      <c r="G361" s="30">
        <f t="shared" si="44"/>
        <v>0</v>
      </c>
      <c r="H361" s="24">
        <f t="shared" si="40"/>
        <v>0</v>
      </c>
      <c r="I361" s="19">
        <f t="shared" si="41"/>
        <v>0</v>
      </c>
      <c r="J361" s="24">
        <f t="shared" si="45"/>
        <v>567</v>
      </c>
      <c r="K361" s="24">
        <f t="shared" si="46"/>
        <v>567</v>
      </c>
      <c r="L361" s="8">
        <f t="shared" si="42"/>
        <v>-28.888888888888889</v>
      </c>
      <c r="M361" s="8">
        <f t="shared" si="43"/>
        <v>300</v>
      </c>
      <c r="N361" s="8">
        <f t="shared" si="47"/>
        <v>0</v>
      </c>
    </row>
    <row r="362" spans="2:14" x14ac:dyDescent="0.15">
      <c r="B362" s="6">
        <v>43108.375</v>
      </c>
      <c r="C362" s="29">
        <v>18</v>
      </c>
      <c r="D362" s="29">
        <v>2018</v>
      </c>
      <c r="E362" s="20">
        <v>87</v>
      </c>
      <c r="F362" s="25">
        <v>0</v>
      </c>
      <c r="G362" s="30">
        <f t="shared" si="44"/>
        <v>0</v>
      </c>
      <c r="H362" s="24">
        <f t="shared" si="40"/>
        <v>0</v>
      </c>
      <c r="I362" s="19">
        <f t="shared" si="41"/>
        <v>0</v>
      </c>
      <c r="J362" s="24">
        <f t="shared" si="45"/>
        <v>567</v>
      </c>
      <c r="K362" s="24">
        <f t="shared" si="46"/>
        <v>567</v>
      </c>
      <c r="L362" s="8">
        <f t="shared" si="42"/>
        <v>-28.888888888888889</v>
      </c>
      <c r="M362" s="8">
        <f t="shared" si="43"/>
        <v>300</v>
      </c>
      <c r="N362" s="8">
        <f t="shared" si="47"/>
        <v>0</v>
      </c>
    </row>
    <row r="363" spans="2:14" x14ac:dyDescent="0.15">
      <c r="B363" s="6">
        <v>43108.395833333336</v>
      </c>
      <c r="C363" s="29">
        <v>19</v>
      </c>
      <c r="D363" s="29">
        <v>2018</v>
      </c>
      <c r="E363" s="20">
        <v>87</v>
      </c>
      <c r="F363" s="25">
        <v>0</v>
      </c>
      <c r="G363" s="30">
        <f t="shared" si="44"/>
        <v>0</v>
      </c>
      <c r="H363" s="24">
        <f t="shared" si="40"/>
        <v>0</v>
      </c>
      <c r="I363" s="19">
        <f t="shared" si="41"/>
        <v>0</v>
      </c>
      <c r="J363" s="24">
        <f t="shared" si="45"/>
        <v>567</v>
      </c>
      <c r="K363" s="24">
        <f t="shared" si="46"/>
        <v>567</v>
      </c>
      <c r="L363" s="8">
        <f t="shared" si="42"/>
        <v>-28.888888888888889</v>
      </c>
      <c r="M363" s="8">
        <f t="shared" si="43"/>
        <v>300</v>
      </c>
      <c r="N363" s="8">
        <f t="shared" si="47"/>
        <v>0</v>
      </c>
    </row>
    <row r="364" spans="2:14" x14ac:dyDescent="0.15">
      <c r="B364" s="6">
        <v>43108.416666666664</v>
      </c>
      <c r="C364" s="29">
        <v>20</v>
      </c>
      <c r="D364" s="29">
        <v>2018</v>
      </c>
      <c r="E364" s="20">
        <v>87</v>
      </c>
      <c r="F364" s="25">
        <v>0</v>
      </c>
      <c r="G364" s="30">
        <f t="shared" si="44"/>
        <v>0</v>
      </c>
      <c r="H364" s="24">
        <f t="shared" si="40"/>
        <v>0</v>
      </c>
      <c r="I364" s="19">
        <f t="shared" si="41"/>
        <v>0</v>
      </c>
      <c r="J364" s="24">
        <f t="shared" si="45"/>
        <v>567</v>
      </c>
      <c r="K364" s="24">
        <f t="shared" si="46"/>
        <v>567</v>
      </c>
      <c r="L364" s="8">
        <f t="shared" si="42"/>
        <v>-28.888888888888889</v>
      </c>
      <c r="M364" s="8">
        <f t="shared" si="43"/>
        <v>300</v>
      </c>
      <c r="N364" s="8">
        <f t="shared" si="47"/>
        <v>0</v>
      </c>
    </row>
    <row r="365" spans="2:14" x14ac:dyDescent="0.15">
      <c r="B365" s="6">
        <v>43108.4375</v>
      </c>
      <c r="C365" s="29">
        <v>21</v>
      </c>
      <c r="D365" s="29">
        <v>2018</v>
      </c>
      <c r="E365" s="20">
        <v>91.15</v>
      </c>
      <c r="F365" s="25">
        <v>0</v>
      </c>
      <c r="G365" s="30">
        <f t="shared" si="44"/>
        <v>0</v>
      </c>
      <c r="H365" s="24">
        <f t="shared" si="40"/>
        <v>0</v>
      </c>
      <c r="I365" s="19">
        <f t="shared" si="41"/>
        <v>0</v>
      </c>
      <c r="J365" s="24">
        <f t="shared" si="45"/>
        <v>567</v>
      </c>
      <c r="K365" s="24">
        <f t="shared" si="46"/>
        <v>567</v>
      </c>
      <c r="L365" s="8">
        <f t="shared" si="42"/>
        <v>-28.888888888888889</v>
      </c>
      <c r="M365" s="8">
        <f t="shared" si="43"/>
        <v>300</v>
      </c>
      <c r="N365" s="8">
        <f t="shared" si="47"/>
        <v>0</v>
      </c>
    </row>
    <row r="366" spans="2:14" x14ac:dyDescent="0.15">
      <c r="B366" s="6">
        <v>43108.458333333336</v>
      </c>
      <c r="C366" s="29">
        <v>22</v>
      </c>
      <c r="D366" s="29">
        <v>2018</v>
      </c>
      <c r="E366" s="20">
        <v>97.84</v>
      </c>
      <c r="F366" s="25">
        <v>0</v>
      </c>
      <c r="G366" s="30">
        <f t="shared" si="44"/>
        <v>0</v>
      </c>
      <c r="H366" s="24">
        <f t="shared" si="40"/>
        <v>0</v>
      </c>
      <c r="I366" s="19">
        <f t="shared" si="41"/>
        <v>0</v>
      </c>
      <c r="J366" s="24">
        <f t="shared" si="45"/>
        <v>567</v>
      </c>
      <c r="K366" s="24">
        <f t="shared" si="46"/>
        <v>567</v>
      </c>
      <c r="L366" s="8">
        <f t="shared" si="42"/>
        <v>-28.888888888888889</v>
      </c>
      <c r="M366" s="8">
        <f t="shared" si="43"/>
        <v>300</v>
      </c>
      <c r="N366" s="8">
        <f t="shared" si="47"/>
        <v>0</v>
      </c>
    </row>
    <row r="367" spans="2:14" x14ac:dyDescent="0.15">
      <c r="B367" s="6">
        <v>43108.479166666664</v>
      </c>
      <c r="C367" s="29">
        <v>23</v>
      </c>
      <c r="D367" s="29">
        <v>2018</v>
      </c>
      <c r="E367" s="20">
        <v>94.35</v>
      </c>
      <c r="F367" s="25">
        <v>0</v>
      </c>
      <c r="G367" s="30">
        <f t="shared" si="44"/>
        <v>0</v>
      </c>
      <c r="H367" s="24">
        <f t="shared" si="40"/>
        <v>0</v>
      </c>
      <c r="I367" s="19">
        <f t="shared" si="41"/>
        <v>0</v>
      </c>
      <c r="J367" s="24">
        <f t="shared" si="45"/>
        <v>567</v>
      </c>
      <c r="K367" s="24">
        <f t="shared" si="46"/>
        <v>567</v>
      </c>
      <c r="L367" s="8">
        <f t="shared" si="42"/>
        <v>-28.888888888888889</v>
      </c>
      <c r="M367" s="8">
        <f t="shared" si="43"/>
        <v>300</v>
      </c>
      <c r="N367" s="8">
        <f t="shared" si="47"/>
        <v>0</v>
      </c>
    </row>
    <row r="368" spans="2:14" x14ac:dyDescent="0.15">
      <c r="B368" s="6">
        <v>43108.5</v>
      </c>
      <c r="C368" s="29">
        <v>24</v>
      </c>
      <c r="D368" s="29">
        <v>2018</v>
      </c>
      <c r="E368" s="20">
        <v>92.21</v>
      </c>
      <c r="F368" s="25">
        <v>0</v>
      </c>
      <c r="G368" s="30">
        <f t="shared" si="44"/>
        <v>0</v>
      </c>
      <c r="H368" s="24">
        <f t="shared" si="40"/>
        <v>0</v>
      </c>
      <c r="I368" s="19">
        <f t="shared" si="41"/>
        <v>0</v>
      </c>
      <c r="J368" s="24">
        <f t="shared" si="45"/>
        <v>567</v>
      </c>
      <c r="K368" s="24">
        <f t="shared" si="46"/>
        <v>567</v>
      </c>
      <c r="L368" s="8">
        <f t="shared" si="42"/>
        <v>-28.888888888888889</v>
      </c>
      <c r="M368" s="8">
        <f t="shared" si="43"/>
        <v>300</v>
      </c>
      <c r="N368" s="8">
        <f t="shared" si="47"/>
        <v>0</v>
      </c>
    </row>
    <row r="369" spans="2:14" x14ac:dyDescent="0.15">
      <c r="B369" s="6">
        <v>43108.520833333336</v>
      </c>
      <c r="C369" s="29">
        <v>25</v>
      </c>
      <c r="D369" s="29">
        <v>2018</v>
      </c>
      <c r="E369" s="20">
        <v>98.01</v>
      </c>
      <c r="F369" s="25">
        <v>0</v>
      </c>
      <c r="G369" s="30">
        <f t="shared" si="44"/>
        <v>0</v>
      </c>
      <c r="H369" s="24">
        <f t="shared" si="40"/>
        <v>0</v>
      </c>
      <c r="I369" s="19">
        <f t="shared" si="41"/>
        <v>0</v>
      </c>
      <c r="J369" s="24">
        <f t="shared" si="45"/>
        <v>567</v>
      </c>
      <c r="K369" s="24">
        <f t="shared" si="46"/>
        <v>567</v>
      </c>
      <c r="L369" s="8">
        <f t="shared" si="42"/>
        <v>-28.888888888888889</v>
      </c>
      <c r="M369" s="8">
        <f t="shared" si="43"/>
        <v>300</v>
      </c>
      <c r="N369" s="8">
        <f t="shared" si="47"/>
        <v>0</v>
      </c>
    </row>
    <row r="370" spans="2:14" x14ac:dyDescent="0.15">
      <c r="B370" s="6">
        <v>43108.541666666664</v>
      </c>
      <c r="C370" s="29">
        <v>26</v>
      </c>
      <c r="D370" s="29">
        <v>2018</v>
      </c>
      <c r="E370" s="20">
        <v>100.65</v>
      </c>
      <c r="F370" s="25">
        <v>0</v>
      </c>
      <c r="G370" s="30">
        <f t="shared" si="44"/>
        <v>0</v>
      </c>
      <c r="H370" s="24">
        <f t="shared" si="40"/>
        <v>0</v>
      </c>
      <c r="I370" s="19">
        <f t="shared" si="41"/>
        <v>0</v>
      </c>
      <c r="J370" s="24">
        <f t="shared" si="45"/>
        <v>567</v>
      </c>
      <c r="K370" s="24">
        <f t="shared" si="46"/>
        <v>567</v>
      </c>
      <c r="L370" s="8">
        <f t="shared" si="42"/>
        <v>-28.888888888888889</v>
      </c>
      <c r="M370" s="8">
        <f t="shared" si="43"/>
        <v>300</v>
      </c>
      <c r="N370" s="8">
        <f t="shared" si="47"/>
        <v>0</v>
      </c>
    </row>
    <row r="371" spans="2:14" x14ac:dyDescent="0.15">
      <c r="B371" s="6">
        <v>43108.5625</v>
      </c>
      <c r="C371" s="29">
        <v>27</v>
      </c>
      <c r="D371" s="29">
        <v>2018</v>
      </c>
      <c r="E371" s="20">
        <v>101.85</v>
      </c>
      <c r="F371" s="25">
        <v>0</v>
      </c>
      <c r="G371" s="30">
        <f t="shared" si="44"/>
        <v>0</v>
      </c>
      <c r="H371" s="24">
        <f t="shared" si="40"/>
        <v>0</v>
      </c>
      <c r="I371" s="19">
        <f t="shared" si="41"/>
        <v>0</v>
      </c>
      <c r="J371" s="24">
        <f t="shared" si="45"/>
        <v>567</v>
      </c>
      <c r="K371" s="24">
        <f t="shared" si="46"/>
        <v>567</v>
      </c>
      <c r="L371" s="8">
        <f t="shared" si="42"/>
        <v>-28.888888888888889</v>
      </c>
      <c r="M371" s="8">
        <f t="shared" si="43"/>
        <v>300</v>
      </c>
      <c r="N371" s="8">
        <f t="shared" si="47"/>
        <v>0</v>
      </c>
    </row>
    <row r="372" spans="2:14" x14ac:dyDescent="0.15">
      <c r="B372" s="6">
        <v>43108.583333333336</v>
      </c>
      <c r="C372" s="29">
        <v>28</v>
      </c>
      <c r="D372" s="29">
        <v>2018</v>
      </c>
      <c r="E372" s="20">
        <v>96.5</v>
      </c>
      <c r="F372" s="25">
        <v>0</v>
      </c>
      <c r="G372" s="30">
        <f t="shared" si="44"/>
        <v>0</v>
      </c>
      <c r="H372" s="24">
        <f t="shared" si="40"/>
        <v>0</v>
      </c>
      <c r="I372" s="19">
        <f t="shared" si="41"/>
        <v>0</v>
      </c>
      <c r="J372" s="24">
        <f t="shared" si="45"/>
        <v>567</v>
      </c>
      <c r="K372" s="24">
        <f t="shared" si="46"/>
        <v>567</v>
      </c>
      <c r="L372" s="8">
        <f t="shared" si="42"/>
        <v>-28.888888888888889</v>
      </c>
      <c r="M372" s="8">
        <f t="shared" si="43"/>
        <v>300</v>
      </c>
      <c r="N372" s="8">
        <f t="shared" si="47"/>
        <v>0</v>
      </c>
    </row>
    <row r="373" spans="2:14" x14ac:dyDescent="0.15">
      <c r="B373" s="6">
        <v>43108.604166666664</v>
      </c>
      <c r="C373" s="29">
        <v>29</v>
      </c>
      <c r="D373" s="29">
        <v>2018</v>
      </c>
      <c r="E373" s="20">
        <v>91.1</v>
      </c>
      <c r="F373" s="25">
        <v>0</v>
      </c>
      <c r="G373" s="30">
        <f t="shared" si="44"/>
        <v>0</v>
      </c>
      <c r="H373" s="24">
        <f t="shared" si="40"/>
        <v>0</v>
      </c>
      <c r="I373" s="19">
        <f t="shared" si="41"/>
        <v>0</v>
      </c>
      <c r="J373" s="24">
        <f t="shared" si="45"/>
        <v>567</v>
      </c>
      <c r="K373" s="24">
        <f t="shared" si="46"/>
        <v>567</v>
      </c>
      <c r="L373" s="8">
        <f t="shared" si="42"/>
        <v>-28.888888888888889</v>
      </c>
      <c r="M373" s="8">
        <f t="shared" si="43"/>
        <v>300</v>
      </c>
      <c r="N373" s="8">
        <f t="shared" si="47"/>
        <v>0</v>
      </c>
    </row>
    <row r="374" spans="2:14" x14ac:dyDescent="0.15">
      <c r="B374" s="6">
        <v>43108.625</v>
      </c>
      <c r="C374" s="29">
        <v>30</v>
      </c>
      <c r="D374" s="29">
        <v>2018</v>
      </c>
      <c r="E374" s="20">
        <v>95.94</v>
      </c>
      <c r="F374" s="25">
        <v>0</v>
      </c>
      <c r="G374" s="30">
        <f t="shared" si="44"/>
        <v>0</v>
      </c>
      <c r="H374" s="24">
        <f t="shared" si="40"/>
        <v>0</v>
      </c>
      <c r="I374" s="19">
        <f t="shared" si="41"/>
        <v>0</v>
      </c>
      <c r="J374" s="24">
        <f t="shared" si="45"/>
        <v>567</v>
      </c>
      <c r="K374" s="24">
        <f t="shared" si="46"/>
        <v>567</v>
      </c>
      <c r="L374" s="8">
        <f t="shared" si="42"/>
        <v>-28.888888888888889</v>
      </c>
      <c r="M374" s="8">
        <f t="shared" si="43"/>
        <v>300</v>
      </c>
      <c r="N374" s="8">
        <f t="shared" si="47"/>
        <v>0</v>
      </c>
    </row>
    <row r="375" spans="2:14" x14ac:dyDescent="0.15">
      <c r="B375" s="6">
        <v>43108.645833333336</v>
      </c>
      <c r="C375" s="29">
        <v>31</v>
      </c>
      <c r="D375" s="29">
        <v>2018</v>
      </c>
      <c r="E375" s="20">
        <v>92.27</v>
      </c>
      <c r="F375" s="25">
        <v>0</v>
      </c>
      <c r="G375" s="30">
        <f t="shared" si="44"/>
        <v>0</v>
      </c>
      <c r="H375" s="24">
        <f t="shared" si="40"/>
        <v>0</v>
      </c>
      <c r="I375" s="19">
        <f t="shared" si="41"/>
        <v>0</v>
      </c>
      <c r="J375" s="24">
        <f t="shared" si="45"/>
        <v>567</v>
      </c>
      <c r="K375" s="24">
        <f t="shared" si="46"/>
        <v>567</v>
      </c>
      <c r="L375" s="8">
        <f t="shared" si="42"/>
        <v>-28.888888888888889</v>
      </c>
      <c r="M375" s="8">
        <f t="shared" si="43"/>
        <v>300</v>
      </c>
      <c r="N375" s="8">
        <f t="shared" si="47"/>
        <v>0</v>
      </c>
    </row>
    <row r="376" spans="2:14" x14ac:dyDescent="0.15">
      <c r="B376" s="6">
        <v>43108.666666666664</v>
      </c>
      <c r="C376" s="29">
        <v>32</v>
      </c>
      <c r="D376" s="29">
        <v>2018</v>
      </c>
      <c r="E376" s="20">
        <v>96.96</v>
      </c>
      <c r="F376" s="25">
        <v>0</v>
      </c>
      <c r="G376" s="30">
        <f t="shared" si="44"/>
        <v>0</v>
      </c>
      <c r="H376" s="24">
        <f t="shared" si="40"/>
        <v>0</v>
      </c>
      <c r="I376" s="19">
        <f t="shared" si="41"/>
        <v>0</v>
      </c>
      <c r="J376" s="24">
        <f t="shared" si="45"/>
        <v>567</v>
      </c>
      <c r="K376" s="24">
        <f t="shared" si="46"/>
        <v>567</v>
      </c>
      <c r="L376" s="8">
        <f t="shared" si="42"/>
        <v>-28.888888888888889</v>
      </c>
      <c r="M376" s="8">
        <f t="shared" si="43"/>
        <v>300</v>
      </c>
      <c r="N376" s="8">
        <f t="shared" si="47"/>
        <v>0</v>
      </c>
    </row>
    <row r="377" spans="2:14" x14ac:dyDescent="0.15">
      <c r="B377" s="6">
        <v>43108.6875</v>
      </c>
      <c r="C377" s="29">
        <v>33</v>
      </c>
      <c r="D377" s="29">
        <v>2018</v>
      </c>
      <c r="E377" s="20">
        <v>95.94</v>
      </c>
      <c r="F377" s="25">
        <v>0</v>
      </c>
      <c r="G377" s="30">
        <f t="shared" si="44"/>
        <v>0</v>
      </c>
      <c r="H377" s="24">
        <f t="shared" si="40"/>
        <v>0</v>
      </c>
      <c r="I377" s="19">
        <f t="shared" si="41"/>
        <v>0</v>
      </c>
      <c r="J377" s="24">
        <f t="shared" si="45"/>
        <v>567</v>
      </c>
      <c r="K377" s="24">
        <f t="shared" si="46"/>
        <v>567</v>
      </c>
      <c r="L377" s="8">
        <f t="shared" si="42"/>
        <v>-28.888888888888889</v>
      </c>
      <c r="M377" s="8">
        <f t="shared" si="43"/>
        <v>300</v>
      </c>
      <c r="N377" s="8">
        <f t="shared" si="47"/>
        <v>0</v>
      </c>
    </row>
    <row r="378" spans="2:14" x14ac:dyDescent="0.15">
      <c r="B378" s="6">
        <v>43108.708333333336</v>
      </c>
      <c r="C378" s="29">
        <v>34</v>
      </c>
      <c r="D378" s="29">
        <v>2018</v>
      </c>
      <c r="E378" s="20">
        <v>96.91</v>
      </c>
      <c r="F378" s="25">
        <v>0</v>
      </c>
      <c r="G378" s="30">
        <f t="shared" si="44"/>
        <v>0</v>
      </c>
      <c r="H378" s="24">
        <f t="shared" si="40"/>
        <v>0</v>
      </c>
      <c r="I378" s="19">
        <f t="shared" si="41"/>
        <v>0</v>
      </c>
      <c r="J378" s="24">
        <f t="shared" si="45"/>
        <v>567</v>
      </c>
      <c r="K378" s="24">
        <f t="shared" si="46"/>
        <v>567</v>
      </c>
      <c r="L378" s="8">
        <f t="shared" si="42"/>
        <v>-28.888888888888889</v>
      </c>
      <c r="M378" s="8">
        <f t="shared" si="43"/>
        <v>300</v>
      </c>
      <c r="N378" s="8">
        <f t="shared" si="47"/>
        <v>0</v>
      </c>
    </row>
    <row r="379" spans="2:14" x14ac:dyDescent="0.15">
      <c r="B379" s="6">
        <v>43108.729166666664</v>
      </c>
      <c r="C379" s="29">
        <v>35</v>
      </c>
      <c r="D379" s="29">
        <v>2018</v>
      </c>
      <c r="E379" s="20">
        <v>86.83</v>
      </c>
      <c r="F379" s="25">
        <v>0</v>
      </c>
      <c r="G379" s="30">
        <f t="shared" si="44"/>
        <v>0</v>
      </c>
      <c r="H379" s="24">
        <f t="shared" si="40"/>
        <v>0</v>
      </c>
      <c r="I379" s="19">
        <f t="shared" si="41"/>
        <v>0</v>
      </c>
      <c r="J379" s="24">
        <f t="shared" si="45"/>
        <v>567</v>
      </c>
      <c r="K379" s="24">
        <f t="shared" si="46"/>
        <v>567</v>
      </c>
      <c r="L379" s="8">
        <f t="shared" si="42"/>
        <v>-28.888888888888889</v>
      </c>
      <c r="M379" s="8">
        <f t="shared" si="43"/>
        <v>300</v>
      </c>
      <c r="N379" s="8">
        <f t="shared" si="47"/>
        <v>0</v>
      </c>
    </row>
    <row r="380" spans="2:14" x14ac:dyDescent="0.15">
      <c r="B380" s="6">
        <v>43108.75</v>
      </c>
      <c r="C380" s="29">
        <v>36</v>
      </c>
      <c r="D380" s="29">
        <v>2018</v>
      </c>
      <c r="E380" s="20">
        <v>87</v>
      </c>
      <c r="F380" s="25">
        <v>0</v>
      </c>
      <c r="G380" s="30">
        <f t="shared" si="44"/>
        <v>0</v>
      </c>
      <c r="H380" s="24">
        <f t="shared" si="40"/>
        <v>0</v>
      </c>
      <c r="I380" s="19">
        <f t="shared" si="41"/>
        <v>0</v>
      </c>
      <c r="J380" s="24">
        <f t="shared" si="45"/>
        <v>567</v>
      </c>
      <c r="K380" s="24">
        <f t="shared" si="46"/>
        <v>567</v>
      </c>
      <c r="L380" s="8">
        <f t="shared" si="42"/>
        <v>-28.888888888888889</v>
      </c>
      <c r="M380" s="8">
        <f t="shared" si="43"/>
        <v>300</v>
      </c>
      <c r="N380" s="8">
        <f t="shared" si="47"/>
        <v>0</v>
      </c>
    </row>
    <row r="381" spans="2:14" x14ac:dyDescent="0.15">
      <c r="B381" s="6">
        <v>43108.770833333336</v>
      </c>
      <c r="C381" s="29">
        <v>37</v>
      </c>
      <c r="D381" s="29">
        <v>2018</v>
      </c>
      <c r="E381" s="20">
        <v>87</v>
      </c>
      <c r="F381" s="25">
        <v>0</v>
      </c>
      <c r="G381" s="30">
        <f t="shared" si="44"/>
        <v>0</v>
      </c>
      <c r="H381" s="24">
        <f t="shared" si="40"/>
        <v>0</v>
      </c>
      <c r="I381" s="19">
        <f t="shared" si="41"/>
        <v>0</v>
      </c>
      <c r="J381" s="24">
        <f t="shared" si="45"/>
        <v>567</v>
      </c>
      <c r="K381" s="24">
        <f t="shared" si="46"/>
        <v>567</v>
      </c>
      <c r="L381" s="8">
        <f t="shared" si="42"/>
        <v>-28.888888888888889</v>
      </c>
      <c r="M381" s="8">
        <f t="shared" si="43"/>
        <v>300</v>
      </c>
      <c r="N381" s="8">
        <f t="shared" si="47"/>
        <v>0</v>
      </c>
    </row>
    <row r="382" spans="2:14" x14ac:dyDescent="0.15">
      <c r="B382" s="6">
        <v>43108.791666666664</v>
      </c>
      <c r="C382" s="29">
        <v>38</v>
      </c>
      <c r="D382" s="29">
        <v>2018</v>
      </c>
      <c r="E382" s="20">
        <v>87</v>
      </c>
      <c r="F382" s="25">
        <v>0</v>
      </c>
      <c r="G382" s="30">
        <f t="shared" si="44"/>
        <v>0</v>
      </c>
      <c r="H382" s="24">
        <f t="shared" si="40"/>
        <v>0</v>
      </c>
      <c r="I382" s="19">
        <f t="shared" si="41"/>
        <v>0</v>
      </c>
      <c r="J382" s="24">
        <f t="shared" si="45"/>
        <v>567</v>
      </c>
      <c r="K382" s="24">
        <f t="shared" si="46"/>
        <v>567</v>
      </c>
      <c r="L382" s="8">
        <f t="shared" si="42"/>
        <v>-28.888888888888889</v>
      </c>
      <c r="M382" s="8">
        <f t="shared" si="43"/>
        <v>300</v>
      </c>
      <c r="N382" s="8">
        <f t="shared" si="47"/>
        <v>0</v>
      </c>
    </row>
    <row r="383" spans="2:14" x14ac:dyDescent="0.15">
      <c r="B383" s="6">
        <v>43108.8125</v>
      </c>
      <c r="C383" s="29">
        <v>39</v>
      </c>
      <c r="D383" s="29">
        <v>2018</v>
      </c>
      <c r="E383" s="20">
        <v>87.23</v>
      </c>
      <c r="F383" s="25">
        <v>0</v>
      </c>
      <c r="G383" s="30">
        <f t="shared" si="44"/>
        <v>0</v>
      </c>
      <c r="H383" s="24">
        <f t="shared" si="40"/>
        <v>0</v>
      </c>
      <c r="I383" s="19">
        <f t="shared" si="41"/>
        <v>0</v>
      </c>
      <c r="J383" s="24">
        <f t="shared" si="45"/>
        <v>567</v>
      </c>
      <c r="K383" s="24">
        <f t="shared" si="46"/>
        <v>567</v>
      </c>
      <c r="L383" s="8">
        <f t="shared" si="42"/>
        <v>-28.888888888888889</v>
      </c>
      <c r="M383" s="8">
        <f t="shared" si="43"/>
        <v>300</v>
      </c>
      <c r="N383" s="8">
        <f t="shared" si="47"/>
        <v>0</v>
      </c>
    </row>
    <row r="384" spans="2:14" x14ac:dyDescent="0.15">
      <c r="B384" s="6">
        <v>43108.833333333336</v>
      </c>
      <c r="C384" s="29">
        <v>40</v>
      </c>
      <c r="D384" s="29">
        <v>2018</v>
      </c>
      <c r="E384" s="20">
        <v>86.96</v>
      </c>
      <c r="F384" s="25">
        <v>0</v>
      </c>
      <c r="G384" s="30">
        <f t="shared" si="44"/>
        <v>0</v>
      </c>
      <c r="H384" s="24">
        <f t="shared" si="40"/>
        <v>0</v>
      </c>
      <c r="I384" s="19">
        <f t="shared" si="41"/>
        <v>0</v>
      </c>
      <c r="J384" s="24">
        <f t="shared" si="45"/>
        <v>567</v>
      </c>
      <c r="K384" s="24">
        <f t="shared" si="46"/>
        <v>567</v>
      </c>
      <c r="L384" s="8">
        <f t="shared" si="42"/>
        <v>-28.888888888888889</v>
      </c>
      <c r="M384" s="8">
        <f t="shared" si="43"/>
        <v>300</v>
      </c>
      <c r="N384" s="8">
        <f t="shared" si="47"/>
        <v>0</v>
      </c>
    </row>
    <row r="385" spans="2:14" x14ac:dyDescent="0.15">
      <c r="B385" s="6">
        <v>43108.854166666664</v>
      </c>
      <c r="C385" s="29">
        <v>41</v>
      </c>
      <c r="D385" s="29">
        <v>2018</v>
      </c>
      <c r="E385" s="20">
        <v>87</v>
      </c>
      <c r="F385" s="25">
        <v>0</v>
      </c>
      <c r="G385" s="30">
        <f t="shared" si="44"/>
        <v>0</v>
      </c>
      <c r="H385" s="24">
        <f t="shared" si="40"/>
        <v>0</v>
      </c>
      <c r="I385" s="19">
        <f t="shared" si="41"/>
        <v>0</v>
      </c>
      <c r="J385" s="24">
        <f t="shared" si="45"/>
        <v>567</v>
      </c>
      <c r="K385" s="24">
        <f t="shared" si="46"/>
        <v>567</v>
      </c>
      <c r="L385" s="8">
        <f t="shared" si="42"/>
        <v>-28.888888888888889</v>
      </c>
      <c r="M385" s="8">
        <f t="shared" si="43"/>
        <v>300</v>
      </c>
      <c r="N385" s="8">
        <f t="shared" si="47"/>
        <v>0</v>
      </c>
    </row>
    <row r="386" spans="2:14" x14ac:dyDescent="0.15">
      <c r="B386" s="6">
        <v>43108.875</v>
      </c>
      <c r="C386" s="29">
        <v>42</v>
      </c>
      <c r="D386" s="29">
        <v>2018</v>
      </c>
      <c r="E386" s="20">
        <v>86.78</v>
      </c>
      <c r="F386" s="25">
        <v>0</v>
      </c>
      <c r="G386" s="30">
        <f t="shared" si="44"/>
        <v>0</v>
      </c>
      <c r="H386" s="24">
        <f t="shared" si="40"/>
        <v>0</v>
      </c>
      <c r="I386" s="19">
        <f t="shared" si="41"/>
        <v>0</v>
      </c>
      <c r="J386" s="24">
        <f t="shared" si="45"/>
        <v>567</v>
      </c>
      <c r="K386" s="24">
        <f t="shared" si="46"/>
        <v>567</v>
      </c>
      <c r="L386" s="8">
        <f t="shared" si="42"/>
        <v>-28.888888888888889</v>
      </c>
      <c r="M386" s="8">
        <f t="shared" si="43"/>
        <v>300</v>
      </c>
      <c r="N386" s="8">
        <f t="shared" si="47"/>
        <v>0</v>
      </c>
    </row>
    <row r="387" spans="2:14" x14ac:dyDescent="0.15">
      <c r="B387" s="6">
        <v>43108.895833333336</v>
      </c>
      <c r="C387" s="29">
        <v>43</v>
      </c>
      <c r="D387" s="29">
        <v>2018</v>
      </c>
      <c r="E387" s="20">
        <v>87</v>
      </c>
      <c r="F387" s="25">
        <v>0</v>
      </c>
      <c r="G387" s="30">
        <f t="shared" si="44"/>
        <v>0</v>
      </c>
      <c r="H387" s="24">
        <f t="shared" si="40"/>
        <v>0</v>
      </c>
      <c r="I387" s="19">
        <f t="shared" si="41"/>
        <v>0</v>
      </c>
      <c r="J387" s="24">
        <f t="shared" si="45"/>
        <v>567</v>
      </c>
      <c r="K387" s="24">
        <f t="shared" si="46"/>
        <v>567</v>
      </c>
      <c r="L387" s="8">
        <f t="shared" si="42"/>
        <v>-28.888888888888889</v>
      </c>
      <c r="M387" s="8">
        <f t="shared" si="43"/>
        <v>300</v>
      </c>
      <c r="N387" s="8">
        <f t="shared" si="47"/>
        <v>0</v>
      </c>
    </row>
    <row r="388" spans="2:14" x14ac:dyDescent="0.15">
      <c r="B388" s="6">
        <v>43108.916666666664</v>
      </c>
      <c r="C388" s="29">
        <v>44</v>
      </c>
      <c r="D388" s="29">
        <v>2018</v>
      </c>
      <c r="E388" s="20">
        <v>80.010000000000005</v>
      </c>
      <c r="F388" s="25">
        <v>0</v>
      </c>
      <c r="G388" s="30">
        <f t="shared" si="44"/>
        <v>0</v>
      </c>
      <c r="H388" s="24">
        <f t="shared" si="40"/>
        <v>0</v>
      </c>
      <c r="I388" s="19">
        <f t="shared" si="41"/>
        <v>0</v>
      </c>
      <c r="J388" s="24">
        <f t="shared" si="45"/>
        <v>567</v>
      </c>
      <c r="K388" s="24">
        <f t="shared" si="46"/>
        <v>567</v>
      </c>
      <c r="L388" s="8">
        <f t="shared" si="42"/>
        <v>-28.888888888888889</v>
      </c>
      <c r="M388" s="8">
        <f t="shared" si="43"/>
        <v>300</v>
      </c>
      <c r="N388" s="8">
        <f t="shared" si="47"/>
        <v>0</v>
      </c>
    </row>
    <row r="389" spans="2:14" x14ac:dyDescent="0.15">
      <c r="B389" s="6">
        <v>43108.9375</v>
      </c>
      <c r="C389" s="29">
        <v>45</v>
      </c>
      <c r="D389" s="29">
        <v>2018</v>
      </c>
      <c r="E389" s="20">
        <v>85.05</v>
      </c>
      <c r="F389" s="25">
        <v>0</v>
      </c>
      <c r="G389" s="30">
        <f t="shared" si="44"/>
        <v>0</v>
      </c>
      <c r="H389" s="24">
        <f t="shared" si="40"/>
        <v>0</v>
      </c>
      <c r="I389" s="19">
        <f t="shared" si="41"/>
        <v>0</v>
      </c>
      <c r="J389" s="24">
        <f t="shared" si="45"/>
        <v>567</v>
      </c>
      <c r="K389" s="24">
        <f t="shared" si="46"/>
        <v>567</v>
      </c>
      <c r="L389" s="8">
        <f t="shared" si="42"/>
        <v>-28.888888888888889</v>
      </c>
      <c r="M389" s="8">
        <f t="shared" si="43"/>
        <v>300</v>
      </c>
      <c r="N389" s="8">
        <f t="shared" si="47"/>
        <v>0</v>
      </c>
    </row>
    <row r="390" spans="2:14" x14ac:dyDescent="0.15">
      <c r="B390" s="6">
        <v>43108.958333333336</v>
      </c>
      <c r="C390" s="29">
        <v>46</v>
      </c>
      <c r="D390" s="29">
        <v>2018</v>
      </c>
      <c r="E390" s="20">
        <v>82.94</v>
      </c>
      <c r="F390" s="25">
        <v>0</v>
      </c>
      <c r="G390" s="30">
        <f t="shared" si="44"/>
        <v>0</v>
      </c>
      <c r="H390" s="24">
        <f t="shared" si="40"/>
        <v>0</v>
      </c>
      <c r="I390" s="19">
        <f t="shared" si="41"/>
        <v>0</v>
      </c>
      <c r="J390" s="24">
        <f t="shared" si="45"/>
        <v>567</v>
      </c>
      <c r="K390" s="24">
        <f t="shared" si="46"/>
        <v>567</v>
      </c>
      <c r="L390" s="8">
        <f t="shared" si="42"/>
        <v>-28.888888888888889</v>
      </c>
      <c r="M390" s="8">
        <f t="shared" si="43"/>
        <v>300</v>
      </c>
      <c r="N390" s="8">
        <f t="shared" si="47"/>
        <v>0</v>
      </c>
    </row>
    <row r="391" spans="2:14" x14ac:dyDescent="0.15">
      <c r="B391" s="6">
        <v>43108.979166666664</v>
      </c>
      <c r="C391" s="29">
        <v>47</v>
      </c>
      <c r="D391" s="29">
        <v>2018</v>
      </c>
      <c r="E391" s="20">
        <v>87.73</v>
      </c>
      <c r="F391" s="25">
        <v>0</v>
      </c>
      <c r="G391" s="30">
        <f t="shared" si="44"/>
        <v>0</v>
      </c>
      <c r="H391" s="24">
        <f t="shared" si="40"/>
        <v>0</v>
      </c>
      <c r="I391" s="19">
        <f t="shared" si="41"/>
        <v>0</v>
      </c>
      <c r="J391" s="24">
        <f t="shared" si="45"/>
        <v>567</v>
      </c>
      <c r="K391" s="24">
        <f t="shared" si="46"/>
        <v>567</v>
      </c>
      <c r="L391" s="8">
        <f t="shared" si="42"/>
        <v>-28.888888888888889</v>
      </c>
      <c r="M391" s="8">
        <f t="shared" si="43"/>
        <v>300</v>
      </c>
      <c r="N391" s="8">
        <f t="shared" si="47"/>
        <v>0</v>
      </c>
    </row>
    <row r="392" spans="2:14" x14ac:dyDescent="0.15">
      <c r="B392" s="6">
        <v>43109</v>
      </c>
      <c r="C392" s="29">
        <v>48</v>
      </c>
      <c r="D392" s="29">
        <v>2018</v>
      </c>
      <c r="E392" s="20">
        <v>85.08</v>
      </c>
      <c r="F392" s="25">
        <v>0</v>
      </c>
      <c r="G392" s="30">
        <f t="shared" si="44"/>
        <v>0</v>
      </c>
      <c r="H392" s="24">
        <f t="shared" si="40"/>
        <v>0</v>
      </c>
      <c r="I392" s="19">
        <f t="shared" si="41"/>
        <v>0</v>
      </c>
      <c r="J392" s="24">
        <f t="shared" si="45"/>
        <v>567</v>
      </c>
      <c r="K392" s="24">
        <f t="shared" si="46"/>
        <v>567</v>
      </c>
      <c r="L392" s="8">
        <f t="shared" si="42"/>
        <v>-28.888888888888889</v>
      </c>
      <c r="M392" s="8">
        <f t="shared" si="43"/>
        <v>300</v>
      </c>
      <c r="N392" s="8">
        <f t="shared" si="47"/>
        <v>0</v>
      </c>
    </row>
    <row r="393" spans="2:14" x14ac:dyDescent="0.15">
      <c r="B393" s="6">
        <v>43109.020833333336</v>
      </c>
      <c r="C393" s="29">
        <v>1</v>
      </c>
      <c r="D393" s="29">
        <v>2018</v>
      </c>
      <c r="E393" s="20">
        <v>81.790000000000006</v>
      </c>
      <c r="F393" s="25">
        <v>0</v>
      </c>
      <c r="G393" s="30">
        <f t="shared" si="44"/>
        <v>0</v>
      </c>
      <c r="H393" s="24">
        <f t="shared" ref="H393:H456" si="48">G393/2*IF(G393&lt;0,1,discharge_efficiency/100)</f>
        <v>0</v>
      </c>
      <c r="I393" s="19">
        <f t="shared" ref="I393:I456" si="49">H393*E393*IF(H393&lt;0,1/mlf,mlf)</f>
        <v>0</v>
      </c>
      <c r="J393" s="24">
        <f t="shared" si="45"/>
        <v>567</v>
      </c>
      <c r="K393" s="24">
        <f t="shared" si="46"/>
        <v>567</v>
      </c>
      <c r="L393" s="8">
        <f t="shared" ref="L393:L456" si="50">-MIN(battery_power,(battery_capacity-J393)/(charge_efficiency/100)*2)</f>
        <v>-28.888888888888889</v>
      </c>
      <c r="M393" s="8">
        <f t="shared" ref="M393:M456" si="51">MIN(battery_power,J393*2)</f>
        <v>300</v>
      </c>
      <c r="N393" s="8">
        <f t="shared" si="47"/>
        <v>0</v>
      </c>
    </row>
    <row r="394" spans="2:14" x14ac:dyDescent="0.15">
      <c r="B394" s="6">
        <v>43109.041666666664</v>
      </c>
      <c r="C394" s="29">
        <v>2</v>
      </c>
      <c r="D394" s="29">
        <v>2018</v>
      </c>
      <c r="E394" s="20">
        <v>77.72</v>
      </c>
      <c r="F394" s="25">
        <v>0</v>
      </c>
      <c r="G394" s="30">
        <f t="shared" ref="G394:G457" si="52">MAX(MIN(F394,M394), L394)</f>
        <v>0</v>
      </c>
      <c r="H394" s="24">
        <f t="shared" si="48"/>
        <v>0</v>
      </c>
      <c r="I394" s="19">
        <f t="shared" si="49"/>
        <v>0</v>
      </c>
      <c r="J394" s="24">
        <f t="shared" ref="J394:J457" si="53">K393</f>
        <v>567</v>
      </c>
      <c r="K394" s="24">
        <f t="shared" ref="K394:K457" si="54">MAX(0,MIN(K393-H394*IF(H394&lt;0,charge_efficiency/100,100/discharge_efficiency),battery_capacity))</f>
        <v>567</v>
      </c>
      <c r="L394" s="8">
        <f t="shared" si="50"/>
        <v>-28.888888888888889</v>
      </c>
      <c r="M394" s="8">
        <f t="shared" si="51"/>
        <v>300</v>
      </c>
      <c r="N394" s="8">
        <f t="shared" si="47"/>
        <v>0</v>
      </c>
    </row>
    <row r="395" spans="2:14" x14ac:dyDescent="0.15">
      <c r="B395" s="6">
        <v>43109.0625</v>
      </c>
      <c r="C395" s="29">
        <v>3</v>
      </c>
      <c r="D395" s="29">
        <v>2018</v>
      </c>
      <c r="E395" s="20">
        <v>77.040000000000006</v>
      </c>
      <c r="F395" s="25">
        <v>0</v>
      </c>
      <c r="G395" s="30">
        <f t="shared" si="52"/>
        <v>0</v>
      </c>
      <c r="H395" s="24">
        <f t="shared" si="48"/>
        <v>0</v>
      </c>
      <c r="I395" s="19">
        <f t="shared" si="49"/>
        <v>0</v>
      </c>
      <c r="J395" s="24">
        <f t="shared" si="53"/>
        <v>567</v>
      </c>
      <c r="K395" s="24">
        <f t="shared" si="54"/>
        <v>567</v>
      </c>
      <c r="L395" s="8">
        <f t="shared" si="50"/>
        <v>-28.888888888888889</v>
      </c>
      <c r="M395" s="8">
        <f t="shared" si="51"/>
        <v>300</v>
      </c>
      <c r="N395" s="8">
        <f t="shared" ref="N395:N458" si="55">IF(F395&lt;L395,1,0) + IF(F395&gt;M395,2,0)</f>
        <v>0</v>
      </c>
    </row>
    <row r="396" spans="2:14" x14ac:dyDescent="0.15">
      <c r="B396" s="6">
        <v>43109.083333333336</v>
      </c>
      <c r="C396" s="29">
        <v>4</v>
      </c>
      <c r="D396" s="29">
        <v>2018</v>
      </c>
      <c r="E396" s="20">
        <v>75.53</v>
      </c>
      <c r="F396" s="25">
        <v>0</v>
      </c>
      <c r="G396" s="30">
        <f t="shared" si="52"/>
        <v>0</v>
      </c>
      <c r="H396" s="24">
        <f t="shared" si="48"/>
        <v>0</v>
      </c>
      <c r="I396" s="19">
        <f t="shared" si="49"/>
        <v>0</v>
      </c>
      <c r="J396" s="24">
        <f t="shared" si="53"/>
        <v>567</v>
      </c>
      <c r="K396" s="24">
        <f t="shared" si="54"/>
        <v>567</v>
      </c>
      <c r="L396" s="8">
        <f t="shared" si="50"/>
        <v>-28.888888888888889</v>
      </c>
      <c r="M396" s="8">
        <f t="shared" si="51"/>
        <v>300</v>
      </c>
      <c r="N396" s="8">
        <f t="shared" si="55"/>
        <v>0</v>
      </c>
    </row>
    <row r="397" spans="2:14" x14ac:dyDescent="0.15">
      <c r="B397" s="6">
        <v>43109.104166666664</v>
      </c>
      <c r="C397" s="29">
        <v>5</v>
      </c>
      <c r="D397" s="29">
        <v>2018</v>
      </c>
      <c r="E397" s="20">
        <v>68.56</v>
      </c>
      <c r="F397" s="25">
        <v>0</v>
      </c>
      <c r="G397" s="30">
        <f t="shared" si="52"/>
        <v>0</v>
      </c>
      <c r="H397" s="24">
        <f t="shared" si="48"/>
        <v>0</v>
      </c>
      <c r="I397" s="19">
        <f t="shared" si="49"/>
        <v>0</v>
      </c>
      <c r="J397" s="24">
        <f t="shared" si="53"/>
        <v>567</v>
      </c>
      <c r="K397" s="24">
        <f t="shared" si="54"/>
        <v>567</v>
      </c>
      <c r="L397" s="8">
        <f t="shared" si="50"/>
        <v>-28.888888888888889</v>
      </c>
      <c r="M397" s="8">
        <f t="shared" si="51"/>
        <v>300</v>
      </c>
      <c r="N397" s="8">
        <f t="shared" si="55"/>
        <v>0</v>
      </c>
    </row>
    <row r="398" spans="2:14" x14ac:dyDescent="0.15">
      <c r="B398" s="6">
        <v>43109.125</v>
      </c>
      <c r="C398" s="29">
        <v>6</v>
      </c>
      <c r="D398" s="29">
        <v>2018</v>
      </c>
      <c r="E398" s="20">
        <v>66.64</v>
      </c>
      <c r="F398" s="25">
        <v>0</v>
      </c>
      <c r="G398" s="30">
        <f t="shared" si="52"/>
        <v>0</v>
      </c>
      <c r="H398" s="24">
        <f t="shared" si="48"/>
        <v>0</v>
      </c>
      <c r="I398" s="19">
        <f t="shared" si="49"/>
        <v>0</v>
      </c>
      <c r="J398" s="24">
        <f t="shared" si="53"/>
        <v>567</v>
      </c>
      <c r="K398" s="24">
        <f t="shared" si="54"/>
        <v>567</v>
      </c>
      <c r="L398" s="8">
        <f t="shared" si="50"/>
        <v>-28.888888888888889</v>
      </c>
      <c r="M398" s="8">
        <f t="shared" si="51"/>
        <v>300</v>
      </c>
      <c r="N398" s="8">
        <f t="shared" si="55"/>
        <v>0</v>
      </c>
    </row>
    <row r="399" spans="2:14" x14ac:dyDescent="0.15">
      <c r="B399" s="6">
        <v>43109.145833333336</v>
      </c>
      <c r="C399" s="29">
        <v>7</v>
      </c>
      <c r="D399" s="29">
        <v>2018</v>
      </c>
      <c r="E399" s="20">
        <v>58.66</v>
      </c>
      <c r="F399" s="25">
        <v>0</v>
      </c>
      <c r="G399" s="30">
        <f t="shared" si="52"/>
        <v>0</v>
      </c>
      <c r="H399" s="24">
        <f t="shared" si="48"/>
        <v>0</v>
      </c>
      <c r="I399" s="19">
        <f t="shared" si="49"/>
        <v>0</v>
      </c>
      <c r="J399" s="24">
        <f t="shared" si="53"/>
        <v>567</v>
      </c>
      <c r="K399" s="24">
        <f t="shared" si="54"/>
        <v>567</v>
      </c>
      <c r="L399" s="8">
        <f t="shared" si="50"/>
        <v>-28.888888888888889</v>
      </c>
      <c r="M399" s="8">
        <f t="shared" si="51"/>
        <v>300</v>
      </c>
      <c r="N399" s="8">
        <f t="shared" si="55"/>
        <v>0</v>
      </c>
    </row>
    <row r="400" spans="2:14" x14ac:dyDescent="0.15">
      <c r="B400" s="6">
        <v>43109.166666666664</v>
      </c>
      <c r="C400" s="29">
        <v>8</v>
      </c>
      <c r="D400" s="29">
        <v>2018</v>
      </c>
      <c r="E400" s="20">
        <v>56.79</v>
      </c>
      <c r="F400" s="25">
        <v>0</v>
      </c>
      <c r="G400" s="30">
        <f t="shared" si="52"/>
        <v>0</v>
      </c>
      <c r="H400" s="24">
        <f t="shared" si="48"/>
        <v>0</v>
      </c>
      <c r="I400" s="19">
        <f t="shared" si="49"/>
        <v>0</v>
      </c>
      <c r="J400" s="24">
        <f t="shared" si="53"/>
        <v>567</v>
      </c>
      <c r="K400" s="24">
        <f t="shared" si="54"/>
        <v>567</v>
      </c>
      <c r="L400" s="8">
        <f t="shared" si="50"/>
        <v>-28.888888888888889</v>
      </c>
      <c r="M400" s="8">
        <f t="shared" si="51"/>
        <v>300</v>
      </c>
      <c r="N400" s="8">
        <f t="shared" si="55"/>
        <v>0</v>
      </c>
    </row>
    <row r="401" spans="2:14" x14ac:dyDescent="0.15">
      <c r="B401" s="6">
        <v>43109.1875</v>
      </c>
      <c r="C401" s="29">
        <v>9</v>
      </c>
      <c r="D401" s="29">
        <v>2018</v>
      </c>
      <c r="E401" s="20">
        <v>55.68</v>
      </c>
      <c r="F401" s="25">
        <v>0</v>
      </c>
      <c r="G401" s="30">
        <f t="shared" si="52"/>
        <v>0</v>
      </c>
      <c r="H401" s="24">
        <f t="shared" si="48"/>
        <v>0</v>
      </c>
      <c r="I401" s="19">
        <f t="shared" si="49"/>
        <v>0</v>
      </c>
      <c r="J401" s="24">
        <f t="shared" si="53"/>
        <v>567</v>
      </c>
      <c r="K401" s="24">
        <f t="shared" si="54"/>
        <v>567</v>
      </c>
      <c r="L401" s="8">
        <f t="shared" si="50"/>
        <v>-28.888888888888889</v>
      </c>
      <c r="M401" s="8">
        <f t="shared" si="51"/>
        <v>300</v>
      </c>
      <c r="N401" s="8">
        <f t="shared" si="55"/>
        <v>0</v>
      </c>
    </row>
    <row r="402" spans="2:14" x14ac:dyDescent="0.15">
      <c r="B402" s="6">
        <v>43109.208333333336</v>
      </c>
      <c r="C402" s="29">
        <v>10</v>
      </c>
      <c r="D402" s="29">
        <v>2018</v>
      </c>
      <c r="E402" s="20">
        <v>58.32</v>
      </c>
      <c r="F402" s="25">
        <v>0</v>
      </c>
      <c r="G402" s="30">
        <f t="shared" si="52"/>
        <v>0</v>
      </c>
      <c r="H402" s="24">
        <f t="shared" si="48"/>
        <v>0</v>
      </c>
      <c r="I402" s="19">
        <f t="shared" si="49"/>
        <v>0</v>
      </c>
      <c r="J402" s="24">
        <f t="shared" si="53"/>
        <v>567</v>
      </c>
      <c r="K402" s="24">
        <f t="shared" si="54"/>
        <v>567</v>
      </c>
      <c r="L402" s="8">
        <f t="shared" si="50"/>
        <v>-28.888888888888889</v>
      </c>
      <c r="M402" s="8">
        <f t="shared" si="51"/>
        <v>300</v>
      </c>
      <c r="N402" s="8">
        <f t="shared" si="55"/>
        <v>0</v>
      </c>
    </row>
    <row r="403" spans="2:14" x14ac:dyDescent="0.15">
      <c r="B403" s="6">
        <v>43109.229166666664</v>
      </c>
      <c r="C403" s="29">
        <v>11</v>
      </c>
      <c r="D403" s="29">
        <v>2018</v>
      </c>
      <c r="E403" s="20">
        <v>57.54</v>
      </c>
      <c r="F403" s="25">
        <v>0</v>
      </c>
      <c r="G403" s="30">
        <f t="shared" si="52"/>
        <v>0</v>
      </c>
      <c r="H403" s="24">
        <f t="shared" si="48"/>
        <v>0</v>
      </c>
      <c r="I403" s="19">
        <f t="shared" si="49"/>
        <v>0</v>
      </c>
      <c r="J403" s="24">
        <f t="shared" si="53"/>
        <v>567</v>
      </c>
      <c r="K403" s="24">
        <f t="shared" si="54"/>
        <v>567</v>
      </c>
      <c r="L403" s="8">
        <f t="shared" si="50"/>
        <v>-28.888888888888889</v>
      </c>
      <c r="M403" s="8">
        <f t="shared" si="51"/>
        <v>300</v>
      </c>
      <c r="N403" s="8">
        <f t="shared" si="55"/>
        <v>0</v>
      </c>
    </row>
    <row r="404" spans="2:14" x14ac:dyDescent="0.15">
      <c r="B404" s="6">
        <v>43109.25</v>
      </c>
      <c r="C404" s="29">
        <v>12</v>
      </c>
      <c r="D404" s="29">
        <v>2018</v>
      </c>
      <c r="E404" s="20">
        <v>57.88</v>
      </c>
      <c r="F404" s="25">
        <v>0</v>
      </c>
      <c r="G404" s="30">
        <f t="shared" si="52"/>
        <v>0</v>
      </c>
      <c r="H404" s="24">
        <f t="shared" si="48"/>
        <v>0</v>
      </c>
      <c r="I404" s="19">
        <f t="shared" si="49"/>
        <v>0</v>
      </c>
      <c r="J404" s="24">
        <f t="shared" si="53"/>
        <v>567</v>
      </c>
      <c r="K404" s="24">
        <f t="shared" si="54"/>
        <v>567</v>
      </c>
      <c r="L404" s="8">
        <f t="shared" si="50"/>
        <v>-28.888888888888889</v>
      </c>
      <c r="M404" s="8">
        <f t="shared" si="51"/>
        <v>300</v>
      </c>
      <c r="N404" s="8">
        <f t="shared" si="55"/>
        <v>0</v>
      </c>
    </row>
    <row r="405" spans="2:14" x14ac:dyDescent="0.15">
      <c r="B405" s="6">
        <v>43109.270833333336</v>
      </c>
      <c r="C405" s="29">
        <v>13</v>
      </c>
      <c r="D405" s="29">
        <v>2018</v>
      </c>
      <c r="E405" s="20">
        <v>68.040000000000006</v>
      </c>
      <c r="F405" s="25">
        <v>0</v>
      </c>
      <c r="G405" s="30">
        <f t="shared" si="52"/>
        <v>0</v>
      </c>
      <c r="H405" s="24">
        <f t="shared" si="48"/>
        <v>0</v>
      </c>
      <c r="I405" s="19">
        <f t="shared" si="49"/>
        <v>0</v>
      </c>
      <c r="J405" s="24">
        <f t="shared" si="53"/>
        <v>567</v>
      </c>
      <c r="K405" s="24">
        <f t="shared" si="54"/>
        <v>567</v>
      </c>
      <c r="L405" s="8">
        <f t="shared" si="50"/>
        <v>-28.888888888888889</v>
      </c>
      <c r="M405" s="8">
        <f t="shared" si="51"/>
        <v>300</v>
      </c>
      <c r="N405" s="8">
        <f t="shared" si="55"/>
        <v>0</v>
      </c>
    </row>
    <row r="406" spans="2:14" x14ac:dyDescent="0.15">
      <c r="B406" s="6">
        <v>43109.291666666664</v>
      </c>
      <c r="C406" s="29">
        <v>14</v>
      </c>
      <c r="D406" s="29">
        <v>2018</v>
      </c>
      <c r="E406" s="20">
        <v>75.92</v>
      </c>
      <c r="F406" s="25">
        <v>0</v>
      </c>
      <c r="G406" s="30">
        <f t="shared" si="52"/>
        <v>0</v>
      </c>
      <c r="H406" s="24">
        <f t="shared" si="48"/>
        <v>0</v>
      </c>
      <c r="I406" s="19">
        <f t="shared" si="49"/>
        <v>0</v>
      </c>
      <c r="J406" s="24">
        <f t="shared" si="53"/>
        <v>567</v>
      </c>
      <c r="K406" s="24">
        <f t="shared" si="54"/>
        <v>567</v>
      </c>
      <c r="L406" s="8">
        <f t="shared" si="50"/>
        <v>-28.888888888888889</v>
      </c>
      <c r="M406" s="8">
        <f t="shared" si="51"/>
        <v>300</v>
      </c>
      <c r="N406" s="8">
        <f t="shared" si="55"/>
        <v>0</v>
      </c>
    </row>
    <row r="407" spans="2:14" x14ac:dyDescent="0.15">
      <c r="B407" s="6">
        <v>43109.3125</v>
      </c>
      <c r="C407" s="29">
        <v>15</v>
      </c>
      <c r="D407" s="29">
        <v>2018</v>
      </c>
      <c r="E407" s="20">
        <v>77.98</v>
      </c>
      <c r="F407" s="25">
        <v>0</v>
      </c>
      <c r="G407" s="30">
        <f t="shared" si="52"/>
        <v>0</v>
      </c>
      <c r="H407" s="24">
        <f t="shared" si="48"/>
        <v>0</v>
      </c>
      <c r="I407" s="19">
        <f t="shared" si="49"/>
        <v>0</v>
      </c>
      <c r="J407" s="24">
        <f t="shared" si="53"/>
        <v>567</v>
      </c>
      <c r="K407" s="24">
        <f t="shared" si="54"/>
        <v>567</v>
      </c>
      <c r="L407" s="8">
        <f t="shared" si="50"/>
        <v>-28.888888888888889</v>
      </c>
      <c r="M407" s="8">
        <f t="shared" si="51"/>
        <v>300</v>
      </c>
      <c r="N407" s="8">
        <f t="shared" si="55"/>
        <v>0</v>
      </c>
    </row>
    <row r="408" spans="2:14" x14ac:dyDescent="0.15">
      <c r="B408" s="6">
        <v>43109.333333333336</v>
      </c>
      <c r="C408" s="29">
        <v>16</v>
      </c>
      <c r="D408" s="29">
        <v>2018</v>
      </c>
      <c r="E408" s="20">
        <v>78.13</v>
      </c>
      <c r="F408" s="25">
        <v>0</v>
      </c>
      <c r="G408" s="30">
        <f t="shared" si="52"/>
        <v>0</v>
      </c>
      <c r="H408" s="24">
        <f t="shared" si="48"/>
        <v>0</v>
      </c>
      <c r="I408" s="19">
        <f t="shared" si="49"/>
        <v>0</v>
      </c>
      <c r="J408" s="24">
        <f t="shared" si="53"/>
        <v>567</v>
      </c>
      <c r="K408" s="24">
        <f t="shared" si="54"/>
        <v>567</v>
      </c>
      <c r="L408" s="8">
        <f t="shared" si="50"/>
        <v>-28.888888888888889</v>
      </c>
      <c r="M408" s="8">
        <f t="shared" si="51"/>
        <v>300</v>
      </c>
      <c r="N408" s="8">
        <f t="shared" si="55"/>
        <v>0</v>
      </c>
    </row>
    <row r="409" spans="2:14" x14ac:dyDescent="0.15">
      <c r="B409" s="6">
        <v>43109.354166666664</v>
      </c>
      <c r="C409" s="29">
        <v>17</v>
      </c>
      <c r="D409" s="29">
        <v>2018</v>
      </c>
      <c r="E409" s="20">
        <v>74.010000000000005</v>
      </c>
      <c r="F409" s="25">
        <v>0</v>
      </c>
      <c r="G409" s="30">
        <f t="shared" si="52"/>
        <v>0</v>
      </c>
      <c r="H409" s="24">
        <f t="shared" si="48"/>
        <v>0</v>
      </c>
      <c r="I409" s="19">
        <f t="shared" si="49"/>
        <v>0</v>
      </c>
      <c r="J409" s="24">
        <f t="shared" si="53"/>
        <v>567</v>
      </c>
      <c r="K409" s="24">
        <f t="shared" si="54"/>
        <v>567</v>
      </c>
      <c r="L409" s="8">
        <f t="shared" si="50"/>
        <v>-28.888888888888889</v>
      </c>
      <c r="M409" s="8">
        <f t="shared" si="51"/>
        <v>300</v>
      </c>
      <c r="N409" s="8">
        <f t="shared" si="55"/>
        <v>0</v>
      </c>
    </row>
    <row r="410" spans="2:14" x14ac:dyDescent="0.15">
      <c r="B410" s="6">
        <v>43109.375</v>
      </c>
      <c r="C410" s="29">
        <v>18</v>
      </c>
      <c r="D410" s="29">
        <v>2018</v>
      </c>
      <c r="E410" s="20">
        <v>74.040000000000006</v>
      </c>
      <c r="F410" s="25">
        <v>0</v>
      </c>
      <c r="G410" s="30">
        <f t="shared" si="52"/>
        <v>0</v>
      </c>
      <c r="H410" s="24">
        <f t="shared" si="48"/>
        <v>0</v>
      </c>
      <c r="I410" s="19">
        <f t="shared" si="49"/>
        <v>0</v>
      </c>
      <c r="J410" s="24">
        <f t="shared" si="53"/>
        <v>567</v>
      </c>
      <c r="K410" s="24">
        <f t="shared" si="54"/>
        <v>567</v>
      </c>
      <c r="L410" s="8">
        <f t="shared" si="50"/>
        <v>-28.888888888888889</v>
      </c>
      <c r="M410" s="8">
        <f t="shared" si="51"/>
        <v>300</v>
      </c>
      <c r="N410" s="8">
        <f t="shared" si="55"/>
        <v>0</v>
      </c>
    </row>
    <row r="411" spans="2:14" x14ac:dyDescent="0.15">
      <c r="B411" s="6">
        <v>43109.395833333336</v>
      </c>
      <c r="C411" s="29">
        <v>19</v>
      </c>
      <c r="D411" s="29">
        <v>2018</v>
      </c>
      <c r="E411" s="20">
        <v>76.040000000000006</v>
      </c>
      <c r="F411" s="25">
        <v>0</v>
      </c>
      <c r="G411" s="30">
        <f t="shared" si="52"/>
        <v>0</v>
      </c>
      <c r="H411" s="24">
        <f t="shared" si="48"/>
        <v>0</v>
      </c>
      <c r="I411" s="19">
        <f t="shared" si="49"/>
        <v>0</v>
      </c>
      <c r="J411" s="24">
        <f t="shared" si="53"/>
        <v>567</v>
      </c>
      <c r="K411" s="24">
        <f t="shared" si="54"/>
        <v>567</v>
      </c>
      <c r="L411" s="8">
        <f t="shared" si="50"/>
        <v>-28.888888888888889</v>
      </c>
      <c r="M411" s="8">
        <f t="shared" si="51"/>
        <v>300</v>
      </c>
      <c r="N411" s="8">
        <f t="shared" si="55"/>
        <v>0</v>
      </c>
    </row>
    <row r="412" spans="2:14" x14ac:dyDescent="0.15">
      <c r="B412" s="6">
        <v>43109.416666666664</v>
      </c>
      <c r="C412" s="29">
        <v>20</v>
      </c>
      <c r="D412" s="29">
        <v>2018</v>
      </c>
      <c r="E412" s="20">
        <v>74.59</v>
      </c>
      <c r="F412" s="25">
        <v>0</v>
      </c>
      <c r="G412" s="30">
        <f t="shared" si="52"/>
        <v>0</v>
      </c>
      <c r="H412" s="24">
        <f t="shared" si="48"/>
        <v>0</v>
      </c>
      <c r="I412" s="19">
        <f t="shared" si="49"/>
        <v>0</v>
      </c>
      <c r="J412" s="24">
        <f t="shared" si="53"/>
        <v>567</v>
      </c>
      <c r="K412" s="24">
        <f t="shared" si="54"/>
        <v>567</v>
      </c>
      <c r="L412" s="8">
        <f t="shared" si="50"/>
        <v>-28.888888888888889</v>
      </c>
      <c r="M412" s="8">
        <f t="shared" si="51"/>
        <v>300</v>
      </c>
      <c r="N412" s="8">
        <f t="shared" si="55"/>
        <v>0</v>
      </c>
    </row>
    <row r="413" spans="2:14" x14ac:dyDescent="0.15">
      <c r="B413" s="6">
        <v>43109.4375</v>
      </c>
      <c r="C413" s="29">
        <v>21</v>
      </c>
      <c r="D413" s="29">
        <v>2018</v>
      </c>
      <c r="E413" s="20">
        <v>77.819999999999993</v>
      </c>
      <c r="F413" s="25">
        <v>0</v>
      </c>
      <c r="G413" s="30">
        <f t="shared" si="52"/>
        <v>0</v>
      </c>
      <c r="H413" s="24">
        <f t="shared" si="48"/>
        <v>0</v>
      </c>
      <c r="I413" s="19">
        <f t="shared" si="49"/>
        <v>0</v>
      </c>
      <c r="J413" s="24">
        <f t="shared" si="53"/>
        <v>567</v>
      </c>
      <c r="K413" s="24">
        <f t="shared" si="54"/>
        <v>567</v>
      </c>
      <c r="L413" s="8">
        <f t="shared" si="50"/>
        <v>-28.888888888888889</v>
      </c>
      <c r="M413" s="8">
        <f t="shared" si="51"/>
        <v>300</v>
      </c>
      <c r="N413" s="8">
        <f t="shared" si="55"/>
        <v>0</v>
      </c>
    </row>
    <row r="414" spans="2:14" x14ac:dyDescent="0.15">
      <c r="B414" s="6">
        <v>43109.458333333336</v>
      </c>
      <c r="C414" s="29">
        <v>22</v>
      </c>
      <c r="D414" s="29">
        <v>2018</v>
      </c>
      <c r="E414" s="20">
        <v>88.61</v>
      </c>
      <c r="F414" s="25">
        <v>0</v>
      </c>
      <c r="G414" s="30">
        <f t="shared" si="52"/>
        <v>0</v>
      </c>
      <c r="H414" s="24">
        <f t="shared" si="48"/>
        <v>0</v>
      </c>
      <c r="I414" s="19">
        <f t="shared" si="49"/>
        <v>0</v>
      </c>
      <c r="J414" s="24">
        <f t="shared" si="53"/>
        <v>567</v>
      </c>
      <c r="K414" s="24">
        <f t="shared" si="54"/>
        <v>567</v>
      </c>
      <c r="L414" s="8">
        <f t="shared" si="50"/>
        <v>-28.888888888888889</v>
      </c>
      <c r="M414" s="8">
        <f t="shared" si="51"/>
        <v>300</v>
      </c>
      <c r="N414" s="8">
        <f t="shared" si="55"/>
        <v>0</v>
      </c>
    </row>
    <row r="415" spans="2:14" x14ac:dyDescent="0.15">
      <c r="B415" s="6">
        <v>43109.479166666664</v>
      </c>
      <c r="C415" s="29">
        <v>23</v>
      </c>
      <c r="D415" s="29">
        <v>2018</v>
      </c>
      <c r="E415" s="20">
        <v>88.77</v>
      </c>
      <c r="F415" s="25">
        <v>0</v>
      </c>
      <c r="G415" s="30">
        <f t="shared" si="52"/>
        <v>0</v>
      </c>
      <c r="H415" s="24">
        <f t="shared" si="48"/>
        <v>0</v>
      </c>
      <c r="I415" s="19">
        <f t="shared" si="49"/>
        <v>0</v>
      </c>
      <c r="J415" s="24">
        <f t="shared" si="53"/>
        <v>567</v>
      </c>
      <c r="K415" s="24">
        <f t="shared" si="54"/>
        <v>567</v>
      </c>
      <c r="L415" s="8">
        <f t="shared" si="50"/>
        <v>-28.888888888888889</v>
      </c>
      <c r="M415" s="8">
        <f t="shared" si="51"/>
        <v>300</v>
      </c>
      <c r="N415" s="8">
        <f t="shared" si="55"/>
        <v>0</v>
      </c>
    </row>
    <row r="416" spans="2:14" x14ac:dyDescent="0.15">
      <c r="B416" s="6">
        <v>43109.5</v>
      </c>
      <c r="C416" s="29">
        <v>24</v>
      </c>
      <c r="D416" s="29">
        <v>2018</v>
      </c>
      <c r="E416" s="20">
        <v>87.4</v>
      </c>
      <c r="F416" s="25">
        <v>0</v>
      </c>
      <c r="G416" s="30">
        <f t="shared" si="52"/>
        <v>0</v>
      </c>
      <c r="H416" s="24">
        <f t="shared" si="48"/>
        <v>0</v>
      </c>
      <c r="I416" s="19">
        <f t="shared" si="49"/>
        <v>0</v>
      </c>
      <c r="J416" s="24">
        <f t="shared" si="53"/>
        <v>567</v>
      </c>
      <c r="K416" s="24">
        <f t="shared" si="54"/>
        <v>567</v>
      </c>
      <c r="L416" s="8">
        <f t="shared" si="50"/>
        <v>-28.888888888888889</v>
      </c>
      <c r="M416" s="8">
        <f t="shared" si="51"/>
        <v>300</v>
      </c>
      <c r="N416" s="8">
        <f t="shared" si="55"/>
        <v>0</v>
      </c>
    </row>
    <row r="417" spans="2:14" x14ac:dyDescent="0.15">
      <c r="B417" s="6">
        <v>43109.520833333336</v>
      </c>
      <c r="C417" s="29">
        <v>25</v>
      </c>
      <c r="D417" s="29">
        <v>2018</v>
      </c>
      <c r="E417" s="20">
        <v>84.79</v>
      </c>
      <c r="F417" s="25">
        <v>0</v>
      </c>
      <c r="G417" s="30">
        <f t="shared" si="52"/>
        <v>0</v>
      </c>
      <c r="H417" s="24">
        <f t="shared" si="48"/>
        <v>0</v>
      </c>
      <c r="I417" s="19">
        <f t="shared" si="49"/>
        <v>0</v>
      </c>
      <c r="J417" s="24">
        <f t="shared" si="53"/>
        <v>567</v>
      </c>
      <c r="K417" s="24">
        <f t="shared" si="54"/>
        <v>567</v>
      </c>
      <c r="L417" s="8">
        <f t="shared" si="50"/>
        <v>-28.888888888888889</v>
      </c>
      <c r="M417" s="8">
        <f t="shared" si="51"/>
        <v>300</v>
      </c>
      <c r="N417" s="8">
        <f t="shared" si="55"/>
        <v>0</v>
      </c>
    </row>
    <row r="418" spans="2:14" x14ac:dyDescent="0.15">
      <c r="B418" s="6">
        <v>43109.541666666664</v>
      </c>
      <c r="C418" s="29">
        <v>26</v>
      </c>
      <c r="D418" s="29">
        <v>2018</v>
      </c>
      <c r="E418" s="20">
        <v>84.4</v>
      </c>
      <c r="F418" s="25">
        <v>0</v>
      </c>
      <c r="G418" s="30">
        <f t="shared" si="52"/>
        <v>0</v>
      </c>
      <c r="H418" s="24">
        <f t="shared" si="48"/>
        <v>0</v>
      </c>
      <c r="I418" s="19">
        <f t="shared" si="49"/>
        <v>0</v>
      </c>
      <c r="J418" s="24">
        <f t="shared" si="53"/>
        <v>567</v>
      </c>
      <c r="K418" s="24">
        <f t="shared" si="54"/>
        <v>567</v>
      </c>
      <c r="L418" s="8">
        <f t="shared" si="50"/>
        <v>-28.888888888888889</v>
      </c>
      <c r="M418" s="8">
        <f t="shared" si="51"/>
        <v>300</v>
      </c>
      <c r="N418" s="8">
        <f t="shared" si="55"/>
        <v>0</v>
      </c>
    </row>
    <row r="419" spans="2:14" x14ac:dyDescent="0.15">
      <c r="B419" s="6">
        <v>43109.5625</v>
      </c>
      <c r="C419" s="29">
        <v>27</v>
      </c>
      <c r="D419" s="29">
        <v>2018</v>
      </c>
      <c r="E419" s="20">
        <v>80.83</v>
      </c>
      <c r="F419" s="25">
        <v>0</v>
      </c>
      <c r="G419" s="30">
        <f t="shared" si="52"/>
        <v>0</v>
      </c>
      <c r="H419" s="24">
        <f t="shared" si="48"/>
        <v>0</v>
      </c>
      <c r="I419" s="19">
        <f t="shared" si="49"/>
        <v>0</v>
      </c>
      <c r="J419" s="24">
        <f t="shared" si="53"/>
        <v>567</v>
      </c>
      <c r="K419" s="24">
        <f t="shared" si="54"/>
        <v>567</v>
      </c>
      <c r="L419" s="8">
        <f t="shared" si="50"/>
        <v>-28.888888888888889</v>
      </c>
      <c r="M419" s="8">
        <f t="shared" si="51"/>
        <v>300</v>
      </c>
      <c r="N419" s="8">
        <f t="shared" si="55"/>
        <v>0</v>
      </c>
    </row>
    <row r="420" spans="2:14" x14ac:dyDescent="0.15">
      <c r="B420" s="6">
        <v>43109.583333333336</v>
      </c>
      <c r="C420" s="29">
        <v>28</v>
      </c>
      <c r="D420" s="29">
        <v>2018</v>
      </c>
      <c r="E420" s="20">
        <v>67.099999999999994</v>
      </c>
      <c r="F420" s="25">
        <v>0</v>
      </c>
      <c r="G420" s="30">
        <f t="shared" si="52"/>
        <v>0</v>
      </c>
      <c r="H420" s="24">
        <f t="shared" si="48"/>
        <v>0</v>
      </c>
      <c r="I420" s="19">
        <f t="shared" si="49"/>
        <v>0</v>
      </c>
      <c r="J420" s="24">
        <f t="shared" si="53"/>
        <v>567</v>
      </c>
      <c r="K420" s="24">
        <f t="shared" si="54"/>
        <v>567</v>
      </c>
      <c r="L420" s="8">
        <f t="shared" si="50"/>
        <v>-28.888888888888889</v>
      </c>
      <c r="M420" s="8">
        <f t="shared" si="51"/>
        <v>300</v>
      </c>
      <c r="N420" s="8">
        <f t="shared" si="55"/>
        <v>0</v>
      </c>
    </row>
    <row r="421" spans="2:14" x14ac:dyDescent="0.15">
      <c r="B421" s="6">
        <v>43109.604166666664</v>
      </c>
      <c r="C421" s="29">
        <v>29</v>
      </c>
      <c r="D421" s="29">
        <v>2018</v>
      </c>
      <c r="E421" s="20">
        <v>71.27</v>
      </c>
      <c r="F421" s="25">
        <v>0</v>
      </c>
      <c r="G421" s="30">
        <f t="shared" si="52"/>
        <v>0</v>
      </c>
      <c r="H421" s="24">
        <f t="shared" si="48"/>
        <v>0</v>
      </c>
      <c r="I421" s="19">
        <f t="shared" si="49"/>
        <v>0</v>
      </c>
      <c r="J421" s="24">
        <f t="shared" si="53"/>
        <v>567</v>
      </c>
      <c r="K421" s="24">
        <f t="shared" si="54"/>
        <v>567</v>
      </c>
      <c r="L421" s="8">
        <f t="shared" si="50"/>
        <v>-28.888888888888889</v>
      </c>
      <c r="M421" s="8">
        <f t="shared" si="51"/>
        <v>300</v>
      </c>
      <c r="N421" s="8">
        <f t="shared" si="55"/>
        <v>0</v>
      </c>
    </row>
    <row r="422" spans="2:14" x14ac:dyDescent="0.15">
      <c r="B422" s="6">
        <v>43109.625</v>
      </c>
      <c r="C422" s="29">
        <v>30</v>
      </c>
      <c r="D422" s="29">
        <v>2018</v>
      </c>
      <c r="E422" s="20">
        <v>71.37</v>
      </c>
      <c r="F422" s="25">
        <v>0</v>
      </c>
      <c r="G422" s="30">
        <f t="shared" si="52"/>
        <v>0</v>
      </c>
      <c r="H422" s="24">
        <f t="shared" si="48"/>
        <v>0</v>
      </c>
      <c r="I422" s="19">
        <f t="shared" si="49"/>
        <v>0</v>
      </c>
      <c r="J422" s="24">
        <f t="shared" si="53"/>
        <v>567</v>
      </c>
      <c r="K422" s="24">
        <f t="shared" si="54"/>
        <v>567</v>
      </c>
      <c r="L422" s="8">
        <f t="shared" si="50"/>
        <v>-28.888888888888889</v>
      </c>
      <c r="M422" s="8">
        <f t="shared" si="51"/>
        <v>300</v>
      </c>
      <c r="N422" s="8">
        <f t="shared" si="55"/>
        <v>0</v>
      </c>
    </row>
    <row r="423" spans="2:14" x14ac:dyDescent="0.15">
      <c r="B423" s="6">
        <v>43109.645833333336</v>
      </c>
      <c r="C423" s="29">
        <v>31</v>
      </c>
      <c r="D423" s="29">
        <v>2018</v>
      </c>
      <c r="E423" s="20">
        <v>71.069999999999993</v>
      </c>
      <c r="F423" s="25">
        <v>0</v>
      </c>
      <c r="G423" s="30">
        <f t="shared" si="52"/>
        <v>0</v>
      </c>
      <c r="H423" s="24">
        <f t="shared" si="48"/>
        <v>0</v>
      </c>
      <c r="I423" s="19">
        <f t="shared" si="49"/>
        <v>0</v>
      </c>
      <c r="J423" s="24">
        <f t="shared" si="53"/>
        <v>567</v>
      </c>
      <c r="K423" s="24">
        <f t="shared" si="54"/>
        <v>567</v>
      </c>
      <c r="L423" s="8">
        <f t="shared" si="50"/>
        <v>-28.888888888888889</v>
      </c>
      <c r="M423" s="8">
        <f t="shared" si="51"/>
        <v>300</v>
      </c>
      <c r="N423" s="8">
        <f t="shared" si="55"/>
        <v>0</v>
      </c>
    </row>
    <row r="424" spans="2:14" x14ac:dyDescent="0.15">
      <c r="B424" s="6">
        <v>43109.666666666664</v>
      </c>
      <c r="C424" s="29">
        <v>32</v>
      </c>
      <c r="D424" s="29">
        <v>2018</v>
      </c>
      <c r="E424" s="20">
        <v>80.38</v>
      </c>
      <c r="F424" s="25">
        <v>0</v>
      </c>
      <c r="G424" s="30">
        <f t="shared" si="52"/>
        <v>0</v>
      </c>
      <c r="H424" s="24">
        <f t="shared" si="48"/>
        <v>0</v>
      </c>
      <c r="I424" s="19">
        <f t="shared" si="49"/>
        <v>0</v>
      </c>
      <c r="J424" s="24">
        <f t="shared" si="53"/>
        <v>567</v>
      </c>
      <c r="K424" s="24">
        <f t="shared" si="54"/>
        <v>567</v>
      </c>
      <c r="L424" s="8">
        <f t="shared" si="50"/>
        <v>-28.888888888888889</v>
      </c>
      <c r="M424" s="8">
        <f t="shared" si="51"/>
        <v>300</v>
      </c>
      <c r="N424" s="8">
        <f t="shared" si="55"/>
        <v>0</v>
      </c>
    </row>
    <row r="425" spans="2:14" x14ac:dyDescent="0.15">
      <c r="B425" s="6">
        <v>43109.6875</v>
      </c>
      <c r="C425" s="29">
        <v>33</v>
      </c>
      <c r="D425" s="29">
        <v>2018</v>
      </c>
      <c r="E425" s="20">
        <v>85.8</v>
      </c>
      <c r="F425" s="25">
        <v>0</v>
      </c>
      <c r="G425" s="30">
        <f t="shared" si="52"/>
        <v>0</v>
      </c>
      <c r="H425" s="24">
        <f t="shared" si="48"/>
        <v>0</v>
      </c>
      <c r="I425" s="19">
        <f t="shared" si="49"/>
        <v>0</v>
      </c>
      <c r="J425" s="24">
        <f t="shared" si="53"/>
        <v>567</v>
      </c>
      <c r="K425" s="24">
        <f t="shared" si="54"/>
        <v>567</v>
      </c>
      <c r="L425" s="8">
        <f t="shared" si="50"/>
        <v>-28.888888888888889</v>
      </c>
      <c r="M425" s="8">
        <f t="shared" si="51"/>
        <v>300</v>
      </c>
      <c r="N425" s="8">
        <f t="shared" si="55"/>
        <v>0</v>
      </c>
    </row>
    <row r="426" spans="2:14" x14ac:dyDescent="0.15">
      <c r="B426" s="6">
        <v>43109.708333333336</v>
      </c>
      <c r="C426" s="29">
        <v>34</v>
      </c>
      <c r="D426" s="29">
        <v>2018</v>
      </c>
      <c r="E426" s="20">
        <v>111.63</v>
      </c>
      <c r="F426" s="25">
        <v>300</v>
      </c>
      <c r="G426" s="30">
        <f t="shared" si="52"/>
        <v>300</v>
      </c>
      <c r="H426" s="24">
        <f t="shared" si="48"/>
        <v>135</v>
      </c>
      <c r="I426" s="19">
        <f t="shared" si="49"/>
        <v>14934.419549999999</v>
      </c>
      <c r="J426" s="24">
        <f t="shared" si="53"/>
        <v>567</v>
      </c>
      <c r="K426" s="24">
        <f t="shared" si="54"/>
        <v>417</v>
      </c>
      <c r="L426" s="8">
        <f t="shared" si="50"/>
        <v>-28.888888888888889</v>
      </c>
      <c r="M426" s="8">
        <f t="shared" si="51"/>
        <v>300</v>
      </c>
      <c r="N426" s="8">
        <f t="shared" si="55"/>
        <v>0</v>
      </c>
    </row>
    <row r="427" spans="2:14" x14ac:dyDescent="0.15">
      <c r="B427" s="6">
        <v>43109.729166666664</v>
      </c>
      <c r="C427" s="29">
        <v>35</v>
      </c>
      <c r="D427" s="29">
        <v>2018</v>
      </c>
      <c r="E427" s="20">
        <v>97.13</v>
      </c>
      <c r="F427" s="25">
        <v>-300</v>
      </c>
      <c r="G427" s="30">
        <f t="shared" si="52"/>
        <v>-300</v>
      </c>
      <c r="H427" s="24">
        <f t="shared" si="48"/>
        <v>-150</v>
      </c>
      <c r="I427" s="19">
        <f t="shared" si="49"/>
        <v>-14701.816347124117</v>
      </c>
      <c r="J427" s="24">
        <f t="shared" si="53"/>
        <v>417</v>
      </c>
      <c r="K427" s="24">
        <f t="shared" si="54"/>
        <v>552</v>
      </c>
      <c r="L427" s="8">
        <f t="shared" si="50"/>
        <v>-300</v>
      </c>
      <c r="M427" s="8">
        <f t="shared" si="51"/>
        <v>300</v>
      </c>
      <c r="N427" s="8">
        <f t="shared" si="55"/>
        <v>0</v>
      </c>
    </row>
    <row r="428" spans="2:14" x14ac:dyDescent="0.15">
      <c r="B428" s="6">
        <v>43109.75</v>
      </c>
      <c r="C428" s="29">
        <v>36</v>
      </c>
      <c r="D428" s="29">
        <v>2018</v>
      </c>
      <c r="E428" s="20">
        <v>97.76</v>
      </c>
      <c r="F428" s="25">
        <v>-33.333333333333336</v>
      </c>
      <c r="G428" s="30">
        <f t="shared" si="52"/>
        <v>-33.333333333333336</v>
      </c>
      <c r="H428" s="24">
        <f t="shared" si="48"/>
        <v>-16.666666666666668</v>
      </c>
      <c r="I428" s="19">
        <f t="shared" si="49"/>
        <v>-1644.1305079044737</v>
      </c>
      <c r="J428" s="24">
        <f t="shared" si="53"/>
        <v>552</v>
      </c>
      <c r="K428" s="24">
        <f t="shared" si="54"/>
        <v>567</v>
      </c>
      <c r="L428" s="8">
        <f t="shared" si="50"/>
        <v>-62.222222222222221</v>
      </c>
      <c r="M428" s="8">
        <f t="shared" si="51"/>
        <v>300</v>
      </c>
      <c r="N428" s="8">
        <f t="shared" si="55"/>
        <v>0</v>
      </c>
    </row>
    <row r="429" spans="2:14" x14ac:dyDescent="0.15">
      <c r="B429" s="6">
        <v>43109.770833333336</v>
      </c>
      <c r="C429" s="29">
        <v>37</v>
      </c>
      <c r="D429" s="29">
        <v>2018</v>
      </c>
      <c r="E429" s="20">
        <v>73.53</v>
      </c>
      <c r="F429" s="25">
        <v>0</v>
      </c>
      <c r="G429" s="30">
        <f t="shared" si="52"/>
        <v>0</v>
      </c>
      <c r="H429" s="24">
        <f t="shared" si="48"/>
        <v>0</v>
      </c>
      <c r="I429" s="19">
        <f t="shared" si="49"/>
        <v>0</v>
      </c>
      <c r="J429" s="24">
        <f t="shared" si="53"/>
        <v>567</v>
      </c>
      <c r="K429" s="24">
        <f t="shared" si="54"/>
        <v>567</v>
      </c>
      <c r="L429" s="8">
        <f t="shared" si="50"/>
        <v>-28.888888888888889</v>
      </c>
      <c r="M429" s="8">
        <f t="shared" si="51"/>
        <v>300</v>
      </c>
      <c r="N429" s="8">
        <f t="shared" si="55"/>
        <v>0</v>
      </c>
    </row>
    <row r="430" spans="2:14" x14ac:dyDescent="0.15">
      <c r="B430" s="6">
        <v>43109.791666666664</v>
      </c>
      <c r="C430" s="29">
        <v>38</v>
      </c>
      <c r="D430" s="29">
        <v>2018</v>
      </c>
      <c r="E430" s="20">
        <v>76.400000000000006</v>
      </c>
      <c r="F430" s="25">
        <v>0</v>
      </c>
      <c r="G430" s="30">
        <f t="shared" si="52"/>
        <v>0</v>
      </c>
      <c r="H430" s="24">
        <f t="shared" si="48"/>
        <v>0</v>
      </c>
      <c r="I430" s="19">
        <f t="shared" si="49"/>
        <v>0</v>
      </c>
      <c r="J430" s="24">
        <f t="shared" si="53"/>
        <v>567</v>
      </c>
      <c r="K430" s="24">
        <f t="shared" si="54"/>
        <v>567</v>
      </c>
      <c r="L430" s="8">
        <f t="shared" si="50"/>
        <v>-28.888888888888889</v>
      </c>
      <c r="M430" s="8">
        <f t="shared" si="51"/>
        <v>300</v>
      </c>
      <c r="N430" s="8">
        <f t="shared" si="55"/>
        <v>0</v>
      </c>
    </row>
    <row r="431" spans="2:14" x14ac:dyDescent="0.15">
      <c r="B431" s="6">
        <v>43109.8125</v>
      </c>
      <c r="C431" s="29">
        <v>39</v>
      </c>
      <c r="D431" s="29">
        <v>2018</v>
      </c>
      <c r="E431" s="20">
        <v>72.77</v>
      </c>
      <c r="F431" s="25">
        <v>0</v>
      </c>
      <c r="G431" s="30">
        <f t="shared" si="52"/>
        <v>0</v>
      </c>
      <c r="H431" s="24">
        <f t="shared" si="48"/>
        <v>0</v>
      </c>
      <c r="I431" s="19">
        <f t="shared" si="49"/>
        <v>0</v>
      </c>
      <c r="J431" s="24">
        <f t="shared" si="53"/>
        <v>567</v>
      </c>
      <c r="K431" s="24">
        <f t="shared" si="54"/>
        <v>567</v>
      </c>
      <c r="L431" s="8">
        <f t="shared" si="50"/>
        <v>-28.888888888888889</v>
      </c>
      <c r="M431" s="8">
        <f t="shared" si="51"/>
        <v>300</v>
      </c>
      <c r="N431" s="8">
        <f t="shared" si="55"/>
        <v>0</v>
      </c>
    </row>
    <row r="432" spans="2:14" x14ac:dyDescent="0.15">
      <c r="B432" s="6">
        <v>43109.833333333336</v>
      </c>
      <c r="C432" s="29">
        <v>40</v>
      </c>
      <c r="D432" s="29">
        <v>2018</v>
      </c>
      <c r="E432" s="20">
        <v>74.92</v>
      </c>
      <c r="F432" s="25">
        <v>0</v>
      </c>
      <c r="G432" s="30">
        <f t="shared" si="52"/>
        <v>0</v>
      </c>
      <c r="H432" s="24">
        <f t="shared" si="48"/>
        <v>0</v>
      </c>
      <c r="I432" s="19">
        <f t="shared" si="49"/>
        <v>0</v>
      </c>
      <c r="J432" s="24">
        <f t="shared" si="53"/>
        <v>567</v>
      </c>
      <c r="K432" s="24">
        <f t="shared" si="54"/>
        <v>567</v>
      </c>
      <c r="L432" s="8">
        <f t="shared" si="50"/>
        <v>-28.888888888888889</v>
      </c>
      <c r="M432" s="8">
        <f t="shared" si="51"/>
        <v>300</v>
      </c>
      <c r="N432" s="8">
        <f t="shared" si="55"/>
        <v>0</v>
      </c>
    </row>
    <row r="433" spans="2:14" x14ac:dyDescent="0.15">
      <c r="B433" s="6">
        <v>43109.854166666664</v>
      </c>
      <c r="C433" s="29">
        <v>41</v>
      </c>
      <c r="D433" s="29">
        <v>2018</v>
      </c>
      <c r="E433" s="20">
        <v>81.010000000000005</v>
      </c>
      <c r="F433" s="25">
        <v>0</v>
      </c>
      <c r="G433" s="30">
        <f t="shared" si="52"/>
        <v>0</v>
      </c>
      <c r="H433" s="24">
        <f t="shared" si="48"/>
        <v>0</v>
      </c>
      <c r="I433" s="19">
        <f t="shared" si="49"/>
        <v>0</v>
      </c>
      <c r="J433" s="24">
        <f t="shared" si="53"/>
        <v>567</v>
      </c>
      <c r="K433" s="24">
        <f t="shared" si="54"/>
        <v>567</v>
      </c>
      <c r="L433" s="8">
        <f t="shared" si="50"/>
        <v>-28.888888888888889</v>
      </c>
      <c r="M433" s="8">
        <f t="shared" si="51"/>
        <v>300</v>
      </c>
      <c r="N433" s="8">
        <f t="shared" si="55"/>
        <v>0</v>
      </c>
    </row>
    <row r="434" spans="2:14" x14ac:dyDescent="0.15">
      <c r="B434" s="6">
        <v>43109.875</v>
      </c>
      <c r="C434" s="29">
        <v>42</v>
      </c>
      <c r="D434" s="29">
        <v>2018</v>
      </c>
      <c r="E434" s="20">
        <v>81.5</v>
      </c>
      <c r="F434" s="25">
        <v>0</v>
      </c>
      <c r="G434" s="30">
        <f t="shared" si="52"/>
        <v>0</v>
      </c>
      <c r="H434" s="24">
        <f t="shared" si="48"/>
        <v>0</v>
      </c>
      <c r="I434" s="19">
        <f t="shared" si="49"/>
        <v>0</v>
      </c>
      <c r="J434" s="24">
        <f t="shared" si="53"/>
        <v>567</v>
      </c>
      <c r="K434" s="24">
        <f t="shared" si="54"/>
        <v>567</v>
      </c>
      <c r="L434" s="8">
        <f t="shared" si="50"/>
        <v>-28.888888888888889</v>
      </c>
      <c r="M434" s="8">
        <f t="shared" si="51"/>
        <v>300</v>
      </c>
      <c r="N434" s="8">
        <f t="shared" si="55"/>
        <v>0</v>
      </c>
    </row>
    <row r="435" spans="2:14" x14ac:dyDescent="0.15">
      <c r="B435" s="6">
        <v>43109.895833333336</v>
      </c>
      <c r="C435" s="29">
        <v>43</v>
      </c>
      <c r="D435" s="29">
        <v>2018</v>
      </c>
      <c r="E435" s="20">
        <v>75.37</v>
      </c>
      <c r="F435" s="25">
        <v>0</v>
      </c>
      <c r="G435" s="30">
        <f t="shared" si="52"/>
        <v>0</v>
      </c>
      <c r="H435" s="24">
        <f t="shared" si="48"/>
        <v>0</v>
      </c>
      <c r="I435" s="19">
        <f t="shared" si="49"/>
        <v>0</v>
      </c>
      <c r="J435" s="24">
        <f t="shared" si="53"/>
        <v>567</v>
      </c>
      <c r="K435" s="24">
        <f t="shared" si="54"/>
        <v>567</v>
      </c>
      <c r="L435" s="8">
        <f t="shared" si="50"/>
        <v>-28.888888888888889</v>
      </c>
      <c r="M435" s="8">
        <f t="shared" si="51"/>
        <v>300</v>
      </c>
      <c r="N435" s="8">
        <f t="shared" si="55"/>
        <v>0</v>
      </c>
    </row>
    <row r="436" spans="2:14" x14ac:dyDescent="0.15">
      <c r="B436" s="6">
        <v>43109.916666666664</v>
      </c>
      <c r="C436" s="29">
        <v>44</v>
      </c>
      <c r="D436" s="29">
        <v>2018</v>
      </c>
      <c r="E436" s="20">
        <v>67.06</v>
      </c>
      <c r="F436" s="25">
        <v>0</v>
      </c>
      <c r="G436" s="30">
        <f t="shared" si="52"/>
        <v>0</v>
      </c>
      <c r="H436" s="24">
        <f t="shared" si="48"/>
        <v>0</v>
      </c>
      <c r="I436" s="19">
        <f t="shared" si="49"/>
        <v>0</v>
      </c>
      <c r="J436" s="24">
        <f t="shared" si="53"/>
        <v>567</v>
      </c>
      <c r="K436" s="24">
        <f t="shared" si="54"/>
        <v>567</v>
      </c>
      <c r="L436" s="8">
        <f t="shared" si="50"/>
        <v>-28.888888888888889</v>
      </c>
      <c r="M436" s="8">
        <f t="shared" si="51"/>
        <v>300</v>
      </c>
      <c r="N436" s="8">
        <f t="shared" si="55"/>
        <v>0</v>
      </c>
    </row>
    <row r="437" spans="2:14" x14ac:dyDescent="0.15">
      <c r="B437" s="6">
        <v>43109.9375</v>
      </c>
      <c r="C437" s="29">
        <v>45</v>
      </c>
      <c r="D437" s="29">
        <v>2018</v>
      </c>
      <c r="E437" s="20">
        <v>71.86</v>
      </c>
      <c r="F437" s="25">
        <v>0</v>
      </c>
      <c r="G437" s="30">
        <f t="shared" si="52"/>
        <v>0</v>
      </c>
      <c r="H437" s="24">
        <f t="shared" si="48"/>
        <v>0</v>
      </c>
      <c r="I437" s="19">
        <f t="shared" si="49"/>
        <v>0</v>
      </c>
      <c r="J437" s="24">
        <f t="shared" si="53"/>
        <v>567</v>
      </c>
      <c r="K437" s="24">
        <f t="shared" si="54"/>
        <v>567</v>
      </c>
      <c r="L437" s="8">
        <f t="shared" si="50"/>
        <v>-28.888888888888889</v>
      </c>
      <c r="M437" s="8">
        <f t="shared" si="51"/>
        <v>300</v>
      </c>
      <c r="N437" s="8">
        <f t="shared" si="55"/>
        <v>0</v>
      </c>
    </row>
    <row r="438" spans="2:14" x14ac:dyDescent="0.15">
      <c r="B438" s="6">
        <v>43109.958333333336</v>
      </c>
      <c r="C438" s="29">
        <v>46</v>
      </c>
      <c r="D438" s="29">
        <v>2018</v>
      </c>
      <c r="E438" s="20">
        <v>68.5</v>
      </c>
      <c r="F438" s="25">
        <v>0</v>
      </c>
      <c r="G438" s="30">
        <f t="shared" si="52"/>
        <v>0</v>
      </c>
      <c r="H438" s="24">
        <f t="shared" si="48"/>
        <v>0</v>
      </c>
      <c r="I438" s="19">
        <f t="shared" si="49"/>
        <v>0</v>
      </c>
      <c r="J438" s="24">
        <f t="shared" si="53"/>
        <v>567</v>
      </c>
      <c r="K438" s="24">
        <f t="shared" si="54"/>
        <v>567</v>
      </c>
      <c r="L438" s="8">
        <f t="shared" si="50"/>
        <v>-28.888888888888889</v>
      </c>
      <c r="M438" s="8">
        <f t="shared" si="51"/>
        <v>300</v>
      </c>
      <c r="N438" s="8">
        <f t="shared" si="55"/>
        <v>0</v>
      </c>
    </row>
    <row r="439" spans="2:14" x14ac:dyDescent="0.15">
      <c r="B439" s="6">
        <v>43109.979166666664</v>
      </c>
      <c r="C439" s="29">
        <v>47</v>
      </c>
      <c r="D439" s="29">
        <v>2018</v>
      </c>
      <c r="E439" s="20">
        <v>89.95</v>
      </c>
      <c r="F439" s="25">
        <v>0</v>
      </c>
      <c r="G439" s="30">
        <f t="shared" si="52"/>
        <v>0</v>
      </c>
      <c r="H439" s="24">
        <f t="shared" si="48"/>
        <v>0</v>
      </c>
      <c r="I439" s="19">
        <f t="shared" si="49"/>
        <v>0</v>
      </c>
      <c r="J439" s="24">
        <f t="shared" si="53"/>
        <v>567</v>
      </c>
      <c r="K439" s="24">
        <f t="shared" si="54"/>
        <v>567</v>
      </c>
      <c r="L439" s="8">
        <f t="shared" si="50"/>
        <v>-28.888888888888889</v>
      </c>
      <c r="M439" s="8">
        <f t="shared" si="51"/>
        <v>300</v>
      </c>
      <c r="N439" s="8">
        <f t="shared" si="55"/>
        <v>0</v>
      </c>
    </row>
    <row r="440" spans="2:14" x14ac:dyDescent="0.15">
      <c r="B440" s="6">
        <v>43110</v>
      </c>
      <c r="C440" s="29">
        <v>48</v>
      </c>
      <c r="D440" s="29">
        <v>2018</v>
      </c>
      <c r="E440" s="20">
        <v>82.63</v>
      </c>
      <c r="F440" s="25">
        <v>0</v>
      </c>
      <c r="G440" s="30">
        <f t="shared" si="52"/>
        <v>0</v>
      </c>
      <c r="H440" s="24">
        <f t="shared" si="48"/>
        <v>0</v>
      </c>
      <c r="I440" s="19">
        <f t="shared" si="49"/>
        <v>0</v>
      </c>
      <c r="J440" s="24">
        <f t="shared" si="53"/>
        <v>567</v>
      </c>
      <c r="K440" s="24">
        <f t="shared" si="54"/>
        <v>567</v>
      </c>
      <c r="L440" s="8">
        <f t="shared" si="50"/>
        <v>-28.888888888888889</v>
      </c>
      <c r="M440" s="8">
        <f t="shared" si="51"/>
        <v>300</v>
      </c>
      <c r="N440" s="8">
        <f t="shared" si="55"/>
        <v>0</v>
      </c>
    </row>
    <row r="441" spans="2:14" x14ac:dyDescent="0.15">
      <c r="B441" s="6">
        <v>43110.020833333336</v>
      </c>
      <c r="C441" s="29">
        <v>1</v>
      </c>
      <c r="D441" s="29">
        <v>2018</v>
      </c>
      <c r="E441" s="20">
        <v>64.010000000000005</v>
      </c>
      <c r="F441" s="25">
        <v>0</v>
      </c>
      <c r="G441" s="30">
        <f t="shared" si="52"/>
        <v>0</v>
      </c>
      <c r="H441" s="24">
        <f t="shared" si="48"/>
        <v>0</v>
      </c>
      <c r="I441" s="19">
        <f t="shared" si="49"/>
        <v>0</v>
      </c>
      <c r="J441" s="24">
        <f t="shared" si="53"/>
        <v>567</v>
      </c>
      <c r="K441" s="24">
        <f t="shared" si="54"/>
        <v>567</v>
      </c>
      <c r="L441" s="8">
        <f t="shared" si="50"/>
        <v>-28.888888888888889</v>
      </c>
      <c r="M441" s="8">
        <f t="shared" si="51"/>
        <v>300</v>
      </c>
      <c r="N441" s="8">
        <f t="shared" si="55"/>
        <v>0</v>
      </c>
    </row>
    <row r="442" spans="2:14" x14ac:dyDescent="0.15">
      <c r="B442" s="6">
        <v>43110.041666666664</v>
      </c>
      <c r="C442" s="29">
        <v>2</v>
      </c>
      <c r="D442" s="29">
        <v>2018</v>
      </c>
      <c r="E442" s="20">
        <v>60.62</v>
      </c>
      <c r="F442" s="25">
        <v>0</v>
      </c>
      <c r="G442" s="30">
        <f t="shared" si="52"/>
        <v>0</v>
      </c>
      <c r="H442" s="24">
        <f t="shared" si="48"/>
        <v>0</v>
      </c>
      <c r="I442" s="19">
        <f t="shared" si="49"/>
        <v>0</v>
      </c>
      <c r="J442" s="24">
        <f t="shared" si="53"/>
        <v>567</v>
      </c>
      <c r="K442" s="24">
        <f t="shared" si="54"/>
        <v>567</v>
      </c>
      <c r="L442" s="8">
        <f t="shared" si="50"/>
        <v>-28.888888888888889</v>
      </c>
      <c r="M442" s="8">
        <f t="shared" si="51"/>
        <v>300</v>
      </c>
      <c r="N442" s="8">
        <f t="shared" si="55"/>
        <v>0</v>
      </c>
    </row>
    <row r="443" spans="2:14" x14ac:dyDescent="0.15">
      <c r="B443" s="6">
        <v>43110.0625</v>
      </c>
      <c r="C443" s="29">
        <v>3</v>
      </c>
      <c r="D443" s="29">
        <v>2018</v>
      </c>
      <c r="E443" s="20">
        <v>57.29</v>
      </c>
      <c r="F443" s="25">
        <v>0</v>
      </c>
      <c r="G443" s="30">
        <f t="shared" si="52"/>
        <v>0</v>
      </c>
      <c r="H443" s="24">
        <f t="shared" si="48"/>
        <v>0</v>
      </c>
      <c r="I443" s="19">
        <f t="shared" si="49"/>
        <v>0</v>
      </c>
      <c r="J443" s="24">
        <f t="shared" si="53"/>
        <v>567</v>
      </c>
      <c r="K443" s="24">
        <f t="shared" si="54"/>
        <v>567</v>
      </c>
      <c r="L443" s="8">
        <f t="shared" si="50"/>
        <v>-28.888888888888889</v>
      </c>
      <c r="M443" s="8">
        <f t="shared" si="51"/>
        <v>300</v>
      </c>
      <c r="N443" s="8">
        <f t="shared" si="55"/>
        <v>0</v>
      </c>
    </row>
    <row r="444" spans="2:14" x14ac:dyDescent="0.15">
      <c r="B444" s="6">
        <v>43110.083333333336</v>
      </c>
      <c r="C444" s="29">
        <v>4</v>
      </c>
      <c r="D444" s="29">
        <v>2018</v>
      </c>
      <c r="E444" s="20">
        <v>53.96</v>
      </c>
      <c r="F444" s="25">
        <v>0</v>
      </c>
      <c r="G444" s="30">
        <f t="shared" si="52"/>
        <v>0</v>
      </c>
      <c r="H444" s="24">
        <f t="shared" si="48"/>
        <v>0</v>
      </c>
      <c r="I444" s="19">
        <f t="shared" si="49"/>
        <v>0</v>
      </c>
      <c r="J444" s="24">
        <f t="shared" si="53"/>
        <v>567</v>
      </c>
      <c r="K444" s="24">
        <f t="shared" si="54"/>
        <v>567</v>
      </c>
      <c r="L444" s="8">
        <f t="shared" si="50"/>
        <v>-28.888888888888889</v>
      </c>
      <c r="M444" s="8">
        <f t="shared" si="51"/>
        <v>300</v>
      </c>
      <c r="N444" s="8">
        <f t="shared" si="55"/>
        <v>0</v>
      </c>
    </row>
    <row r="445" spans="2:14" x14ac:dyDescent="0.15">
      <c r="B445" s="6">
        <v>43110.104166666664</v>
      </c>
      <c r="C445" s="29">
        <v>5</v>
      </c>
      <c r="D445" s="29">
        <v>2018</v>
      </c>
      <c r="E445" s="20">
        <v>55.25</v>
      </c>
      <c r="F445" s="25">
        <v>0</v>
      </c>
      <c r="G445" s="30">
        <f t="shared" si="52"/>
        <v>0</v>
      </c>
      <c r="H445" s="24">
        <f t="shared" si="48"/>
        <v>0</v>
      </c>
      <c r="I445" s="19">
        <f t="shared" si="49"/>
        <v>0</v>
      </c>
      <c r="J445" s="24">
        <f t="shared" si="53"/>
        <v>567</v>
      </c>
      <c r="K445" s="24">
        <f t="shared" si="54"/>
        <v>567</v>
      </c>
      <c r="L445" s="8">
        <f t="shared" si="50"/>
        <v>-28.888888888888889</v>
      </c>
      <c r="M445" s="8">
        <f t="shared" si="51"/>
        <v>300</v>
      </c>
      <c r="N445" s="8">
        <f t="shared" si="55"/>
        <v>0</v>
      </c>
    </row>
    <row r="446" spans="2:14" x14ac:dyDescent="0.15">
      <c r="B446" s="6">
        <v>43110.125</v>
      </c>
      <c r="C446" s="29">
        <v>6</v>
      </c>
      <c r="D446" s="29">
        <v>2018</v>
      </c>
      <c r="E446" s="20">
        <v>53.47</v>
      </c>
      <c r="F446" s="25">
        <v>0</v>
      </c>
      <c r="G446" s="30">
        <f t="shared" si="52"/>
        <v>0</v>
      </c>
      <c r="H446" s="24">
        <f t="shared" si="48"/>
        <v>0</v>
      </c>
      <c r="I446" s="19">
        <f t="shared" si="49"/>
        <v>0</v>
      </c>
      <c r="J446" s="24">
        <f t="shared" si="53"/>
        <v>567</v>
      </c>
      <c r="K446" s="24">
        <f t="shared" si="54"/>
        <v>567</v>
      </c>
      <c r="L446" s="8">
        <f t="shared" si="50"/>
        <v>-28.888888888888889</v>
      </c>
      <c r="M446" s="8">
        <f t="shared" si="51"/>
        <v>300</v>
      </c>
      <c r="N446" s="8">
        <f t="shared" si="55"/>
        <v>0</v>
      </c>
    </row>
    <row r="447" spans="2:14" x14ac:dyDescent="0.15">
      <c r="B447" s="6">
        <v>43110.145833333336</v>
      </c>
      <c r="C447" s="29">
        <v>7</v>
      </c>
      <c r="D447" s="29">
        <v>2018</v>
      </c>
      <c r="E447" s="20">
        <v>56.32</v>
      </c>
      <c r="F447" s="25">
        <v>0</v>
      </c>
      <c r="G447" s="30">
        <f t="shared" si="52"/>
        <v>0</v>
      </c>
      <c r="H447" s="24">
        <f t="shared" si="48"/>
        <v>0</v>
      </c>
      <c r="I447" s="19">
        <f t="shared" si="49"/>
        <v>0</v>
      </c>
      <c r="J447" s="24">
        <f t="shared" si="53"/>
        <v>567</v>
      </c>
      <c r="K447" s="24">
        <f t="shared" si="54"/>
        <v>567</v>
      </c>
      <c r="L447" s="8">
        <f t="shared" si="50"/>
        <v>-28.888888888888889</v>
      </c>
      <c r="M447" s="8">
        <f t="shared" si="51"/>
        <v>300</v>
      </c>
      <c r="N447" s="8">
        <f t="shared" si="55"/>
        <v>0</v>
      </c>
    </row>
    <row r="448" spans="2:14" x14ac:dyDescent="0.15">
      <c r="B448" s="6">
        <v>43110.166666666664</v>
      </c>
      <c r="C448" s="29">
        <v>8</v>
      </c>
      <c r="D448" s="29">
        <v>2018</v>
      </c>
      <c r="E448" s="20">
        <v>52.51</v>
      </c>
      <c r="F448" s="25">
        <v>0</v>
      </c>
      <c r="G448" s="30">
        <f t="shared" si="52"/>
        <v>0</v>
      </c>
      <c r="H448" s="24">
        <f t="shared" si="48"/>
        <v>0</v>
      </c>
      <c r="I448" s="19">
        <f t="shared" si="49"/>
        <v>0</v>
      </c>
      <c r="J448" s="24">
        <f t="shared" si="53"/>
        <v>567</v>
      </c>
      <c r="K448" s="24">
        <f t="shared" si="54"/>
        <v>567</v>
      </c>
      <c r="L448" s="8">
        <f t="shared" si="50"/>
        <v>-28.888888888888889</v>
      </c>
      <c r="M448" s="8">
        <f t="shared" si="51"/>
        <v>300</v>
      </c>
      <c r="N448" s="8">
        <f t="shared" si="55"/>
        <v>0</v>
      </c>
    </row>
    <row r="449" spans="2:14" x14ac:dyDescent="0.15">
      <c r="B449" s="6">
        <v>43110.1875</v>
      </c>
      <c r="C449" s="29">
        <v>9</v>
      </c>
      <c r="D449" s="29">
        <v>2018</v>
      </c>
      <c r="E449" s="20">
        <v>56.64</v>
      </c>
      <c r="F449" s="25">
        <v>0</v>
      </c>
      <c r="G449" s="30">
        <f t="shared" si="52"/>
        <v>0</v>
      </c>
      <c r="H449" s="24">
        <f t="shared" si="48"/>
        <v>0</v>
      </c>
      <c r="I449" s="19">
        <f t="shared" si="49"/>
        <v>0</v>
      </c>
      <c r="J449" s="24">
        <f t="shared" si="53"/>
        <v>567</v>
      </c>
      <c r="K449" s="24">
        <f t="shared" si="54"/>
        <v>567</v>
      </c>
      <c r="L449" s="8">
        <f t="shared" si="50"/>
        <v>-28.888888888888889</v>
      </c>
      <c r="M449" s="8">
        <f t="shared" si="51"/>
        <v>300</v>
      </c>
      <c r="N449" s="8">
        <f t="shared" si="55"/>
        <v>0</v>
      </c>
    </row>
    <row r="450" spans="2:14" x14ac:dyDescent="0.15">
      <c r="B450" s="6">
        <v>43110.208333333336</v>
      </c>
      <c r="C450" s="29">
        <v>10</v>
      </c>
      <c r="D450" s="29">
        <v>2018</v>
      </c>
      <c r="E450" s="20">
        <v>53.04</v>
      </c>
      <c r="F450" s="25">
        <v>0</v>
      </c>
      <c r="G450" s="30">
        <f t="shared" si="52"/>
        <v>0</v>
      </c>
      <c r="H450" s="24">
        <f t="shared" si="48"/>
        <v>0</v>
      </c>
      <c r="I450" s="19">
        <f t="shared" si="49"/>
        <v>0</v>
      </c>
      <c r="J450" s="24">
        <f t="shared" si="53"/>
        <v>567</v>
      </c>
      <c r="K450" s="24">
        <f t="shared" si="54"/>
        <v>567</v>
      </c>
      <c r="L450" s="8">
        <f t="shared" si="50"/>
        <v>-28.888888888888889</v>
      </c>
      <c r="M450" s="8">
        <f t="shared" si="51"/>
        <v>300</v>
      </c>
      <c r="N450" s="8">
        <f t="shared" si="55"/>
        <v>0</v>
      </c>
    </row>
    <row r="451" spans="2:14" x14ac:dyDescent="0.15">
      <c r="B451" s="6">
        <v>43110.229166666664</v>
      </c>
      <c r="C451" s="29">
        <v>11</v>
      </c>
      <c r="D451" s="29">
        <v>2018</v>
      </c>
      <c r="E451" s="20">
        <v>59.89</v>
      </c>
      <c r="F451" s="25">
        <v>0</v>
      </c>
      <c r="G451" s="30">
        <f t="shared" si="52"/>
        <v>0</v>
      </c>
      <c r="H451" s="24">
        <f t="shared" si="48"/>
        <v>0</v>
      </c>
      <c r="I451" s="19">
        <f t="shared" si="49"/>
        <v>0</v>
      </c>
      <c r="J451" s="24">
        <f t="shared" si="53"/>
        <v>567</v>
      </c>
      <c r="K451" s="24">
        <f t="shared" si="54"/>
        <v>567</v>
      </c>
      <c r="L451" s="8">
        <f t="shared" si="50"/>
        <v>-28.888888888888889</v>
      </c>
      <c r="M451" s="8">
        <f t="shared" si="51"/>
        <v>300</v>
      </c>
      <c r="N451" s="8">
        <f t="shared" si="55"/>
        <v>0</v>
      </c>
    </row>
    <row r="452" spans="2:14" x14ac:dyDescent="0.15">
      <c r="B452" s="6">
        <v>43110.25</v>
      </c>
      <c r="C452" s="29">
        <v>12</v>
      </c>
      <c r="D452" s="29">
        <v>2018</v>
      </c>
      <c r="E452" s="20">
        <v>60.72</v>
      </c>
      <c r="F452" s="25">
        <v>0</v>
      </c>
      <c r="G452" s="30">
        <f t="shared" si="52"/>
        <v>0</v>
      </c>
      <c r="H452" s="24">
        <f t="shared" si="48"/>
        <v>0</v>
      </c>
      <c r="I452" s="19">
        <f t="shared" si="49"/>
        <v>0</v>
      </c>
      <c r="J452" s="24">
        <f t="shared" si="53"/>
        <v>567</v>
      </c>
      <c r="K452" s="24">
        <f t="shared" si="54"/>
        <v>567</v>
      </c>
      <c r="L452" s="8">
        <f t="shared" si="50"/>
        <v>-28.888888888888889</v>
      </c>
      <c r="M452" s="8">
        <f t="shared" si="51"/>
        <v>300</v>
      </c>
      <c r="N452" s="8">
        <f t="shared" si="55"/>
        <v>0</v>
      </c>
    </row>
    <row r="453" spans="2:14" x14ac:dyDescent="0.15">
      <c r="B453" s="6">
        <v>43110.270833333336</v>
      </c>
      <c r="C453" s="29">
        <v>13</v>
      </c>
      <c r="D453" s="29">
        <v>2018</v>
      </c>
      <c r="E453" s="20">
        <v>68.89</v>
      </c>
      <c r="F453" s="25">
        <v>0</v>
      </c>
      <c r="G453" s="30">
        <f t="shared" si="52"/>
        <v>0</v>
      </c>
      <c r="H453" s="24">
        <f t="shared" si="48"/>
        <v>0</v>
      </c>
      <c r="I453" s="19">
        <f t="shared" si="49"/>
        <v>0</v>
      </c>
      <c r="J453" s="24">
        <f t="shared" si="53"/>
        <v>567</v>
      </c>
      <c r="K453" s="24">
        <f t="shared" si="54"/>
        <v>567</v>
      </c>
      <c r="L453" s="8">
        <f t="shared" si="50"/>
        <v>-28.888888888888889</v>
      </c>
      <c r="M453" s="8">
        <f t="shared" si="51"/>
        <v>300</v>
      </c>
      <c r="N453" s="8">
        <f t="shared" si="55"/>
        <v>0</v>
      </c>
    </row>
    <row r="454" spans="2:14" x14ac:dyDescent="0.15">
      <c r="B454" s="6">
        <v>43110.291666666664</v>
      </c>
      <c r="C454" s="29">
        <v>14</v>
      </c>
      <c r="D454" s="29">
        <v>2018</v>
      </c>
      <c r="E454" s="20">
        <v>91.41</v>
      </c>
      <c r="F454" s="25">
        <v>0</v>
      </c>
      <c r="G454" s="30">
        <f t="shared" si="52"/>
        <v>0</v>
      </c>
      <c r="H454" s="24">
        <f t="shared" si="48"/>
        <v>0</v>
      </c>
      <c r="I454" s="19">
        <f t="shared" si="49"/>
        <v>0</v>
      </c>
      <c r="J454" s="24">
        <f t="shared" si="53"/>
        <v>567</v>
      </c>
      <c r="K454" s="24">
        <f t="shared" si="54"/>
        <v>567</v>
      </c>
      <c r="L454" s="8">
        <f t="shared" si="50"/>
        <v>-28.888888888888889</v>
      </c>
      <c r="M454" s="8">
        <f t="shared" si="51"/>
        <v>300</v>
      </c>
      <c r="N454" s="8">
        <f t="shared" si="55"/>
        <v>0</v>
      </c>
    </row>
    <row r="455" spans="2:14" x14ac:dyDescent="0.15">
      <c r="B455" s="6">
        <v>43110.3125</v>
      </c>
      <c r="C455" s="29">
        <v>15</v>
      </c>
      <c r="D455" s="29">
        <v>2018</v>
      </c>
      <c r="E455" s="20">
        <v>89.35</v>
      </c>
      <c r="F455" s="25">
        <v>0</v>
      </c>
      <c r="G455" s="30">
        <f t="shared" si="52"/>
        <v>0</v>
      </c>
      <c r="H455" s="24">
        <f t="shared" si="48"/>
        <v>0</v>
      </c>
      <c r="I455" s="19">
        <f t="shared" si="49"/>
        <v>0</v>
      </c>
      <c r="J455" s="24">
        <f t="shared" si="53"/>
        <v>567</v>
      </c>
      <c r="K455" s="24">
        <f t="shared" si="54"/>
        <v>567</v>
      </c>
      <c r="L455" s="8">
        <f t="shared" si="50"/>
        <v>-28.888888888888889</v>
      </c>
      <c r="M455" s="8">
        <f t="shared" si="51"/>
        <v>300</v>
      </c>
      <c r="N455" s="8">
        <f t="shared" si="55"/>
        <v>0</v>
      </c>
    </row>
    <row r="456" spans="2:14" x14ac:dyDescent="0.15">
      <c r="B456" s="6">
        <v>43110.333333333336</v>
      </c>
      <c r="C456" s="29">
        <v>16</v>
      </c>
      <c r="D456" s="29">
        <v>2018</v>
      </c>
      <c r="E456" s="20">
        <v>76.17</v>
      </c>
      <c r="F456" s="25">
        <v>0</v>
      </c>
      <c r="G456" s="30">
        <f t="shared" si="52"/>
        <v>0</v>
      </c>
      <c r="H456" s="24">
        <f t="shared" si="48"/>
        <v>0</v>
      </c>
      <c r="I456" s="19">
        <f t="shared" si="49"/>
        <v>0</v>
      </c>
      <c r="J456" s="24">
        <f t="shared" si="53"/>
        <v>567</v>
      </c>
      <c r="K456" s="24">
        <f t="shared" si="54"/>
        <v>567</v>
      </c>
      <c r="L456" s="8">
        <f t="shared" si="50"/>
        <v>-28.888888888888889</v>
      </c>
      <c r="M456" s="8">
        <f t="shared" si="51"/>
        <v>300</v>
      </c>
      <c r="N456" s="8">
        <f t="shared" si="55"/>
        <v>0</v>
      </c>
    </row>
    <row r="457" spans="2:14" x14ac:dyDescent="0.15">
      <c r="B457" s="6">
        <v>43110.354166666664</v>
      </c>
      <c r="C457" s="29">
        <v>17</v>
      </c>
      <c r="D457" s="29">
        <v>2018</v>
      </c>
      <c r="E457" s="20">
        <v>84.81</v>
      </c>
      <c r="F457" s="25">
        <v>0</v>
      </c>
      <c r="G457" s="30">
        <f t="shared" si="52"/>
        <v>0</v>
      </c>
      <c r="H457" s="24">
        <f t="shared" ref="H457:H520" si="56">G457/2*IF(G457&lt;0,1,discharge_efficiency/100)</f>
        <v>0</v>
      </c>
      <c r="I457" s="19">
        <f t="shared" ref="I457:I520" si="57">H457*E457*IF(H457&lt;0,1/mlf,mlf)</f>
        <v>0</v>
      </c>
      <c r="J457" s="24">
        <f t="shared" si="53"/>
        <v>567</v>
      </c>
      <c r="K457" s="24">
        <f t="shared" si="54"/>
        <v>567</v>
      </c>
      <c r="L457" s="8">
        <f t="shared" ref="L457:L520" si="58">-MIN(battery_power,(battery_capacity-J457)/(charge_efficiency/100)*2)</f>
        <v>-28.888888888888889</v>
      </c>
      <c r="M457" s="8">
        <f t="shared" ref="M457:M520" si="59">MIN(battery_power,J457*2)</f>
        <v>300</v>
      </c>
      <c r="N457" s="8">
        <f t="shared" si="55"/>
        <v>0</v>
      </c>
    </row>
    <row r="458" spans="2:14" x14ac:dyDescent="0.15">
      <c r="B458" s="6">
        <v>43110.375</v>
      </c>
      <c r="C458" s="29">
        <v>18</v>
      </c>
      <c r="D458" s="29">
        <v>2018</v>
      </c>
      <c r="E458" s="20">
        <v>88.55</v>
      </c>
      <c r="F458" s="25">
        <v>0</v>
      </c>
      <c r="G458" s="30">
        <f t="shared" ref="G458:G521" si="60">MAX(MIN(F458,M458), L458)</f>
        <v>0</v>
      </c>
      <c r="H458" s="24">
        <f t="shared" si="56"/>
        <v>0</v>
      </c>
      <c r="I458" s="19">
        <f t="shared" si="57"/>
        <v>0</v>
      </c>
      <c r="J458" s="24">
        <f t="shared" ref="J458:J521" si="61">K457</f>
        <v>567</v>
      </c>
      <c r="K458" s="24">
        <f t="shared" ref="K458:K521" si="62">MAX(0,MIN(K457-H458*IF(H458&lt;0,charge_efficiency/100,100/discharge_efficiency),battery_capacity))</f>
        <v>567</v>
      </c>
      <c r="L458" s="8">
        <f t="shared" si="58"/>
        <v>-28.888888888888889</v>
      </c>
      <c r="M458" s="8">
        <f t="shared" si="59"/>
        <v>300</v>
      </c>
      <c r="N458" s="8">
        <f t="shared" si="55"/>
        <v>0</v>
      </c>
    </row>
    <row r="459" spans="2:14" x14ac:dyDescent="0.15">
      <c r="B459" s="6">
        <v>43110.395833333336</v>
      </c>
      <c r="C459" s="29">
        <v>19</v>
      </c>
      <c r="D459" s="29">
        <v>2018</v>
      </c>
      <c r="E459" s="20">
        <v>91.28</v>
      </c>
      <c r="F459" s="25">
        <v>0</v>
      </c>
      <c r="G459" s="30">
        <f t="shared" si="60"/>
        <v>0</v>
      </c>
      <c r="H459" s="24">
        <f t="shared" si="56"/>
        <v>0</v>
      </c>
      <c r="I459" s="19">
        <f t="shared" si="57"/>
        <v>0</v>
      </c>
      <c r="J459" s="24">
        <f t="shared" si="61"/>
        <v>567</v>
      </c>
      <c r="K459" s="24">
        <f t="shared" si="62"/>
        <v>567</v>
      </c>
      <c r="L459" s="8">
        <f t="shared" si="58"/>
        <v>-28.888888888888889</v>
      </c>
      <c r="M459" s="8">
        <f t="shared" si="59"/>
        <v>300</v>
      </c>
      <c r="N459" s="8">
        <f t="shared" ref="N459:N522" si="63">IF(F459&lt;L459,1,0) + IF(F459&gt;M459,2,0)</f>
        <v>0</v>
      </c>
    </row>
    <row r="460" spans="2:14" x14ac:dyDescent="0.15">
      <c r="B460" s="6">
        <v>43110.416666666664</v>
      </c>
      <c r="C460" s="29">
        <v>20</v>
      </c>
      <c r="D460" s="29">
        <v>2018</v>
      </c>
      <c r="E460" s="20">
        <v>92.23</v>
      </c>
      <c r="F460" s="25">
        <v>0</v>
      </c>
      <c r="G460" s="30">
        <f t="shared" si="60"/>
        <v>0</v>
      </c>
      <c r="H460" s="24">
        <f t="shared" si="56"/>
        <v>0</v>
      </c>
      <c r="I460" s="19">
        <f t="shared" si="57"/>
        <v>0</v>
      </c>
      <c r="J460" s="24">
        <f t="shared" si="61"/>
        <v>567</v>
      </c>
      <c r="K460" s="24">
        <f t="shared" si="62"/>
        <v>567</v>
      </c>
      <c r="L460" s="8">
        <f t="shared" si="58"/>
        <v>-28.888888888888889</v>
      </c>
      <c r="M460" s="8">
        <f t="shared" si="59"/>
        <v>300</v>
      </c>
      <c r="N460" s="8">
        <f t="shared" si="63"/>
        <v>0</v>
      </c>
    </row>
    <row r="461" spans="2:14" x14ac:dyDescent="0.15">
      <c r="B461" s="6">
        <v>43110.4375</v>
      </c>
      <c r="C461" s="29">
        <v>21</v>
      </c>
      <c r="D461" s="29">
        <v>2018</v>
      </c>
      <c r="E461" s="20">
        <v>94.35</v>
      </c>
      <c r="F461" s="25">
        <v>0</v>
      </c>
      <c r="G461" s="30">
        <f t="shared" si="60"/>
        <v>0</v>
      </c>
      <c r="H461" s="24">
        <f t="shared" si="56"/>
        <v>0</v>
      </c>
      <c r="I461" s="19">
        <f t="shared" si="57"/>
        <v>0</v>
      </c>
      <c r="J461" s="24">
        <f t="shared" si="61"/>
        <v>567</v>
      </c>
      <c r="K461" s="24">
        <f t="shared" si="62"/>
        <v>567</v>
      </c>
      <c r="L461" s="8">
        <f t="shared" si="58"/>
        <v>-28.888888888888889</v>
      </c>
      <c r="M461" s="8">
        <f t="shared" si="59"/>
        <v>300</v>
      </c>
      <c r="N461" s="8">
        <f t="shared" si="63"/>
        <v>0</v>
      </c>
    </row>
    <row r="462" spans="2:14" x14ac:dyDescent="0.15">
      <c r="B462" s="6">
        <v>43110.458333333336</v>
      </c>
      <c r="C462" s="29">
        <v>22</v>
      </c>
      <c r="D462" s="29">
        <v>2018</v>
      </c>
      <c r="E462" s="20">
        <v>96.9</v>
      </c>
      <c r="F462" s="25">
        <v>0</v>
      </c>
      <c r="G462" s="30">
        <f t="shared" si="60"/>
        <v>0</v>
      </c>
      <c r="H462" s="24">
        <f t="shared" si="56"/>
        <v>0</v>
      </c>
      <c r="I462" s="19">
        <f t="shared" si="57"/>
        <v>0</v>
      </c>
      <c r="J462" s="24">
        <f t="shared" si="61"/>
        <v>567</v>
      </c>
      <c r="K462" s="24">
        <f t="shared" si="62"/>
        <v>567</v>
      </c>
      <c r="L462" s="8">
        <f t="shared" si="58"/>
        <v>-28.888888888888889</v>
      </c>
      <c r="M462" s="8">
        <f t="shared" si="59"/>
        <v>300</v>
      </c>
      <c r="N462" s="8">
        <f t="shared" si="63"/>
        <v>0</v>
      </c>
    </row>
    <row r="463" spans="2:14" x14ac:dyDescent="0.15">
      <c r="B463" s="6">
        <v>43110.479166666664</v>
      </c>
      <c r="C463" s="29">
        <v>23</v>
      </c>
      <c r="D463" s="29">
        <v>2018</v>
      </c>
      <c r="E463" s="20">
        <v>96.59</v>
      </c>
      <c r="F463" s="25">
        <v>0</v>
      </c>
      <c r="G463" s="30">
        <f t="shared" si="60"/>
        <v>0</v>
      </c>
      <c r="H463" s="24">
        <f t="shared" si="56"/>
        <v>0</v>
      </c>
      <c r="I463" s="19">
        <f t="shared" si="57"/>
        <v>0</v>
      </c>
      <c r="J463" s="24">
        <f t="shared" si="61"/>
        <v>567</v>
      </c>
      <c r="K463" s="24">
        <f t="shared" si="62"/>
        <v>567</v>
      </c>
      <c r="L463" s="8">
        <f t="shared" si="58"/>
        <v>-28.888888888888889</v>
      </c>
      <c r="M463" s="8">
        <f t="shared" si="59"/>
        <v>300</v>
      </c>
      <c r="N463" s="8">
        <f t="shared" si="63"/>
        <v>0</v>
      </c>
    </row>
    <row r="464" spans="2:14" x14ac:dyDescent="0.15">
      <c r="B464" s="6">
        <v>43110.5</v>
      </c>
      <c r="C464" s="29">
        <v>24</v>
      </c>
      <c r="D464" s="29">
        <v>2018</v>
      </c>
      <c r="E464" s="20">
        <v>97.22</v>
      </c>
      <c r="F464" s="25">
        <v>0</v>
      </c>
      <c r="G464" s="30">
        <f t="shared" si="60"/>
        <v>0</v>
      </c>
      <c r="H464" s="24">
        <f t="shared" si="56"/>
        <v>0</v>
      </c>
      <c r="I464" s="19">
        <f t="shared" si="57"/>
        <v>0</v>
      </c>
      <c r="J464" s="24">
        <f t="shared" si="61"/>
        <v>567</v>
      </c>
      <c r="K464" s="24">
        <f t="shared" si="62"/>
        <v>567</v>
      </c>
      <c r="L464" s="8">
        <f t="shared" si="58"/>
        <v>-28.888888888888889</v>
      </c>
      <c r="M464" s="8">
        <f t="shared" si="59"/>
        <v>300</v>
      </c>
      <c r="N464" s="8">
        <f t="shared" si="63"/>
        <v>0</v>
      </c>
    </row>
    <row r="465" spans="2:14" x14ac:dyDescent="0.15">
      <c r="B465" s="6">
        <v>43110.520833333336</v>
      </c>
      <c r="C465" s="29">
        <v>25</v>
      </c>
      <c r="D465" s="29">
        <v>2018</v>
      </c>
      <c r="E465" s="20">
        <v>91.66</v>
      </c>
      <c r="F465" s="25">
        <v>0</v>
      </c>
      <c r="G465" s="30">
        <f t="shared" si="60"/>
        <v>0</v>
      </c>
      <c r="H465" s="24">
        <f t="shared" si="56"/>
        <v>0</v>
      </c>
      <c r="I465" s="19">
        <f t="shared" si="57"/>
        <v>0</v>
      </c>
      <c r="J465" s="24">
        <f t="shared" si="61"/>
        <v>567</v>
      </c>
      <c r="K465" s="24">
        <f t="shared" si="62"/>
        <v>567</v>
      </c>
      <c r="L465" s="8">
        <f t="shared" si="58"/>
        <v>-28.888888888888889</v>
      </c>
      <c r="M465" s="8">
        <f t="shared" si="59"/>
        <v>300</v>
      </c>
      <c r="N465" s="8">
        <f t="shared" si="63"/>
        <v>0</v>
      </c>
    </row>
    <row r="466" spans="2:14" x14ac:dyDescent="0.15">
      <c r="B466" s="6">
        <v>43110.541666666664</v>
      </c>
      <c r="C466" s="29">
        <v>26</v>
      </c>
      <c r="D466" s="29">
        <v>2018</v>
      </c>
      <c r="E466" s="20">
        <v>86.45</v>
      </c>
      <c r="F466" s="25">
        <v>0</v>
      </c>
      <c r="G466" s="30">
        <f t="shared" si="60"/>
        <v>0</v>
      </c>
      <c r="H466" s="24">
        <f t="shared" si="56"/>
        <v>0</v>
      </c>
      <c r="I466" s="19">
        <f t="shared" si="57"/>
        <v>0</v>
      </c>
      <c r="J466" s="24">
        <f t="shared" si="61"/>
        <v>567</v>
      </c>
      <c r="K466" s="24">
        <f t="shared" si="62"/>
        <v>567</v>
      </c>
      <c r="L466" s="8">
        <f t="shared" si="58"/>
        <v>-28.888888888888889</v>
      </c>
      <c r="M466" s="8">
        <f t="shared" si="59"/>
        <v>300</v>
      </c>
      <c r="N466" s="8">
        <f t="shared" si="63"/>
        <v>0</v>
      </c>
    </row>
    <row r="467" spans="2:14" x14ac:dyDescent="0.15">
      <c r="B467" s="6">
        <v>43110.5625</v>
      </c>
      <c r="C467" s="29">
        <v>27</v>
      </c>
      <c r="D467" s="29">
        <v>2018</v>
      </c>
      <c r="E467" s="20">
        <v>85.86</v>
      </c>
      <c r="F467" s="25">
        <v>0</v>
      </c>
      <c r="G467" s="30">
        <f t="shared" si="60"/>
        <v>0</v>
      </c>
      <c r="H467" s="24">
        <f t="shared" si="56"/>
        <v>0</v>
      </c>
      <c r="I467" s="19">
        <f t="shared" si="57"/>
        <v>0</v>
      </c>
      <c r="J467" s="24">
        <f t="shared" si="61"/>
        <v>567</v>
      </c>
      <c r="K467" s="24">
        <f t="shared" si="62"/>
        <v>567</v>
      </c>
      <c r="L467" s="8">
        <f t="shared" si="58"/>
        <v>-28.888888888888889</v>
      </c>
      <c r="M467" s="8">
        <f t="shared" si="59"/>
        <v>300</v>
      </c>
      <c r="N467" s="8">
        <f t="shared" si="63"/>
        <v>0</v>
      </c>
    </row>
    <row r="468" spans="2:14" x14ac:dyDescent="0.15">
      <c r="B468" s="6">
        <v>43110.583333333336</v>
      </c>
      <c r="C468" s="29">
        <v>28</v>
      </c>
      <c r="D468" s="29">
        <v>2018</v>
      </c>
      <c r="E468" s="20">
        <v>86.41</v>
      </c>
      <c r="F468" s="25">
        <v>0</v>
      </c>
      <c r="G468" s="30">
        <f t="shared" si="60"/>
        <v>0</v>
      </c>
      <c r="H468" s="24">
        <f t="shared" si="56"/>
        <v>0</v>
      </c>
      <c r="I468" s="19">
        <f t="shared" si="57"/>
        <v>0</v>
      </c>
      <c r="J468" s="24">
        <f t="shared" si="61"/>
        <v>567</v>
      </c>
      <c r="K468" s="24">
        <f t="shared" si="62"/>
        <v>567</v>
      </c>
      <c r="L468" s="8">
        <f t="shared" si="58"/>
        <v>-28.888888888888889</v>
      </c>
      <c r="M468" s="8">
        <f t="shared" si="59"/>
        <v>300</v>
      </c>
      <c r="N468" s="8">
        <f t="shared" si="63"/>
        <v>0</v>
      </c>
    </row>
    <row r="469" spans="2:14" x14ac:dyDescent="0.15">
      <c r="B469" s="6">
        <v>43110.604166666664</v>
      </c>
      <c r="C469" s="29">
        <v>29</v>
      </c>
      <c r="D469" s="29">
        <v>2018</v>
      </c>
      <c r="E469" s="20">
        <v>88.55</v>
      </c>
      <c r="F469" s="25">
        <v>0</v>
      </c>
      <c r="G469" s="30">
        <f t="shared" si="60"/>
        <v>0</v>
      </c>
      <c r="H469" s="24">
        <f t="shared" si="56"/>
        <v>0</v>
      </c>
      <c r="I469" s="19">
        <f t="shared" si="57"/>
        <v>0</v>
      </c>
      <c r="J469" s="24">
        <f t="shared" si="61"/>
        <v>567</v>
      </c>
      <c r="K469" s="24">
        <f t="shared" si="62"/>
        <v>567</v>
      </c>
      <c r="L469" s="8">
        <f t="shared" si="58"/>
        <v>-28.888888888888889</v>
      </c>
      <c r="M469" s="8">
        <f t="shared" si="59"/>
        <v>300</v>
      </c>
      <c r="N469" s="8">
        <f t="shared" si="63"/>
        <v>0</v>
      </c>
    </row>
    <row r="470" spans="2:14" x14ac:dyDescent="0.15">
      <c r="B470" s="6">
        <v>43110.625</v>
      </c>
      <c r="C470" s="29">
        <v>30</v>
      </c>
      <c r="D470" s="29">
        <v>2018</v>
      </c>
      <c r="E470" s="20">
        <v>93.63</v>
      </c>
      <c r="F470" s="25">
        <v>0</v>
      </c>
      <c r="G470" s="30">
        <f t="shared" si="60"/>
        <v>0</v>
      </c>
      <c r="H470" s="24">
        <f t="shared" si="56"/>
        <v>0</v>
      </c>
      <c r="I470" s="19">
        <f t="shared" si="57"/>
        <v>0</v>
      </c>
      <c r="J470" s="24">
        <f t="shared" si="61"/>
        <v>567</v>
      </c>
      <c r="K470" s="24">
        <f t="shared" si="62"/>
        <v>567</v>
      </c>
      <c r="L470" s="8">
        <f t="shared" si="58"/>
        <v>-28.888888888888889</v>
      </c>
      <c r="M470" s="8">
        <f t="shared" si="59"/>
        <v>300</v>
      </c>
      <c r="N470" s="8">
        <f t="shared" si="63"/>
        <v>0</v>
      </c>
    </row>
    <row r="471" spans="2:14" x14ac:dyDescent="0.15">
      <c r="B471" s="6">
        <v>43110.645833333336</v>
      </c>
      <c r="C471" s="29">
        <v>31</v>
      </c>
      <c r="D471" s="29">
        <v>2018</v>
      </c>
      <c r="E471" s="20">
        <v>82.1</v>
      </c>
      <c r="F471" s="25">
        <v>0</v>
      </c>
      <c r="G471" s="30">
        <f t="shared" si="60"/>
        <v>0</v>
      </c>
      <c r="H471" s="24">
        <f t="shared" si="56"/>
        <v>0</v>
      </c>
      <c r="I471" s="19">
        <f t="shared" si="57"/>
        <v>0</v>
      </c>
      <c r="J471" s="24">
        <f t="shared" si="61"/>
        <v>567</v>
      </c>
      <c r="K471" s="24">
        <f t="shared" si="62"/>
        <v>567</v>
      </c>
      <c r="L471" s="8">
        <f t="shared" si="58"/>
        <v>-28.888888888888889</v>
      </c>
      <c r="M471" s="8">
        <f t="shared" si="59"/>
        <v>300</v>
      </c>
      <c r="N471" s="8">
        <f t="shared" si="63"/>
        <v>0</v>
      </c>
    </row>
    <row r="472" spans="2:14" x14ac:dyDescent="0.15">
      <c r="B472" s="6">
        <v>43110.666666666664</v>
      </c>
      <c r="C472" s="29">
        <v>32</v>
      </c>
      <c r="D472" s="29">
        <v>2018</v>
      </c>
      <c r="E472" s="20">
        <v>80.099999999999994</v>
      </c>
      <c r="F472" s="25">
        <v>0</v>
      </c>
      <c r="G472" s="30">
        <f t="shared" si="60"/>
        <v>0</v>
      </c>
      <c r="H472" s="24">
        <f t="shared" si="56"/>
        <v>0</v>
      </c>
      <c r="I472" s="19">
        <f t="shared" si="57"/>
        <v>0</v>
      </c>
      <c r="J472" s="24">
        <f t="shared" si="61"/>
        <v>567</v>
      </c>
      <c r="K472" s="24">
        <f t="shared" si="62"/>
        <v>567</v>
      </c>
      <c r="L472" s="8">
        <f t="shared" si="58"/>
        <v>-28.888888888888889</v>
      </c>
      <c r="M472" s="8">
        <f t="shared" si="59"/>
        <v>300</v>
      </c>
      <c r="N472" s="8">
        <f t="shared" si="63"/>
        <v>0</v>
      </c>
    </row>
    <row r="473" spans="2:14" x14ac:dyDescent="0.15">
      <c r="B473" s="6">
        <v>43110.6875</v>
      </c>
      <c r="C473" s="29">
        <v>33</v>
      </c>
      <c r="D473" s="29">
        <v>2018</v>
      </c>
      <c r="E473" s="20">
        <v>82.06</v>
      </c>
      <c r="F473" s="25">
        <v>0</v>
      </c>
      <c r="G473" s="30">
        <f t="shared" si="60"/>
        <v>0</v>
      </c>
      <c r="H473" s="24">
        <f t="shared" si="56"/>
        <v>0</v>
      </c>
      <c r="I473" s="19">
        <f t="shared" si="57"/>
        <v>0</v>
      </c>
      <c r="J473" s="24">
        <f t="shared" si="61"/>
        <v>567</v>
      </c>
      <c r="K473" s="24">
        <f t="shared" si="62"/>
        <v>567</v>
      </c>
      <c r="L473" s="8">
        <f t="shared" si="58"/>
        <v>-28.888888888888889</v>
      </c>
      <c r="M473" s="8">
        <f t="shared" si="59"/>
        <v>300</v>
      </c>
      <c r="N473" s="8">
        <f t="shared" si="63"/>
        <v>0</v>
      </c>
    </row>
    <row r="474" spans="2:14" x14ac:dyDescent="0.15">
      <c r="B474" s="6">
        <v>43110.708333333336</v>
      </c>
      <c r="C474" s="29">
        <v>34</v>
      </c>
      <c r="D474" s="29">
        <v>2018</v>
      </c>
      <c r="E474" s="20">
        <v>85.88</v>
      </c>
      <c r="F474" s="25">
        <v>0</v>
      </c>
      <c r="G474" s="30">
        <f t="shared" si="60"/>
        <v>0</v>
      </c>
      <c r="H474" s="24">
        <f t="shared" si="56"/>
        <v>0</v>
      </c>
      <c r="I474" s="19">
        <f t="shared" si="57"/>
        <v>0</v>
      </c>
      <c r="J474" s="24">
        <f t="shared" si="61"/>
        <v>567</v>
      </c>
      <c r="K474" s="24">
        <f t="shared" si="62"/>
        <v>567</v>
      </c>
      <c r="L474" s="8">
        <f t="shared" si="58"/>
        <v>-28.888888888888889</v>
      </c>
      <c r="M474" s="8">
        <f t="shared" si="59"/>
        <v>300</v>
      </c>
      <c r="N474" s="8">
        <f t="shared" si="63"/>
        <v>0</v>
      </c>
    </row>
    <row r="475" spans="2:14" x14ac:dyDescent="0.15">
      <c r="B475" s="6">
        <v>43110.729166666664</v>
      </c>
      <c r="C475" s="29">
        <v>35</v>
      </c>
      <c r="D475" s="29">
        <v>2018</v>
      </c>
      <c r="E475" s="20">
        <v>81.319999999999993</v>
      </c>
      <c r="F475" s="25">
        <v>0</v>
      </c>
      <c r="G475" s="30">
        <f t="shared" si="60"/>
        <v>0</v>
      </c>
      <c r="H475" s="24">
        <f t="shared" si="56"/>
        <v>0</v>
      </c>
      <c r="I475" s="19">
        <f t="shared" si="57"/>
        <v>0</v>
      </c>
      <c r="J475" s="24">
        <f t="shared" si="61"/>
        <v>567</v>
      </c>
      <c r="K475" s="24">
        <f t="shared" si="62"/>
        <v>567</v>
      </c>
      <c r="L475" s="8">
        <f t="shared" si="58"/>
        <v>-28.888888888888889</v>
      </c>
      <c r="M475" s="8">
        <f t="shared" si="59"/>
        <v>300</v>
      </c>
      <c r="N475" s="8">
        <f t="shared" si="63"/>
        <v>0</v>
      </c>
    </row>
    <row r="476" spans="2:14" x14ac:dyDescent="0.15">
      <c r="B476" s="6">
        <v>43110.75</v>
      </c>
      <c r="C476" s="29">
        <v>36</v>
      </c>
      <c r="D476" s="29">
        <v>2018</v>
      </c>
      <c r="E476" s="20">
        <v>95.78</v>
      </c>
      <c r="F476" s="25">
        <v>0</v>
      </c>
      <c r="G476" s="30">
        <f t="shared" si="60"/>
        <v>0</v>
      </c>
      <c r="H476" s="24">
        <f t="shared" si="56"/>
        <v>0</v>
      </c>
      <c r="I476" s="19">
        <f t="shared" si="57"/>
        <v>0</v>
      </c>
      <c r="J476" s="24">
        <f t="shared" si="61"/>
        <v>567</v>
      </c>
      <c r="K476" s="24">
        <f t="shared" si="62"/>
        <v>567</v>
      </c>
      <c r="L476" s="8">
        <f t="shared" si="58"/>
        <v>-28.888888888888889</v>
      </c>
      <c r="M476" s="8">
        <f t="shared" si="59"/>
        <v>300</v>
      </c>
      <c r="N476" s="8">
        <f t="shared" si="63"/>
        <v>0</v>
      </c>
    </row>
    <row r="477" spans="2:14" x14ac:dyDescent="0.15">
      <c r="B477" s="6">
        <v>43110.770833333336</v>
      </c>
      <c r="C477" s="29">
        <v>37</v>
      </c>
      <c r="D477" s="29">
        <v>2018</v>
      </c>
      <c r="E477" s="20">
        <v>100.49</v>
      </c>
      <c r="F477" s="25">
        <v>0</v>
      </c>
      <c r="G477" s="30">
        <f t="shared" si="60"/>
        <v>0</v>
      </c>
      <c r="H477" s="24">
        <f t="shared" si="56"/>
        <v>0</v>
      </c>
      <c r="I477" s="19">
        <f t="shared" si="57"/>
        <v>0</v>
      </c>
      <c r="J477" s="24">
        <f t="shared" si="61"/>
        <v>567</v>
      </c>
      <c r="K477" s="24">
        <f t="shared" si="62"/>
        <v>567</v>
      </c>
      <c r="L477" s="8">
        <f t="shared" si="58"/>
        <v>-28.888888888888889</v>
      </c>
      <c r="M477" s="8">
        <f t="shared" si="59"/>
        <v>300</v>
      </c>
      <c r="N477" s="8">
        <f t="shared" si="63"/>
        <v>0</v>
      </c>
    </row>
    <row r="478" spans="2:14" x14ac:dyDescent="0.15">
      <c r="B478" s="6">
        <v>43110.791666666664</v>
      </c>
      <c r="C478" s="29">
        <v>38</v>
      </c>
      <c r="D478" s="29">
        <v>2018</v>
      </c>
      <c r="E478" s="20">
        <v>101.41</v>
      </c>
      <c r="F478" s="25">
        <v>0</v>
      </c>
      <c r="G478" s="30">
        <f t="shared" si="60"/>
        <v>0</v>
      </c>
      <c r="H478" s="24">
        <f t="shared" si="56"/>
        <v>0</v>
      </c>
      <c r="I478" s="19">
        <f t="shared" si="57"/>
        <v>0</v>
      </c>
      <c r="J478" s="24">
        <f t="shared" si="61"/>
        <v>567</v>
      </c>
      <c r="K478" s="24">
        <f t="shared" si="62"/>
        <v>567</v>
      </c>
      <c r="L478" s="8">
        <f t="shared" si="58"/>
        <v>-28.888888888888889</v>
      </c>
      <c r="M478" s="8">
        <f t="shared" si="59"/>
        <v>300</v>
      </c>
      <c r="N478" s="8">
        <f t="shared" si="63"/>
        <v>0</v>
      </c>
    </row>
    <row r="479" spans="2:14" x14ac:dyDescent="0.15">
      <c r="B479" s="6">
        <v>43110.8125</v>
      </c>
      <c r="C479" s="29">
        <v>39</v>
      </c>
      <c r="D479" s="29">
        <v>2018</v>
      </c>
      <c r="E479" s="20">
        <v>85.24</v>
      </c>
      <c r="F479" s="25">
        <v>0</v>
      </c>
      <c r="G479" s="30">
        <f t="shared" si="60"/>
        <v>0</v>
      </c>
      <c r="H479" s="24">
        <f t="shared" si="56"/>
        <v>0</v>
      </c>
      <c r="I479" s="19">
        <f t="shared" si="57"/>
        <v>0</v>
      </c>
      <c r="J479" s="24">
        <f t="shared" si="61"/>
        <v>567</v>
      </c>
      <c r="K479" s="24">
        <f t="shared" si="62"/>
        <v>567</v>
      </c>
      <c r="L479" s="8">
        <f t="shared" si="58"/>
        <v>-28.888888888888889</v>
      </c>
      <c r="M479" s="8">
        <f t="shared" si="59"/>
        <v>300</v>
      </c>
      <c r="N479" s="8">
        <f t="shared" si="63"/>
        <v>0</v>
      </c>
    </row>
    <row r="480" spans="2:14" x14ac:dyDescent="0.15">
      <c r="B480" s="6">
        <v>43110.833333333336</v>
      </c>
      <c r="C480" s="29">
        <v>40</v>
      </c>
      <c r="D480" s="29">
        <v>2018</v>
      </c>
      <c r="E480" s="20">
        <v>94.22</v>
      </c>
      <c r="F480" s="25">
        <v>0</v>
      </c>
      <c r="G480" s="30">
        <f t="shared" si="60"/>
        <v>0</v>
      </c>
      <c r="H480" s="24">
        <f t="shared" si="56"/>
        <v>0</v>
      </c>
      <c r="I480" s="19">
        <f t="shared" si="57"/>
        <v>0</v>
      </c>
      <c r="J480" s="24">
        <f t="shared" si="61"/>
        <v>567</v>
      </c>
      <c r="K480" s="24">
        <f t="shared" si="62"/>
        <v>567</v>
      </c>
      <c r="L480" s="8">
        <f t="shared" si="58"/>
        <v>-28.888888888888889</v>
      </c>
      <c r="M480" s="8">
        <f t="shared" si="59"/>
        <v>300</v>
      </c>
      <c r="N480" s="8">
        <f t="shared" si="63"/>
        <v>0</v>
      </c>
    </row>
    <row r="481" spans="2:14" x14ac:dyDescent="0.15">
      <c r="B481" s="6">
        <v>43110.854166666664</v>
      </c>
      <c r="C481" s="29">
        <v>41</v>
      </c>
      <c r="D481" s="29">
        <v>2018</v>
      </c>
      <c r="E481" s="20">
        <v>110.68</v>
      </c>
      <c r="F481" s="25">
        <v>300</v>
      </c>
      <c r="G481" s="30">
        <f t="shared" si="60"/>
        <v>300</v>
      </c>
      <c r="H481" s="24">
        <f t="shared" si="56"/>
        <v>135</v>
      </c>
      <c r="I481" s="19">
        <f t="shared" si="57"/>
        <v>14807.3238</v>
      </c>
      <c r="J481" s="24">
        <f t="shared" si="61"/>
        <v>567</v>
      </c>
      <c r="K481" s="24">
        <f t="shared" si="62"/>
        <v>417</v>
      </c>
      <c r="L481" s="8">
        <f t="shared" si="58"/>
        <v>-28.888888888888889</v>
      </c>
      <c r="M481" s="8">
        <f t="shared" si="59"/>
        <v>300</v>
      </c>
      <c r="N481" s="8">
        <f t="shared" si="63"/>
        <v>0</v>
      </c>
    </row>
    <row r="482" spans="2:14" x14ac:dyDescent="0.15">
      <c r="B482" s="6">
        <v>43110.875</v>
      </c>
      <c r="C482" s="29">
        <v>42</v>
      </c>
      <c r="D482" s="29">
        <v>2018</v>
      </c>
      <c r="E482" s="20">
        <v>76.34</v>
      </c>
      <c r="F482" s="25">
        <v>-300</v>
      </c>
      <c r="G482" s="30">
        <f t="shared" si="60"/>
        <v>-300</v>
      </c>
      <c r="H482" s="24">
        <f t="shared" si="56"/>
        <v>-150</v>
      </c>
      <c r="I482" s="19">
        <f t="shared" si="57"/>
        <v>-11554.994954591322</v>
      </c>
      <c r="J482" s="24">
        <f t="shared" si="61"/>
        <v>417</v>
      </c>
      <c r="K482" s="24">
        <f t="shared" si="62"/>
        <v>552</v>
      </c>
      <c r="L482" s="8">
        <f t="shared" si="58"/>
        <v>-300</v>
      </c>
      <c r="M482" s="8">
        <f t="shared" si="59"/>
        <v>300</v>
      </c>
      <c r="N482" s="8">
        <f t="shared" si="63"/>
        <v>0</v>
      </c>
    </row>
    <row r="483" spans="2:14" x14ac:dyDescent="0.15">
      <c r="B483" s="6">
        <v>43110.895833333336</v>
      </c>
      <c r="C483" s="29">
        <v>43</v>
      </c>
      <c r="D483" s="29">
        <v>2018</v>
      </c>
      <c r="E483" s="20">
        <v>61.33</v>
      </c>
      <c r="F483" s="25">
        <v>-33.333333333333336</v>
      </c>
      <c r="G483" s="30">
        <f t="shared" si="60"/>
        <v>-33.333333333333336</v>
      </c>
      <c r="H483" s="24">
        <f t="shared" si="56"/>
        <v>-16.666666666666668</v>
      </c>
      <c r="I483" s="19">
        <f t="shared" si="57"/>
        <v>-1031.4497140935082</v>
      </c>
      <c r="J483" s="24">
        <f t="shared" si="61"/>
        <v>552</v>
      </c>
      <c r="K483" s="24">
        <f t="shared" si="62"/>
        <v>567</v>
      </c>
      <c r="L483" s="8">
        <f t="shared" si="58"/>
        <v>-62.222222222222221</v>
      </c>
      <c r="M483" s="8">
        <f t="shared" si="59"/>
        <v>300</v>
      </c>
      <c r="N483" s="8">
        <f t="shared" si="63"/>
        <v>0</v>
      </c>
    </row>
    <row r="484" spans="2:14" x14ac:dyDescent="0.15">
      <c r="B484" s="6">
        <v>43110.916666666664</v>
      </c>
      <c r="C484" s="29">
        <v>44</v>
      </c>
      <c r="D484" s="29">
        <v>2018</v>
      </c>
      <c r="E484" s="20">
        <v>59.45</v>
      </c>
      <c r="F484" s="25">
        <v>0</v>
      </c>
      <c r="G484" s="30">
        <f t="shared" si="60"/>
        <v>0</v>
      </c>
      <c r="H484" s="24">
        <f t="shared" si="56"/>
        <v>0</v>
      </c>
      <c r="I484" s="19">
        <f t="shared" si="57"/>
        <v>0</v>
      </c>
      <c r="J484" s="24">
        <f t="shared" si="61"/>
        <v>567</v>
      </c>
      <c r="K484" s="24">
        <f t="shared" si="62"/>
        <v>567</v>
      </c>
      <c r="L484" s="8">
        <f t="shared" si="58"/>
        <v>-28.888888888888889</v>
      </c>
      <c r="M484" s="8">
        <f t="shared" si="59"/>
        <v>300</v>
      </c>
      <c r="N484" s="8">
        <f t="shared" si="63"/>
        <v>0</v>
      </c>
    </row>
    <row r="485" spans="2:14" x14ac:dyDescent="0.15">
      <c r="B485" s="6">
        <v>43110.9375</v>
      </c>
      <c r="C485" s="29">
        <v>45</v>
      </c>
      <c r="D485" s="29">
        <v>2018</v>
      </c>
      <c r="E485" s="20">
        <v>66.94</v>
      </c>
      <c r="F485" s="25">
        <v>0</v>
      </c>
      <c r="G485" s="30">
        <f t="shared" si="60"/>
        <v>0</v>
      </c>
      <c r="H485" s="24">
        <f t="shared" si="56"/>
        <v>0</v>
      </c>
      <c r="I485" s="19">
        <f t="shared" si="57"/>
        <v>0</v>
      </c>
      <c r="J485" s="24">
        <f t="shared" si="61"/>
        <v>567</v>
      </c>
      <c r="K485" s="24">
        <f t="shared" si="62"/>
        <v>567</v>
      </c>
      <c r="L485" s="8">
        <f t="shared" si="58"/>
        <v>-28.888888888888889</v>
      </c>
      <c r="M485" s="8">
        <f t="shared" si="59"/>
        <v>300</v>
      </c>
      <c r="N485" s="8">
        <f t="shared" si="63"/>
        <v>0</v>
      </c>
    </row>
    <row r="486" spans="2:14" x14ac:dyDescent="0.15">
      <c r="B486" s="6">
        <v>43110.958333333336</v>
      </c>
      <c r="C486" s="29">
        <v>46</v>
      </c>
      <c r="D486" s="29">
        <v>2018</v>
      </c>
      <c r="E486" s="20">
        <v>64.77</v>
      </c>
      <c r="F486" s="25">
        <v>0</v>
      </c>
      <c r="G486" s="30">
        <f t="shared" si="60"/>
        <v>0</v>
      </c>
      <c r="H486" s="24">
        <f t="shared" si="56"/>
        <v>0</v>
      </c>
      <c r="I486" s="19">
        <f t="shared" si="57"/>
        <v>0</v>
      </c>
      <c r="J486" s="24">
        <f t="shared" si="61"/>
        <v>567</v>
      </c>
      <c r="K486" s="24">
        <f t="shared" si="62"/>
        <v>567</v>
      </c>
      <c r="L486" s="8">
        <f t="shared" si="58"/>
        <v>-28.888888888888889</v>
      </c>
      <c r="M486" s="8">
        <f t="shared" si="59"/>
        <v>300</v>
      </c>
      <c r="N486" s="8">
        <f t="shared" si="63"/>
        <v>0</v>
      </c>
    </row>
    <row r="487" spans="2:14" x14ac:dyDescent="0.15">
      <c r="B487" s="6">
        <v>43110.979166666664</v>
      </c>
      <c r="C487" s="29">
        <v>47</v>
      </c>
      <c r="D487" s="29">
        <v>2018</v>
      </c>
      <c r="E487" s="20">
        <v>86.81</v>
      </c>
      <c r="F487" s="25">
        <v>0</v>
      </c>
      <c r="G487" s="30">
        <f t="shared" si="60"/>
        <v>0</v>
      </c>
      <c r="H487" s="24">
        <f t="shared" si="56"/>
        <v>0</v>
      </c>
      <c r="I487" s="19">
        <f t="shared" si="57"/>
        <v>0</v>
      </c>
      <c r="J487" s="24">
        <f t="shared" si="61"/>
        <v>567</v>
      </c>
      <c r="K487" s="24">
        <f t="shared" si="62"/>
        <v>567</v>
      </c>
      <c r="L487" s="8">
        <f t="shared" si="58"/>
        <v>-28.888888888888889</v>
      </c>
      <c r="M487" s="8">
        <f t="shared" si="59"/>
        <v>300</v>
      </c>
      <c r="N487" s="8">
        <f t="shared" si="63"/>
        <v>0</v>
      </c>
    </row>
    <row r="488" spans="2:14" x14ac:dyDescent="0.15">
      <c r="B488" s="6">
        <v>43111</v>
      </c>
      <c r="C488" s="29">
        <v>48</v>
      </c>
      <c r="D488" s="29">
        <v>2018</v>
      </c>
      <c r="E488" s="20">
        <v>86.74</v>
      </c>
      <c r="F488" s="25">
        <v>0</v>
      </c>
      <c r="G488" s="30">
        <f t="shared" si="60"/>
        <v>0</v>
      </c>
      <c r="H488" s="24">
        <f t="shared" si="56"/>
        <v>0</v>
      </c>
      <c r="I488" s="19">
        <f t="shared" si="57"/>
        <v>0</v>
      </c>
      <c r="J488" s="24">
        <f t="shared" si="61"/>
        <v>567</v>
      </c>
      <c r="K488" s="24">
        <f t="shared" si="62"/>
        <v>567</v>
      </c>
      <c r="L488" s="8">
        <f t="shared" si="58"/>
        <v>-28.888888888888889</v>
      </c>
      <c r="M488" s="8">
        <f t="shared" si="59"/>
        <v>300</v>
      </c>
      <c r="N488" s="8">
        <f t="shared" si="63"/>
        <v>0</v>
      </c>
    </row>
    <row r="489" spans="2:14" x14ac:dyDescent="0.15">
      <c r="B489" s="6">
        <v>43111.020833333336</v>
      </c>
      <c r="C489" s="29">
        <v>1</v>
      </c>
      <c r="D489" s="29">
        <v>2018</v>
      </c>
      <c r="E489" s="20">
        <v>75.709999999999994</v>
      </c>
      <c r="F489" s="25">
        <v>0</v>
      </c>
      <c r="G489" s="30">
        <f t="shared" si="60"/>
        <v>0</v>
      </c>
      <c r="H489" s="24">
        <f t="shared" si="56"/>
        <v>0</v>
      </c>
      <c r="I489" s="19">
        <f t="shared" si="57"/>
        <v>0</v>
      </c>
      <c r="J489" s="24">
        <f t="shared" si="61"/>
        <v>567</v>
      </c>
      <c r="K489" s="24">
        <f t="shared" si="62"/>
        <v>567</v>
      </c>
      <c r="L489" s="8">
        <f t="shared" si="58"/>
        <v>-28.888888888888889</v>
      </c>
      <c r="M489" s="8">
        <f t="shared" si="59"/>
        <v>300</v>
      </c>
      <c r="N489" s="8">
        <f t="shared" si="63"/>
        <v>0</v>
      </c>
    </row>
    <row r="490" spans="2:14" x14ac:dyDescent="0.15">
      <c r="B490" s="6">
        <v>43111.041666666664</v>
      </c>
      <c r="C490" s="29">
        <v>2</v>
      </c>
      <c r="D490" s="29">
        <v>2018</v>
      </c>
      <c r="E490" s="20">
        <v>61.4</v>
      </c>
      <c r="F490" s="25">
        <v>0</v>
      </c>
      <c r="G490" s="30">
        <f t="shared" si="60"/>
        <v>0</v>
      </c>
      <c r="H490" s="24">
        <f t="shared" si="56"/>
        <v>0</v>
      </c>
      <c r="I490" s="19">
        <f t="shared" si="57"/>
        <v>0</v>
      </c>
      <c r="J490" s="24">
        <f t="shared" si="61"/>
        <v>567</v>
      </c>
      <c r="K490" s="24">
        <f t="shared" si="62"/>
        <v>567</v>
      </c>
      <c r="L490" s="8">
        <f t="shared" si="58"/>
        <v>-28.888888888888889</v>
      </c>
      <c r="M490" s="8">
        <f t="shared" si="59"/>
        <v>300</v>
      </c>
      <c r="N490" s="8">
        <f t="shared" si="63"/>
        <v>0</v>
      </c>
    </row>
    <row r="491" spans="2:14" x14ac:dyDescent="0.15">
      <c r="B491" s="6">
        <v>43111.0625</v>
      </c>
      <c r="C491" s="29">
        <v>3</v>
      </c>
      <c r="D491" s="29">
        <v>2018</v>
      </c>
      <c r="E491" s="20">
        <v>58.98</v>
      </c>
      <c r="F491" s="25">
        <v>0</v>
      </c>
      <c r="G491" s="30">
        <f t="shared" si="60"/>
        <v>0</v>
      </c>
      <c r="H491" s="24">
        <f t="shared" si="56"/>
        <v>0</v>
      </c>
      <c r="I491" s="19">
        <f t="shared" si="57"/>
        <v>0</v>
      </c>
      <c r="J491" s="24">
        <f t="shared" si="61"/>
        <v>567</v>
      </c>
      <c r="K491" s="24">
        <f t="shared" si="62"/>
        <v>567</v>
      </c>
      <c r="L491" s="8">
        <f t="shared" si="58"/>
        <v>-28.888888888888889</v>
      </c>
      <c r="M491" s="8">
        <f t="shared" si="59"/>
        <v>300</v>
      </c>
      <c r="N491" s="8">
        <f t="shared" si="63"/>
        <v>0</v>
      </c>
    </row>
    <row r="492" spans="2:14" x14ac:dyDescent="0.15">
      <c r="B492" s="6">
        <v>43111.083333333336</v>
      </c>
      <c r="C492" s="29">
        <v>4</v>
      </c>
      <c r="D492" s="29">
        <v>2018</v>
      </c>
      <c r="E492" s="20">
        <v>65.75</v>
      </c>
      <c r="F492" s="25">
        <v>0</v>
      </c>
      <c r="G492" s="30">
        <f t="shared" si="60"/>
        <v>0</v>
      </c>
      <c r="H492" s="24">
        <f t="shared" si="56"/>
        <v>0</v>
      </c>
      <c r="I492" s="19">
        <f t="shared" si="57"/>
        <v>0</v>
      </c>
      <c r="J492" s="24">
        <f t="shared" si="61"/>
        <v>567</v>
      </c>
      <c r="K492" s="24">
        <f t="shared" si="62"/>
        <v>567</v>
      </c>
      <c r="L492" s="8">
        <f t="shared" si="58"/>
        <v>-28.888888888888889</v>
      </c>
      <c r="M492" s="8">
        <f t="shared" si="59"/>
        <v>300</v>
      </c>
      <c r="N492" s="8">
        <f t="shared" si="63"/>
        <v>0</v>
      </c>
    </row>
    <row r="493" spans="2:14" x14ac:dyDescent="0.15">
      <c r="B493" s="6">
        <v>43111.104166666664</v>
      </c>
      <c r="C493" s="29">
        <v>5</v>
      </c>
      <c r="D493" s="29">
        <v>2018</v>
      </c>
      <c r="E493" s="20">
        <v>61.35</v>
      </c>
      <c r="F493" s="25">
        <v>0</v>
      </c>
      <c r="G493" s="30">
        <f t="shared" si="60"/>
        <v>0</v>
      </c>
      <c r="H493" s="24">
        <f t="shared" si="56"/>
        <v>0</v>
      </c>
      <c r="I493" s="19">
        <f t="shared" si="57"/>
        <v>0</v>
      </c>
      <c r="J493" s="24">
        <f t="shared" si="61"/>
        <v>567</v>
      </c>
      <c r="K493" s="24">
        <f t="shared" si="62"/>
        <v>567</v>
      </c>
      <c r="L493" s="8">
        <f t="shared" si="58"/>
        <v>-28.888888888888889</v>
      </c>
      <c r="M493" s="8">
        <f t="shared" si="59"/>
        <v>300</v>
      </c>
      <c r="N493" s="8">
        <f t="shared" si="63"/>
        <v>0</v>
      </c>
    </row>
    <row r="494" spans="2:14" x14ac:dyDescent="0.15">
      <c r="B494" s="6">
        <v>43111.125</v>
      </c>
      <c r="C494" s="29">
        <v>6</v>
      </c>
      <c r="D494" s="29">
        <v>2018</v>
      </c>
      <c r="E494" s="20">
        <v>57.6</v>
      </c>
      <c r="F494" s="25">
        <v>0</v>
      </c>
      <c r="G494" s="30">
        <f t="shared" si="60"/>
        <v>0</v>
      </c>
      <c r="H494" s="24">
        <f t="shared" si="56"/>
        <v>0</v>
      </c>
      <c r="I494" s="19">
        <f t="shared" si="57"/>
        <v>0</v>
      </c>
      <c r="J494" s="24">
        <f t="shared" si="61"/>
        <v>567</v>
      </c>
      <c r="K494" s="24">
        <f t="shared" si="62"/>
        <v>567</v>
      </c>
      <c r="L494" s="8">
        <f t="shared" si="58"/>
        <v>-28.888888888888889</v>
      </c>
      <c r="M494" s="8">
        <f t="shared" si="59"/>
        <v>300</v>
      </c>
      <c r="N494" s="8">
        <f t="shared" si="63"/>
        <v>0</v>
      </c>
    </row>
    <row r="495" spans="2:14" x14ac:dyDescent="0.15">
      <c r="B495" s="6">
        <v>43111.145833333336</v>
      </c>
      <c r="C495" s="29">
        <v>7</v>
      </c>
      <c r="D495" s="29">
        <v>2018</v>
      </c>
      <c r="E495" s="20">
        <v>59.88</v>
      </c>
      <c r="F495" s="25">
        <v>0</v>
      </c>
      <c r="G495" s="30">
        <f t="shared" si="60"/>
        <v>0</v>
      </c>
      <c r="H495" s="24">
        <f t="shared" si="56"/>
        <v>0</v>
      </c>
      <c r="I495" s="19">
        <f t="shared" si="57"/>
        <v>0</v>
      </c>
      <c r="J495" s="24">
        <f t="shared" si="61"/>
        <v>567</v>
      </c>
      <c r="K495" s="24">
        <f t="shared" si="62"/>
        <v>567</v>
      </c>
      <c r="L495" s="8">
        <f t="shared" si="58"/>
        <v>-28.888888888888889</v>
      </c>
      <c r="M495" s="8">
        <f t="shared" si="59"/>
        <v>300</v>
      </c>
      <c r="N495" s="8">
        <f t="shared" si="63"/>
        <v>0</v>
      </c>
    </row>
    <row r="496" spans="2:14" x14ac:dyDescent="0.15">
      <c r="B496" s="6">
        <v>43111.166666666664</v>
      </c>
      <c r="C496" s="29">
        <v>8</v>
      </c>
      <c r="D496" s="29">
        <v>2018</v>
      </c>
      <c r="E496" s="20">
        <v>57.05</v>
      </c>
      <c r="F496" s="25">
        <v>0</v>
      </c>
      <c r="G496" s="30">
        <f t="shared" si="60"/>
        <v>0</v>
      </c>
      <c r="H496" s="24">
        <f t="shared" si="56"/>
        <v>0</v>
      </c>
      <c r="I496" s="19">
        <f t="shared" si="57"/>
        <v>0</v>
      </c>
      <c r="J496" s="24">
        <f t="shared" si="61"/>
        <v>567</v>
      </c>
      <c r="K496" s="24">
        <f t="shared" si="62"/>
        <v>567</v>
      </c>
      <c r="L496" s="8">
        <f t="shared" si="58"/>
        <v>-28.888888888888889</v>
      </c>
      <c r="M496" s="8">
        <f t="shared" si="59"/>
        <v>300</v>
      </c>
      <c r="N496" s="8">
        <f t="shared" si="63"/>
        <v>0</v>
      </c>
    </row>
    <row r="497" spans="2:14" x14ac:dyDescent="0.15">
      <c r="B497" s="6">
        <v>43111.1875</v>
      </c>
      <c r="C497" s="29">
        <v>9</v>
      </c>
      <c r="D497" s="29">
        <v>2018</v>
      </c>
      <c r="E497" s="20">
        <v>61.84</v>
      </c>
      <c r="F497" s="25">
        <v>0</v>
      </c>
      <c r="G497" s="30">
        <f t="shared" si="60"/>
        <v>0</v>
      </c>
      <c r="H497" s="24">
        <f t="shared" si="56"/>
        <v>0</v>
      </c>
      <c r="I497" s="19">
        <f t="shared" si="57"/>
        <v>0</v>
      </c>
      <c r="J497" s="24">
        <f t="shared" si="61"/>
        <v>567</v>
      </c>
      <c r="K497" s="24">
        <f t="shared" si="62"/>
        <v>567</v>
      </c>
      <c r="L497" s="8">
        <f t="shared" si="58"/>
        <v>-28.888888888888889</v>
      </c>
      <c r="M497" s="8">
        <f t="shared" si="59"/>
        <v>300</v>
      </c>
      <c r="N497" s="8">
        <f t="shared" si="63"/>
        <v>0</v>
      </c>
    </row>
    <row r="498" spans="2:14" x14ac:dyDescent="0.15">
      <c r="B498" s="6">
        <v>43111.208333333336</v>
      </c>
      <c r="C498" s="29">
        <v>10</v>
      </c>
      <c r="D498" s="29">
        <v>2018</v>
      </c>
      <c r="E498" s="20">
        <v>57.17</v>
      </c>
      <c r="F498" s="25">
        <v>0</v>
      </c>
      <c r="G498" s="30">
        <f t="shared" si="60"/>
        <v>0</v>
      </c>
      <c r="H498" s="24">
        <f t="shared" si="56"/>
        <v>0</v>
      </c>
      <c r="I498" s="19">
        <f t="shared" si="57"/>
        <v>0</v>
      </c>
      <c r="J498" s="24">
        <f t="shared" si="61"/>
        <v>567</v>
      </c>
      <c r="K498" s="24">
        <f t="shared" si="62"/>
        <v>567</v>
      </c>
      <c r="L498" s="8">
        <f t="shared" si="58"/>
        <v>-28.888888888888889</v>
      </c>
      <c r="M498" s="8">
        <f t="shared" si="59"/>
        <v>300</v>
      </c>
      <c r="N498" s="8">
        <f t="shared" si="63"/>
        <v>0</v>
      </c>
    </row>
    <row r="499" spans="2:14" x14ac:dyDescent="0.15">
      <c r="B499" s="6">
        <v>43111.229166666664</v>
      </c>
      <c r="C499" s="29">
        <v>11</v>
      </c>
      <c r="D499" s="29">
        <v>2018</v>
      </c>
      <c r="E499" s="20">
        <v>58.47</v>
      </c>
      <c r="F499" s="25">
        <v>0</v>
      </c>
      <c r="G499" s="30">
        <f t="shared" si="60"/>
        <v>0</v>
      </c>
      <c r="H499" s="24">
        <f t="shared" si="56"/>
        <v>0</v>
      </c>
      <c r="I499" s="19">
        <f t="shared" si="57"/>
        <v>0</v>
      </c>
      <c r="J499" s="24">
        <f t="shared" si="61"/>
        <v>567</v>
      </c>
      <c r="K499" s="24">
        <f t="shared" si="62"/>
        <v>567</v>
      </c>
      <c r="L499" s="8">
        <f t="shared" si="58"/>
        <v>-28.888888888888889</v>
      </c>
      <c r="M499" s="8">
        <f t="shared" si="59"/>
        <v>300</v>
      </c>
      <c r="N499" s="8">
        <f t="shared" si="63"/>
        <v>0</v>
      </c>
    </row>
    <row r="500" spans="2:14" x14ac:dyDescent="0.15">
      <c r="B500" s="6">
        <v>43111.25</v>
      </c>
      <c r="C500" s="29">
        <v>12</v>
      </c>
      <c r="D500" s="29">
        <v>2018</v>
      </c>
      <c r="E500" s="20">
        <v>64.430000000000007</v>
      </c>
      <c r="F500" s="25">
        <v>0</v>
      </c>
      <c r="G500" s="30">
        <f t="shared" si="60"/>
        <v>0</v>
      </c>
      <c r="H500" s="24">
        <f t="shared" si="56"/>
        <v>0</v>
      </c>
      <c r="I500" s="19">
        <f t="shared" si="57"/>
        <v>0</v>
      </c>
      <c r="J500" s="24">
        <f t="shared" si="61"/>
        <v>567</v>
      </c>
      <c r="K500" s="24">
        <f t="shared" si="62"/>
        <v>567</v>
      </c>
      <c r="L500" s="8">
        <f t="shared" si="58"/>
        <v>-28.888888888888889</v>
      </c>
      <c r="M500" s="8">
        <f t="shared" si="59"/>
        <v>300</v>
      </c>
      <c r="N500" s="8">
        <f t="shared" si="63"/>
        <v>0</v>
      </c>
    </row>
    <row r="501" spans="2:14" x14ac:dyDescent="0.15">
      <c r="B501" s="6">
        <v>43111.270833333336</v>
      </c>
      <c r="C501" s="29">
        <v>13</v>
      </c>
      <c r="D501" s="29">
        <v>2018</v>
      </c>
      <c r="E501" s="20">
        <v>66.930000000000007</v>
      </c>
      <c r="F501" s="25">
        <v>0</v>
      </c>
      <c r="G501" s="30">
        <f t="shared" si="60"/>
        <v>0</v>
      </c>
      <c r="H501" s="24">
        <f t="shared" si="56"/>
        <v>0</v>
      </c>
      <c r="I501" s="19">
        <f t="shared" si="57"/>
        <v>0</v>
      </c>
      <c r="J501" s="24">
        <f t="shared" si="61"/>
        <v>567</v>
      </c>
      <c r="K501" s="24">
        <f t="shared" si="62"/>
        <v>567</v>
      </c>
      <c r="L501" s="8">
        <f t="shared" si="58"/>
        <v>-28.888888888888889</v>
      </c>
      <c r="M501" s="8">
        <f t="shared" si="59"/>
        <v>300</v>
      </c>
      <c r="N501" s="8">
        <f t="shared" si="63"/>
        <v>0</v>
      </c>
    </row>
    <row r="502" spans="2:14" x14ac:dyDescent="0.15">
      <c r="B502" s="6">
        <v>43111.291666666664</v>
      </c>
      <c r="C502" s="29">
        <v>14</v>
      </c>
      <c r="D502" s="29">
        <v>2018</v>
      </c>
      <c r="E502" s="20">
        <v>73.209999999999994</v>
      </c>
      <c r="F502" s="25">
        <v>0</v>
      </c>
      <c r="G502" s="30">
        <f t="shared" si="60"/>
        <v>0</v>
      </c>
      <c r="H502" s="24">
        <f t="shared" si="56"/>
        <v>0</v>
      </c>
      <c r="I502" s="19">
        <f t="shared" si="57"/>
        <v>0</v>
      </c>
      <c r="J502" s="24">
        <f t="shared" si="61"/>
        <v>567</v>
      </c>
      <c r="K502" s="24">
        <f t="shared" si="62"/>
        <v>567</v>
      </c>
      <c r="L502" s="8">
        <f t="shared" si="58"/>
        <v>-28.888888888888889</v>
      </c>
      <c r="M502" s="8">
        <f t="shared" si="59"/>
        <v>300</v>
      </c>
      <c r="N502" s="8">
        <f t="shared" si="63"/>
        <v>0</v>
      </c>
    </row>
    <row r="503" spans="2:14" x14ac:dyDescent="0.15">
      <c r="B503" s="6">
        <v>43111.3125</v>
      </c>
      <c r="C503" s="29">
        <v>15</v>
      </c>
      <c r="D503" s="29">
        <v>2018</v>
      </c>
      <c r="E503" s="20">
        <v>62.89</v>
      </c>
      <c r="F503" s="25">
        <v>0</v>
      </c>
      <c r="G503" s="30">
        <f t="shared" si="60"/>
        <v>0</v>
      </c>
      <c r="H503" s="24">
        <f t="shared" si="56"/>
        <v>0</v>
      </c>
      <c r="I503" s="19">
        <f t="shared" si="57"/>
        <v>0</v>
      </c>
      <c r="J503" s="24">
        <f t="shared" si="61"/>
        <v>567</v>
      </c>
      <c r="K503" s="24">
        <f t="shared" si="62"/>
        <v>567</v>
      </c>
      <c r="L503" s="8">
        <f t="shared" si="58"/>
        <v>-28.888888888888889</v>
      </c>
      <c r="M503" s="8">
        <f t="shared" si="59"/>
        <v>300</v>
      </c>
      <c r="N503" s="8">
        <f t="shared" si="63"/>
        <v>0</v>
      </c>
    </row>
    <row r="504" spans="2:14" x14ac:dyDescent="0.15">
      <c r="B504" s="6">
        <v>43111.333333333336</v>
      </c>
      <c r="C504" s="29">
        <v>16</v>
      </c>
      <c r="D504" s="29">
        <v>2018</v>
      </c>
      <c r="E504" s="20">
        <v>70.11</v>
      </c>
      <c r="F504" s="25">
        <v>0</v>
      </c>
      <c r="G504" s="30">
        <f t="shared" si="60"/>
        <v>0</v>
      </c>
      <c r="H504" s="24">
        <f t="shared" si="56"/>
        <v>0</v>
      </c>
      <c r="I504" s="19">
        <f t="shared" si="57"/>
        <v>0</v>
      </c>
      <c r="J504" s="24">
        <f t="shared" si="61"/>
        <v>567</v>
      </c>
      <c r="K504" s="24">
        <f t="shared" si="62"/>
        <v>567</v>
      </c>
      <c r="L504" s="8">
        <f t="shared" si="58"/>
        <v>-28.888888888888889</v>
      </c>
      <c r="M504" s="8">
        <f t="shared" si="59"/>
        <v>300</v>
      </c>
      <c r="N504" s="8">
        <f t="shared" si="63"/>
        <v>0</v>
      </c>
    </row>
    <row r="505" spans="2:14" x14ac:dyDescent="0.15">
      <c r="B505" s="6">
        <v>43111.354166666664</v>
      </c>
      <c r="C505" s="29">
        <v>17</v>
      </c>
      <c r="D505" s="29">
        <v>2018</v>
      </c>
      <c r="E505" s="20">
        <v>73.14</v>
      </c>
      <c r="F505" s="25">
        <v>0</v>
      </c>
      <c r="G505" s="30">
        <f t="shared" si="60"/>
        <v>0</v>
      </c>
      <c r="H505" s="24">
        <f t="shared" si="56"/>
        <v>0</v>
      </c>
      <c r="I505" s="19">
        <f t="shared" si="57"/>
        <v>0</v>
      </c>
      <c r="J505" s="24">
        <f t="shared" si="61"/>
        <v>567</v>
      </c>
      <c r="K505" s="24">
        <f t="shared" si="62"/>
        <v>567</v>
      </c>
      <c r="L505" s="8">
        <f t="shared" si="58"/>
        <v>-28.888888888888889</v>
      </c>
      <c r="M505" s="8">
        <f t="shared" si="59"/>
        <v>300</v>
      </c>
      <c r="N505" s="8">
        <f t="shared" si="63"/>
        <v>0</v>
      </c>
    </row>
    <row r="506" spans="2:14" x14ac:dyDescent="0.15">
      <c r="B506" s="6">
        <v>43111.375</v>
      </c>
      <c r="C506" s="29">
        <v>18</v>
      </c>
      <c r="D506" s="29">
        <v>2018</v>
      </c>
      <c r="E506" s="20">
        <v>74.87</v>
      </c>
      <c r="F506" s="25">
        <v>0</v>
      </c>
      <c r="G506" s="30">
        <f t="shared" si="60"/>
        <v>0</v>
      </c>
      <c r="H506" s="24">
        <f t="shared" si="56"/>
        <v>0</v>
      </c>
      <c r="I506" s="19">
        <f t="shared" si="57"/>
        <v>0</v>
      </c>
      <c r="J506" s="24">
        <f t="shared" si="61"/>
        <v>567</v>
      </c>
      <c r="K506" s="24">
        <f t="shared" si="62"/>
        <v>567</v>
      </c>
      <c r="L506" s="8">
        <f t="shared" si="58"/>
        <v>-28.888888888888889</v>
      </c>
      <c r="M506" s="8">
        <f t="shared" si="59"/>
        <v>300</v>
      </c>
      <c r="N506" s="8">
        <f t="shared" si="63"/>
        <v>0</v>
      </c>
    </row>
    <row r="507" spans="2:14" x14ac:dyDescent="0.15">
      <c r="B507" s="6">
        <v>43111.395833333336</v>
      </c>
      <c r="C507" s="29">
        <v>19</v>
      </c>
      <c r="D507" s="29">
        <v>2018</v>
      </c>
      <c r="E507" s="20">
        <v>77.34</v>
      </c>
      <c r="F507" s="25">
        <v>0</v>
      </c>
      <c r="G507" s="30">
        <f t="shared" si="60"/>
        <v>0</v>
      </c>
      <c r="H507" s="24">
        <f t="shared" si="56"/>
        <v>0</v>
      </c>
      <c r="I507" s="19">
        <f t="shared" si="57"/>
        <v>0</v>
      </c>
      <c r="J507" s="24">
        <f t="shared" si="61"/>
        <v>567</v>
      </c>
      <c r="K507" s="24">
        <f t="shared" si="62"/>
        <v>567</v>
      </c>
      <c r="L507" s="8">
        <f t="shared" si="58"/>
        <v>-28.888888888888889</v>
      </c>
      <c r="M507" s="8">
        <f t="shared" si="59"/>
        <v>300</v>
      </c>
      <c r="N507" s="8">
        <f t="shared" si="63"/>
        <v>0</v>
      </c>
    </row>
    <row r="508" spans="2:14" x14ac:dyDescent="0.15">
      <c r="B508" s="6">
        <v>43111.416666666664</v>
      </c>
      <c r="C508" s="29">
        <v>20</v>
      </c>
      <c r="D508" s="29">
        <v>2018</v>
      </c>
      <c r="E508" s="20">
        <v>86.1</v>
      </c>
      <c r="F508" s="25">
        <v>0</v>
      </c>
      <c r="G508" s="30">
        <f t="shared" si="60"/>
        <v>0</v>
      </c>
      <c r="H508" s="24">
        <f t="shared" si="56"/>
        <v>0</v>
      </c>
      <c r="I508" s="19">
        <f t="shared" si="57"/>
        <v>0</v>
      </c>
      <c r="J508" s="24">
        <f t="shared" si="61"/>
        <v>567</v>
      </c>
      <c r="K508" s="24">
        <f t="shared" si="62"/>
        <v>567</v>
      </c>
      <c r="L508" s="8">
        <f t="shared" si="58"/>
        <v>-28.888888888888889</v>
      </c>
      <c r="M508" s="8">
        <f t="shared" si="59"/>
        <v>300</v>
      </c>
      <c r="N508" s="8">
        <f t="shared" si="63"/>
        <v>0</v>
      </c>
    </row>
    <row r="509" spans="2:14" x14ac:dyDescent="0.15">
      <c r="B509" s="6">
        <v>43111.4375</v>
      </c>
      <c r="C509" s="29">
        <v>21</v>
      </c>
      <c r="D509" s="29">
        <v>2018</v>
      </c>
      <c r="E509" s="20">
        <v>76.81</v>
      </c>
      <c r="F509" s="25">
        <v>0</v>
      </c>
      <c r="G509" s="30">
        <f t="shared" si="60"/>
        <v>0</v>
      </c>
      <c r="H509" s="24">
        <f t="shared" si="56"/>
        <v>0</v>
      </c>
      <c r="I509" s="19">
        <f t="shared" si="57"/>
        <v>0</v>
      </c>
      <c r="J509" s="24">
        <f t="shared" si="61"/>
        <v>567</v>
      </c>
      <c r="K509" s="24">
        <f t="shared" si="62"/>
        <v>567</v>
      </c>
      <c r="L509" s="8">
        <f t="shared" si="58"/>
        <v>-28.888888888888889</v>
      </c>
      <c r="M509" s="8">
        <f t="shared" si="59"/>
        <v>300</v>
      </c>
      <c r="N509" s="8">
        <f t="shared" si="63"/>
        <v>0</v>
      </c>
    </row>
    <row r="510" spans="2:14" x14ac:dyDescent="0.15">
      <c r="B510" s="6">
        <v>43111.458333333336</v>
      </c>
      <c r="C510" s="29">
        <v>22</v>
      </c>
      <c r="D510" s="29">
        <v>2018</v>
      </c>
      <c r="E510" s="20">
        <v>82.78</v>
      </c>
      <c r="F510" s="25">
        <v>0</v>
      </c>
      <c r="G510" s="30">
        <f t="shared" si="60"/>
        <v>0</v>
      </c>
      <c r="H510" s="24">
        <f t="shared" si="56"/>
        <v>0</v>
      </c>
      <c r="I510" s="19">
        <f t="shared" si="57"/>
        <v>0</v>
      </c>
      <c r="J510" s="24">
        <f t="shared" si="61"/>
        <v>567</v>
      </c>
      <c r="K510" s="24">
        <f t="shared" si="62"/>
        <v>567</v>
      </c>
      <c r="L510" s="8">
        <f t="shared" si="58"/>
        <v>-28.888888888888889</v>
      </c>
      <c r="M510" s="8">
        <f t="shared" si="59"/>
        <v>300</v>
      </c>
      <c r="N510" s="8">
        <f t="shared" si="63"/>
        <v>0</v>
      </c>
    </row>
    <row r="511" spans="2:14" x14ac:dyDescent="0.15">
      <c r="B511" s="6">
        <v>43111.479166666664</v>
      </c>
      <c r="C511" s="29">
        <v>23</v>
      </c>
      <c r="D511" s="29">
        <v>2018</v>
      </c>
      <c r="E511" s="20">
        <v>90.02</v>
      </c>
      <c r="F511" s="25">
        <v>0</v>
      </c>
      <c r="G511" s="30">
        <f t="shared" si="60"/>
        <v>0</v>
      </c>
      <c r="H511" s="24">
        <f t="shared" si="56"/>
        <v>0</v>
      </c>
      <c r="I511" s="19">
        <f t="shared" si="57"/>
        <v>0</v>
      </c>
      <c r="J511" s="24">
        <f t="shared" si="61"/>
        <v>567</v>
      </c>
      <c r="K511" s="24">
        <f t="shared" si="62"/>
        <v>567</v>
      </c>
      <c r="L511" s="8">
        <f t="shared" si="58"/>
        <v>-28.888888888888889</v>
      </c>
      <c r="M511" s="8">
        <f t="shared" si="59"/>
        <v>300</v>
      </c>
      <c r="N511" s="8">
        <f t="shared" si="63"/>
        <v>0</v>
      </c>
    </row>
    <row r="512" spans="2:14" x14ac:dyDescent="0.15">
      <c r="B512" s="6">
        <v>43111.5</v>
      </c>
      <c r="C512" s="29">
        <v>24</v>
      </c>
      <c r="D512" s="29">
        <v>2018</v>
      </c>
      <c r="E512" s="20">
        <v>94.08</v>
      </c>
      <c r="F512" s="25">
        <v>0</v>
      </c>
      <c r="G512" s="30">
        <f t="shared" si="60"/>
        <v>0</v>
      </c>
      <c r="H512" s="24">
        <f t="shared" si="56"/>
        <v>0</v>
      </c>
      <c r="I512" s="19">
        <f t="shared" si="57"/>
        <v>0</v>
      </c>
      <c r="J512" s="24">
        <f t="shared" si="61"/>
        <v>567</v>
      </c>
      <c r="K512" s="24">
        <f t="shared" si="62"/>
        <v>567</v>
      </c>
      <c r="L512" s="8">
        <f t="shared" si="58"/>
        <v>-28.888888888888889</v>
      </c>
      <c r="M512" s="8">
        <f t="shared" si="59"/>
        <v>300</v>
      </c>
      <c r="N512" s="8">
        <f t="shared" si="63"/>
        <v>0</v>
      </c>
    </row>
    <row r="513" spans="2:14" x14ac:dyDescent="0.15">
      <c r="B513" s="6">
        <v>43111.520833333336</v>
      </c>
      <c r="C513" s="29">
        <v>25</v>
      </c>
      <c r="D513" s="29">
        <v>2018</v>
      </c>
      <c r="E513" s="20">
        <v>95.65</v>
      </c>
      <c r="F513" s="25">
        <v>0</v>
      </c>
      <c r="G513" s="30">
        <f t="shared" si="60"/>
        <v>0</v>
      </c>
      <c r="H513" s="24">
        <f t="shared" si="56"/>
        <v>0</v>
      </c>
      <c r="I513" s="19">
        <f t="shared" si="57"/>
        <v>0</v>
      </c>
      <c r="J513" s="24">
        <f t="shared" si="61"/>
        <v>567</v>
      </c>
      <c r="K513" s="24">
        <f t="shared" si="62"/>
        <v>567</v>
      </c>
      <c r="L513" s="8">
        <f t="shared" si="58"/>
        <v>-28.888888888888889</v>
      </c>
      <c r="M513" s="8">
        <f t="shared" si="59"/>
        <v>300</v>
      </c>
      <c r="N513" s="8">
        <f t="shared" si="63"/>
        <v>0</v>
      </c>
    </row>
    <row r="514" spans="2:14" x14ac:dyDescent="0.15">
      <c r="B514" s="6">
        <v>43111.541666666664</v>
      </c>
      <c r="C514" s="29">
        <v>26</v>
      </c>
      <c r="D514" s="29">
        <v>2018</v>
      </c>
      <c r="E514" s="20">
        <v>93.27</v>
      </c>
      <c r="F514" s="25">
        <v>0</v>
      </c>
      <c r="G514" s="30">
        <f t="shared" si="60"/>
        <v>0</v>
      </c>
      <c r="H514" s="24">
        <f t="shared" si="56"/>
        <v>0</v>
      </c>
      <c r="I514" s="19">
        <f t="shared" si="57"/>
        <v>0</v>
      </c>
      <c r="J514" s="24">
        <f t="shared" si="61"/>
        <v>567</v>
      </c>
      <c r="K514" s="24">
        <f t="shared" si="62"/>
        <v>567</v>
      </c>
      <c r="L514" s="8">
        <f t="shared" si="58"/>
        <v>-28.888888888888889</v>
      </c>
      <c r="M514" s="8">
        <f t="shared" si="59"/>
        <v>300</v>
      </c>
      <c r="N514" s="8">
        <f t="shared" si="63"/>
        <v>0</v>
      </c>
    </row>
    <row r="515" spans="2:14" x14ac:dyDescent="0.15">
      <c r="B515" s="6">
        <v>43111.5625</v>
      </c>
      <c r="C515" s="29">
        <v>27</v>
      </c>
      <c r="D515" s="29">
        <v>2018</v>
      </c>
      <c r="E515" s="20">
        <v>92.49</v>
      </c>
      <c r="F515" s="25">
        <v>0</v>
      </c>
      <c r="G515" s="30">
        <f t="shared" si="60"/>
        <v>0</v>
      </c>
      <c r="H515" s="24">
        <f t="shared" si="56"/>
        <v>0</v>
      </c>
      <c r="I515" s="19">
        <f t="shared" si="57"/>
        <v>0</v>
      </c>
      <c r="J515" s="24">
        <f t="shared" si="61"/>
        <v>567</v>
      </c>
      <c r="K515" s="24">
        <f t="shared" si="62"/>
        <v>567</v>
      </c>
      <c r="L515" s="8">
        <f t="shared" si="58"/>
        <v>-28.888888888888889</v>
      </c>
      <c r="M515" s="8">
        <f t="shared" si="59"/>
        <v>300</v>
      </c>
      <c r="N515" s="8">
        <f t="shared" si="63"/>
        <v>0</v>
      </c>
    </row>
    <row r="516" spans="2:14" x14ac:dyDescent="0.15">
      <c r="B516" s="6">
        <v>43111.583333333336</v>
      </c>
      <c r="C516" s="29">
        <v>28</v>
      </c>
      <c r="D516" s="29">
        <v>2018</v>
      </c>
      <c r="E516" s="20">
        <v>101.98</v>
      </c>
      <c r="F516" s="25">
        <v>0</v>
      </c>
      <c r="G516" s="30">
        <f t="shared" si="60"/>
        <v>0</v>
      </c>
      <c r="H516" s="24">
        <f t="shared" si="56"/>
        <v>0</v>
      </c>
      <c r="I516" s="19">
        <f t="shared" si="57"/>
        <v>0</v>
      </c>
      <c r="J516" s="24">
        <f t="shared" si="61"/>
        <v>567</v>
      </c>
      <c r="K516" s="24">
        <f t="shared" si="62"/>
        <v>567</v>
      </c>
      <c r="L516" s="8">
        <f t="shared" si="58"/>
        <v>-28.888888888888889</v>
      </c>
      <c r="M516" s="8">
        <f t="shared" si="59"/>
        <v>300</v>
      </c>
      <c r="N516" s="8">
        <f t="shared" si="63"/>
        <v>0</v>
      </c>
    </row>
    <row r="517" spans="2:14" x14ac:dyDescent="0.15">
      <c r="B517" s="6">
        <v>43111.604166666664</v>
      </c>
      <c r="C517" s="29">
        <v>29</v>
      </c>
      <c r="D517" s="29">
        <v>2018</v>
      </c>
      <c r="E517" s="20">
        <v>100.24</v>
      </c>
      <c r="F517" s="25">
        <v>0</v>
      </c>
      <c r="G517" s="30">
        <f t="shared" si="60"/>
        <v>0</v>
      </c>
      <c r="H517" s="24">
        <f t="shared" si="56"/>
        <v>0</v>
      </c>
      <c r="I517" s="19">
        <f t="shared" si="57"/>
        <v>0</v>
      </c>
      <c r="J517" s="24">
        <f t="shared" si="61"/>
        <v>567</v>
      </c>
      <c r="K517" s="24">
        <f t="shared" si="62"/>
        <v>567</v>
      </c>
      <c r="L517" s="8">
        <f t="shared" si="58"/>
        <v>-28.888888888888889</v>
      </c>
      <c r="M517" s="8">
        <f t="shared" si="59"/>
        <v>300</v>
      </c>
      <c r="N517" s="8">
        <f t="shared" si="63"/>
        <v>0</v>
      </c>
    </row>
    <row r="518" spans="2:14" x14ac:dyDescent="0.15">
      <c r="B518" s="6">
        <v>43111.625</v>
      </c>
      <c r="C518" s="29">
        <v>30</v>
      </c>
      <c r="D518" s="29">
        <v>2018</v>
      </c>
      <c r="E518" s="20">
        <v>93.55</v>
      </c>
      <c r="F518" s="25">
        <v>0</v>
      </c>
      <c r="G518" s="30">
        <f t="shared" si="60"/>
        <v>0</v>
      </c>
      <c r="H518" s="24">
        <f t="shared" si="56"/>
        <v>0</v>
      </c>
      <c r="I518" s="19">
        <f t="shared" si="57"/>
        <v>0</v>
      </c>
      <c r="J518" s="24">
        <f t="shared" si="61"/>
        <v>567</v>
      </c>
      <c r="K518" s="24">
        <f t="shared" si="62"/>
        <v>567</v>
      </c>
      <c r="L518" s="8">
        <f t="shared" si="58"/>
        <v>-28.888888888888889</v>
      </c>
      <c r="M518" s="8">
        <f t="shared" si="59"/>
        <v>300</v>
      </c>
      <c r="N518" s="8">
        <f t="shared" si="63"/>
        <v>0</v>
      </c>
    </row>
    <row r="519" spans="2:14" x14ac:dyDescent="0.15">
      <c r="B519" s="6">
        <v>43111.645833333336</v>
      </c>
      <c r="C519" s="29">
        <v>31</v>
      </c>
      <c r="D519" s="29">
        <v>2018</v>
      </c>
      <c r="E519" s="20">
        <v>100.25</v>
      </c>
      <c r="F519" s="25">
        <v>0</v>
      </c>
      <c r="G519" s="30">
        <f t="shared" si="60"/>
        <v>0</v>
      </c>
      <c r="H519" s="24">
        <f t="shared" si="56"/>
        <v>0</v>
      </c>
      <c r="I519" s="19">
        <f t="shared" si="57"/>
        <v>0</v>
      </c>
      <c r="J519" s="24">
        <f t="shared" si="61"/>
        <v>567</v>
      </c>
      <c r="K519" s="24">
        <f t="shared" si="62"/>
        <v>567</v>
      </c>
      <c r="L519" s="8">
        <f t="shared" si="58"/>
        <v>-28.888888888888889</v>
      </c>
      <c r="M519" s="8">
        <f t="shared" si="59"/>
        <v>300</v>
      </c>
      <c r="N519" s="8">
        <f t="shared" si="63"/>
        <v>0</v>
      </c>
    </row>
    <row r="520" spans="2:14" x14ac:dyDescent="0.15">
      <c r="B520" s="6">
        <v>43111.666666666664</v>
      </c>
      <c r="C520" s="29">
        <v>32</v>
      </c>
      <c r="D520" s="29">
        <v>2018</v>
      </c>
      <c r="E520" s="20">
        <v>157.52000000000001</v>
      </c>
      <c r="F520" s="25">
        <v>300</v>
      </c>
      <c r="G520" s="30">
        <f t="shared" si="60"/>
        <v>300</v>
      </c>
      <c r="H520" s="24">
        <f t="shared" si="56"/>
        <v>135</v>
      </c>
      <c r="I520" s="19">
        <f t="shared" si="57"/>
        <v>21073.813200000001</v>
      </c>
      <c r="J520" s="24">
        <f t="shared" si="61"/>
        <v>567</v>
      </c>
      <c r="K520" s="24">
        <f t="shared" si="62"/>
        <v>417</v>
      </c>
      <c r="L520" s="8">
        <f t="shared" si="58"/>
        <v>-28.888888888888889</v>
      </c>
      <c r="M520" s="8">
        <f t="shared" si="59"/>
        <v>300</v>
      </c>
      <c r="N520" s="8">
        <f t="shared" si="63"/>
        <v>0</v>
      </c>
    </row>
    <row r="521" spans="2:14" x14ac:dyDescent="0.15">
      <c r="B521" s="6">
        <v>43111.6875</v>
      </c>
      <c r="C521" s="29">
        <v>33</v>
      </c>
      <c r="D521" s="29">
        <v>2018</v>
      </c>
      <c r="E521" s="20">
        <v>100.15</v>
      </c>
      <c r="F521" s="25">
        <v>0</v>
      </c>
      <c r="G521" s="30">
        <f t="shared" si="60"/>
        <v>0</v>
      </c>
      <c r="H521" s="24">
        <f t="shared" ref="H521:H584" si="64">G521/2*IF(G521&lt;0,1,discharge_efficiency/100)</f>
        <v>0</v>
      </c>
      <c r="I521" s="19">
        <f t="shared" ref="I521:I584" si="65">H521*E521*IF(H521&lt;0,1/mlf,mlf)</f>
        <v>0</v>
      </c>
      <c r="J521" s="24">
        <f t="shared" si="61"/>
        <v>417</v>
      </c>
      <c r="K521" s="24">
        <f t="shared" si="62"/>
        <v>417</v>
      </c>
      <c r="L521" s="8">
        <f t="shared" ref="L521:L584" si="66">-MIN(battery_power,(battery_capacity-J521)/(charge_efficiency/100)*2)</f>
        <v>-300</v>
      </c>
      <c r="M521" s="8">
        <f t="shared" ref="M521:M584" si="67">MIN(battery_power,J521*2)</f>
        <v>300</v>
      </c>
      <c r="N521" s="8">
        <f t="shared" si="63"/>
        <v>0</v>
      </c>
    </row>
    <row r="522" spans="2:14" x14ac:dyDescent="0.15">
      <c r="B522" s="6">
        <v>43111.708333333336</v>
      </c>
      <c r="C522" s="29">
        <v>34</v>
      </c>
      <c r="D522" s="29">
        <v>2018</v>
      </c>
      <c r="E522" s="20">
        <v>105.49</v>
      </c>
      <c r="F522" s="25">
        <v>0</v>
      </c>
      <c r="G522" s="30">
        <f t="shared" ref="G522:G585" si="68">MAX(MIN(F522,M522), L522)</f>
        <v>0</v>
      </c>
      <c r="H522" s="24">
        <f t="shared" si="64"/>
        <v>0</v>
      </c>
      <c r="I522" s="19">
        <f t="shared" si="65"/>
        <v>0</v>
      </c>
      <c r="J522" s="24">
        <f t="shared" ref="J522:J585" si="69">K521</f>
        <v>417</v>
      </c>
      <c r="K522" s="24">
        <f t="shared" ref="K522:K585" si="70">MAX(0,MIN(K521-H522*IF(H522&lt;0,charge_efficiency/100,100/discharge_efficiency),battery_capacity))</f>
        <v>417</v>
      </c>
      <c r="L522" s="8">
        <f t="shared" si="66"/>
        <v>-300</v>
      </c>
      <c r="M522" s="8">
        <f t="shared" si="67"/>
        <v>300</v>
      </c>
      <c r="N522" s="8">
        <f t="shared" si="63"/>
        <v>0</v>
      </c>
    </row>
    <row r="523" spans="2:14" x14ac:dyDescent="0.15">
      <c r="B523" s="6">
        <v>43111.729166666664</v>
      </c>
      <c r="C523" s="29">
        <v>35</v>
      </c>
      <c r="D523" s="29">
        <v>2018</v>
      </c>
      <c r="E523" s="20">
        <v>101.22</v>
      </c>
      <c r="F523" s="25">
        <v>0</v>
      </c>
      <c r="G523" s="30">
        <f t="shared" si="68"/>
        <v>0</v>
      </c>
      <c r="H523" s="24">
        <f t="shared" si="64"/>
        <v>0</v>
      </c>
      <c r="I523" s="19">
        <f t="shared" si="65"/>
        <v>0</v>
      </c>
      <c r="J523" s="24">
        <f t="shared" si="69"/>
        <v>417</v>
      </c>
      <c r="K523" s="24">
        <f t="shared" si="70"/>
        <v>417</v>
      </c>
      <c r="L523" s="8">
        <f t="shared" si="66"/>
        <v>-300</v>
      </c>
      <c r="M523" s="8">
        <f t="shared" si="67"/>
        <v>300</v>
      </c>
      <c r="N523" s="8">
        <f t="shared" ref="N523:N586" si="71">IF(F523&lt;L523,1,0) + IF(F523&gt;M523,2,0)</f>
        <v>0</v>
      </c>
    </row>
    <row r="524" spans="2:14" x14ac:dyDescent="0.15">
      <c r="B524" s="6">
        <v>43111.75</v>
      </c>
      <c r="C524" s="29">
        <v>36</v>
      </c>
      <c r="D524" s="29">
        <v>2018</v>
      </c>
      <c r="E524" s="20">
        <v>101.55</v>
      </c>
      <c r="F524" s="25">
        <v>0</v>
      </c>
      <c r="G524" s="30">
        <f t="shared" si="68"/>
        <v>0</v>
      </c>
      <c r="H524" s="24">
        <f t="shared" si="64"/>
        <v>0</v>
      </c>
      <c r="I524" s="19">
        <f t="shared" si="65"/>
        <v>0</v>
      </c>
      <c r="J524" s="24">
        <f t="shared" si="69"/>
        <v>417</v>
      </c>
      <c r="K524" s="24">
        <f t="shared" si="70"/>
        <v>417</v>
      </c>
      <c r="L524" s="8">
        <f t="shared" si="66"/>
        <v>-300</v>
      </c>
      <c r="M524" s="8">
        <f t="shared" si="67"/>
        <v>300</v>
      </c>
      <c r="N524" s="8">
        <f t="shared" si="71"/>
        <v>0</v>
      </c>
    </row>
    <row r="525" spans="2:14" x14ac:dyDescent="0.15">
      <c r="B525" s="6">
        <v>43111.770833333336</v>
      </c>
      <c r="C525" s="29">
        <v>37</v>
      </c>
      <c r="D525" s="29">
        <v>2018</v>
      </c>
      <c r="E525" s="20">
        <v>93.53</v>
      </c>
      <c r="F525" s="25">
        <v>-300</v>
      </c>
      <c r="G525" s="30">
        <f t="shared" si="68"/>
        <v>-300</v>
      </c>
      <c r="H525" s="24">
        <f t="shared" si="64"/>
        <v>-150</v>
      </c>
      <c r="I525" s="19">
        <f t="shared" si="65"/>
        <v>-14156.912209889</v>
      </c>
      <c r="J525" s="24">
        <f t="shared" si="69"/>
        <v>417</v>
      </c>
      <c r="K525" s="24">
        <f t="shared" si="70"/>
        <v>552</v>
      </c>
      <c r="L525" s="8">
        <f t="shared" si="66"/>
        <v>-300</v>
      </c>
      <c r="M525" s="8">
        <f t="shared" si="67"/>
        <v>300</v>
      </c>
      <c r="N525" s="8">
        <f t="shared" si="71"/>
        <v>0</v>
      </c>
    </row>
    <row r="526" spans="2:14" x14ac:dyDescent="0.15">
      <c r="B526" s="6">
        <v>43111.791666666664</v>
      </c>
      <c r="C526" s="29">
        <v>38</v>
      </c>
      <c r="D526" s="29">
        <v>2018</v>
      </c>
      <c r="E526" s="20">
        <v>101.96</v>
      </c>
      <c r="F526" s="25">
        <v>0</v>
      </c>
      <c r="G526" s="30">
        <f t="shared" si="68"/>
        <v>0</v>
      </c>
      <c r="H526" s="24">
        <f t="shared" si="64"/>
        <v>0</v>
      </c>
      <c r="I526" s="19">
        <f t="shared" si="65"/>
        <v>0</v>
      </c>
      <c r="J526" s="24">
        <f t="shared" si="69"/>
        <v>552</v>
      </c>
      <c r="K526" s="24">
        <f t="shared" si="70"/>
        <v>552</v>
      </c>
      <c r="L526" s="8">
        <f t="shared" si="66"/>
        <v>-62.222222222222221</v>
      </c>
      <c r="M526" s="8">
        <f t="shared" si="67"/>
        <v>300</v>
      </c>
      <c r="N526" s="8">
        <f t="shared" si="71"/>
        <v>0</v>
      </c>
    </row>
    <row r="527" spans="2:14" x14ac:dyDescent="0.15">
      <c r="B527" s="6">
        <v>43111.8125</v>
      </c>
      <c r="C527" s="29">
        <v>39</v>
      </c>
      <c r="D527" s="29">
        <v>2018</v>
      </c>
      <c r="E527" s="20">
        <v>99.72</v>
      </c>
      <c r="F527" s="25">
        <v>-33.333333333333336</v>
      </c>
      <c r="G527" s="30">
        <f t="shared" si="68"/>
        <v>-33.333333333333336</v>
      </c>
      <c r="H527" s="24">
        <f t="shared" si="64"/>
        <v>-16.666666666666668</v>
      </c>
      <c r="I527" s="19">
        <f t="shared" si="65"/>
        <v>-1677.0938446014127</v>
      </c>
      <c r="J527" s="24">
        <f t="shared" si="69"/>
        <v>552</v>
      </c>
      <c r="K527" s="24">
        <f t="shared" si="70"/>
        <v>567</v>
      </c>
      <c r="L527" s="8">
        <f t="shared" si="66"/>
        <v>-62.222222222222221</v>
      </c>
      <c r="M527" s="8">
        <f t="shared" si="67"/>
        <v>300</v>
      </c>
      <c r="N527" s="8">
        <f t="shared" si="71"/>
        <v>0</v>
      </c>
    </row>
    <row r="528" spans="2:14" x14ac:dyDescent="0.15">
      <c r="B528" s="6">
        <v>43111.833333333336</v>
      </c>
      <c r="C528" s="29">
        <v>40</v>
      </c>
      <c r="D528" s="29">
        <v>2018</v>
      </c>
      <c r="E528" s="20">
        <v>96.95</v>
      </c>
      <c r="F528" s="25">
        <v>0</v>
      </c>
      <c r="G528" s="30">
        <f t="shared" si="68"/>
        <v>0</v>
      </c>
      <c r="H528" s="24">
        <f t="shared" si="64"/>
        <v>0</v>
      </c>
      <c r="I528" s="19">
        <f t="shared" si="65"/>
        <v>0</v>
      </c>
      <c r="J528" s="24">
        <f t="shared" si="69"/>
        <v>567</v>
      </c>
      <c r="K528" s="24">
        <f t="shared" si="70"/>
        <v>567</v>
      </c>
      <c r="L528" s="8">
        <f t="shared" si="66"/>
        <v>-28.888888888888889</v>
      </c>
      <c r="M528" s="8">
        <f t="shared" si="67"/>
        <v>300</v>
      </c>
      <c r="N528" s="8">
        <f t="shared" si="71"/>
        <v>0</v>
      </c>
    </row>
    <row r="529" spans="2:14" x14ac:dyDescent="0.15">
      <c r="B529" s="6">
        <v>43111.854166666664</v>
      </c>
      <c r="C529" s="29">
        <v>41</v>
      </c>
      <c r="D529" s="29">
        <v>2018</v>
      </c>
      <c r="E529" s="20">
        <v>99.8</v>
      </c>
      <c r="F529" s="25">
        <v>0</v>
      </c>
      <c r="G529" s="30">
        <f t="shared" si="68"/>
        <v>0</v>
      </c>
      <c r="H529" s="24">
        <f t="shared" si="64"/>
        <v>0</v>
      </c>
      <c r="I529" s="19">
        <f t="shared" si="65"/>
        <v>0</v>
      </c>
      <c r="J529" s="24">
        <f t="shared" si="69"/>
        <v>567</v>
      </c>
      <c r="K529" s="24">
        <f t="shared" si="70"/>
        <v>567</v>
      </c>
      <c r="L529" s="8">
        <f t="shared" si="66"/>
        <v>-28.888888888888889</v>
      </c>
      <c r="M529" s="8">
        <f t="shared" si="67"/>
        <v>300</v>
      </c>
      <c r="N529" s="8">
        <f t="shared" si="71"/>
        <v>0</v>
      </c>
    </row>
    <row r="530" spans="2:14" x14ac:dyDescent="0.15">
      <c r="B530" s="6">
        <v>43111.875</v>
      </c>
      <c r="C530" s="29">
        <v>42</v>
      </c>
      <c r="D530" s="29">
        <v>2018</v>
      </c>
      <c r="E530" s="20">
        <v>99.83</v>
      </c>
      <c r="F530" s="25">
        <v>0</v>
      </c>
      <c r="G530" s="30">
        <f t="shared" si="68"/>
        <v>0</v>
      </c>
      <c r="H530" s="24">
        <f t="shared" si="64"/>
        <v>0</v>
      </c>
      <c r="I530" s="19">
        <f t="shared" si="65"/>
        <v>0</v>
      </c>
      <c r="J530" s="24">
        <f t="shared" si="69"/>
        <v>567</v>
      </c>
      <c r="K530" s="24">
        <f t="shared" si="70"/>
        <v>567</v>
      </c>
      <c r="L530" s="8">
        <f t="shared" si="66"/>
        <v>-28.888888888888889</v>
      </c>
      <c r="M530" s="8">
        <f t="shared" si="67"/>
        <v>300</v>
      </c>
      <c r="N530" s="8">
        <f t="shared" si="71"/>
        <v>0</v>
      </c>
    </row>
    <row r="531" spans="2:14" x14ac:dyDescent="0.15">
      <c r="B531" s="6">
        <v>43111.895833333336</v>
      </c>
      <c r="C531" s="29">
        <v>43</v>
      </c>
      <c r="D531" s="29">
        <v>2018</v>
      </c>
      <c r="E531" s="20">
        <v>93.45</v>
      </c>
      <c r="F531" s="25">
        <v>0</v>
      </c>
      <c r="G531" s="30">
        <f t="shared" si="68"/>
        <v>0</v>
      </c>
      <c r="H531" s="24">
        <f t="shared" si="64"/>
        <v>0</v>
      </c>
      <c r="I531" s="19">
        <f t="shared" si="65"/>
        <v>0</v>
      </c>
      <c r="J531" s="24">
        <f t="shared" si="69"/>
        <v>567</v>
      </c>
      <c r="K531" s="24">
        <f t="shared" si="70"/>
        <v>567</v>
      </c>
      <c r="L531" s="8">
        <f t="shared" si="66"/>
        <v>-28.888888888888889</v>
      </c>
      <c r="M531" s="8">
        <f t="shared" si="67"/>
        <v>300</v>
      </c>
      <c r="N531" s="8">
        <f t="shared" si="71"/>
        <v>0</v>
      </c>
    </row>
    <row r="532" spans="2:14" x14ac:dyDescent="0.15">
      <c r="B532" s="6">
        <v>43111.916666666664</v>
      </c>
      <c r="C532" s="29">
        <v>44</v>
      </c>
      <c r="D532" s="29">
        <v>2018</v>
      </c>
      <c r="E532" s="20">
        <v>89.94</v>
      </c>
      <c r="F532" s="25">
        <v>0</v>
      </c>
      <c r="G532" s="30">
        <f t="shared" si="68"/>
        <v>0</v>
      </c>
      <c r="H532" s="24">
        <f t="shared" si="64"/>
        <v>0</v>
      </c>
      <c r="I532" s="19">
        <f t="shared" si="65"/>
        <v>0</v>
      </c>
      <c r="J532" s="24">
        <f t="shared" si="69"/>
        <v>567</v>
      </c>
      <c r="K532" s="24">
        <f t="shared" si="70"/>
        <v>567</v>
      </c>
      <c r="L532" s="8">
        <f t="shared" si="66"/>
        <v>-28.888888888888889</v>
      </c>
      <c r="M532" s="8">
        <f t="shared" si="67"/>
        <v>300</v>
      </c>
      <c r="N532" s="8">
        <f t="shared" si="71"/>
        <v>0</v>
      </c>
    </row>
    <row r="533" spans="2:14" x14ac:dyDescent="0.15">
      <c r="B533" s="6">
        <v>43111.9375</v>
      </c>
      <c r="C533" s="29">
        <v>45</v>
      </c>
      <c r="D533" s="29">
        <v>2018</v>
      </c>
      <c r="E533" s="20">
        <v>99.36</v>
      </c>
      <c r="F533" s="25">
        <v>0</v>
      </c>
      <c r="G533" s="30">
        <f t="shared" si="68"/>
        <v>0</v>
      </c>
      <c r="H533" s="24">
        <f t="shared" si="64"/>
        <v>0</v>
      </c>
      <c r="I533" s="19">
        <f t="shared" si="65"/>
        <v>0</v>
      </c>
      <c r="J533" s="24">
        <f t="shared" si="69"/>
        <v>567</v>
      </c>
      <c r="K533" s="24">
        <f t="shared" si="70"/>
        <v>567</v>
      </c>
      <c r="L533" s="8">
        <f t="shared" si="66"/>
        <v>-28.888888888888889</v>
      </c>
      <c r="M533" s="8">
        <f t="shared" si="67"/>
        <v>300</v>
      </c>
      <c r="N533" s="8">
        <f t="shared" si="71"/>
        <v>0</v>
      </c>
    </row>
    <row r="534" spans="2:14" x14ac:dyDescent="0.15">
      <c r="B534" s="6">
        <v>43111.958333333336</v>
      </c>
      <c r="C534" s="29">
        <v>46</v>
      </c>
      <c r="D534" s="29">
        <v>2018</v>
      </c>
      <c r="E534" s="20">
        <v>86.96</v>
      </c>
      <c r="F534" s="25">
        <v>0</v>
      </c>
      <c r="G534" s="30">
        <f t="shared" si="68"/>
        <v>0</v>
      </c>
      <c r="H534" s="24">
        <f t="shared" si="64"/>
        <v>0</v>
      </c>
      <c r="I534" s="19">
        <f t="shared" si="65"/>
        <v>0</v>
      </c>
      <c r="J534" s="24">
        <f t="shared" si="69"/>
        <v>567</v>
      </c>
      <c r="K534" s="24">
        <f t="shared" si="70"/>
        <v>567</v>
      </c>
      <c r="L534" s="8">
        <f t="shared" si="66"/>
        <v>-28.888888888888889</v>
      </c>
      <c r="M534" s="8">
        <f t="shared" si="67"/>
        <v>300</v>
      </c>
      <c r="N534" s="8">
        <f t="shared" si="71"/>
        <v>0</v>
      </c>
    </row>
    <row r="535" spans="2:14" x14ac:dyDescent="0.15">
      <c r="B535" s="6">
        <v>43111.979166666664</v>
      </c>
      <c r="C535" s="29">
        <v>47</v>
      </c>
      <c r="D535" s="29">
        <v>2018</v>
      </c>
      <c r="E535" s="20">
        <v>96.8</v>
      </c>
      <c r="F535" s="25">
        <v>0</v>
      </c>
      <c r="G535" s="30">
        <f t="shared" si="68"/>
        <v>0</v>
      </c>
      <c r="H535" s="24">
        <f t="shared" si="64"/>
        <v>0</v>
      </c>
      <c r="I535" s="19">
        <f t="shared" si="65"/>
        <v>0</v>
      </c>
      <c r="J535" s="24">
        <f t="shared" si="69"/>
        <v>567</v>
      </c>
      <c r="K535" s="24">
        <f t="shared" si="70"/>
        <v>567</v>
      </c>
      <c r="L535" s="8">
        <f t="shared" si="66"/>
        <v>-28.888888888888889</v>
      </c>
      <c r="M535" s="8">
        <f t="shared" si="67"/>
        <v>300</v>
      </c>
      <c r="N535" s="8">
        <f t="shared" si="71"/>
        <v>0</v>
      </c>
    </row>
    <row r="536" spans="2:14" x14ac:dyDescent="0.15">
      <c r="B536" s="6">
        <v>43112</v>
      </c>
      <c r="C536" s="29">
        <v>48</v>
      </c>
      <c r="D536" s="29">
        <v>2018</v>
      </c>
      <c r="E536" s="20">
        <v>97.94</v>
      </c>
      <c r="F536" s="25">
        <v>0</v>
      </c>
      <c r="G536" s="30">
        <f t="shared" si="68"/>
        <v>0</v>
      </c>
      <c r="H536" s="24">
        <f t="shared" si="64"/>
        <v>0</v>
      </c>
      <c r="I536" s="19">
        <f t="shared" si="65"/>
        <v>0</v>
      </c>
      <c r="J536" s="24">
        <f t="shared" si="69"/>
        <v>567</v>
      </c>
      <c r="K536" s="24">
        <f t="shared" si="70"/>
        <v>567</v>
      </c>
      <c r="L536" s="8">
        <f t="shared" si="66"/>
        <v>-28.888888888888889</v>
      </c>
      <c r="M536" s="8">
        <f t="shared" si="67"/>
        <v>300</v>
      </c>
      <c r="N536" s="8">
        <f t="shared" si="71"/>
        <v>0</v>
      </c>
    </row>
    <row r="537" spans="2:14" x14ac:dyDescent="0.15">
      <c r="B537" s="6">
        <v>43112.020833333336</v>
      </c>
      <c r="C537" s="29">
        <v>1</v>
      </c>
      <c r="D537" s="29">
        <v>2018</v>
      </c>
      <c r="E537" s="20">
        <v>87.88</v>
      </c>
      <c r="F537" s="25">
        <v>0</v>
      </c>
      <c r="G537" s="30">
        <f t="shared" si="68"/>
        <v>0</v>
      </c>
      <c r="H537" s="24">
        <f t="shared" si="64"/>
        <v>0</v>
      </c>
      <c r="I537" s="19">
        <f t="shared" si="65"/>
        <v>0</v>
      </c>
      <c r="J537" s="24">
        <f t="shared" si="69"/>
        <v>567</v>
      </c>
      <c r="K537" s="24">
        <f t="shared" si="70"/>
        <v>567</v>
      </c>
      <c r="L537" s="8">
        <f t="shared" si="66"/>
        <v>-28.888888888888889</v>
      </c>
      <c r="M537" s="8">
        <f t="shared" si="67"/>
        <v>300</v>
      </c>
      <c r="N537" s="8">
        <f t="shared" si="71"/>
        <v>0</v>
      </c>
    </row>
    <row r="538" spans="2:14" x14ac:dyDescent="0.15">
      <c r="B538" s="6">
        <v>43112.041666666664</v>
      </c>
      <c r="C538" s="29">
        <v>2</v>
      </c>
      <c r="D538" s="29">
        <v>2018</v>
      </c>
      <c r="E538" s="20">
        <v>81.61</v>
      </c>
      <c r="F538" s="25">
        <v>0</v>
      </c>
      <c r="G538" s="30">
        <f t="shared" si="68"/>
        <v>0</v>
      </c>
      <c r="H538" s="24">
        <f t="shared" si="64"/>
        <v>0</v>
      </c>
      <c r="I538" s="19">
        <f t="shared" si="65"/>
        <v>0</v>
      </c>
      <c r="J538" s="24">
        <f t="shared" si="69"/>
        <v>567</v>
      </c>
      <c r="K538" s="24">
        <f t="shared" si="70"/>
        <v>567</v>
      </c>
      <c r="L538" s="8">
        <f t="shared" si="66"/>
        <v>-28.888888888888889</v>
      </c>
      <c r="M538" s="8">
        <f t="shared" si="67"/>
        <v>300</v>
      </c>
      <c r="N538" s="8">
        <f t="shared" si="71"/>
        <v>0</v>
      </c>
    </row>
    <row r="539" spans="2:14" x14ac:dyDescent="0.15">
      <c r="B539" s="6">
        <v>43112.0625</v>
      </c>
      <c r="C539" s="29">
        <v>3</v>
      </c>
      <c r="D539" s="29">
        <v>2018</v>
      </c>
      <c r="E539" s="20">
        <v>114.94</v>
      </c>
      <c r="F539" s="25">
        <v>300</v>
      </c>
      <c r="G539" s="30">
        <f t="shared" si="68"/>
        <v>300</v>
      </c>
      <c r="H539" s="24">
        <f t="shared" si="64"/>
        <v>135</v>
      </c>
      <c r="I539" s="19">
        <f t="shared" si="65"/>
        <v>15377.2479</v>
      </c>
      <c r="J539" s="24">
        <f t="shared" si="69"/>
        <v>567</v>
      </c>
      <c r="K539" s="24">
        <f t="shared" si="70"/>
        <v>417</v>
      </c>
      <c r="L539" s="8">
        <f t="shared" si="66"/>
        <v>-28.888888888888889</v>
      </c>
      <c r="M539" s="8">
        <f t="shared" si="67"/>
        <v>300</v>
      </c>
      <c r="N539" s="8">
        <f t="shared" si="71"/>
        <v>0</v>
      </c>
    </row>
    <row r="540" spans="2:14" x14ac:dyDescent="0.15">
      <c r="B540" s="6">
        <v>43112.083333333336</v>
      </c>
      <c r="C540" s="29">
        <v>4</v>
      </c>
      <c r="D540" s="29">
        <v>2018</v>
      </c>
      <c r="E540" s="20">
        <v>94.67</v>
      </c>
      <c r="F540" s="25">
        <v>-300</v>
      </c>
      <c r="G540" s="30">
        <f t="shared" si="68"/>
        <v>-300</v>
      </c>
      <c r="H540" s="24">
        <f t="shared" si="64"/>
        <v>-150</v>
      </c>
      <c r="I540" s="19">
        <f t="shared" si="65"/>
        <v>-14329.465186680121</v>
      </c>
      <c r="J540" s="24">
        <f t="shared" si="69"/>
        <v>417</v>
      </c>
      <c r="K540" s="24">
        <f t="shared" si="70"/>
        <v>552</v>
      </c>
      <c r="L540" s="8">
        <f t="shared" si="66"/>
        <v>-300</v>
      </c>
      <c r="M540" s="8">
        <f t="shared" si="67"/>
        <v>300</v>
      </c>
      <c r="N540" s="8">
        <f t="shared" si="71"/>
        <v>0</v>
      </c>
    </row>
    <row r="541" spans="2:14" x14ac:dyDescent="0.15">
      <c r="B541" s="6">
        <v>43112.104166666664</v>
      </c>
      <c r="C541" s="29">
        <v>5</v>
      </c>
      <c r="D541" s="29">
        <v>2018</v>
      </c>
      <c r="E541" s="20">
        <v>87.03</v>
      </c>
      <c r="F541" s="25">
        <v>-33.333333333333336</v>
      </c>
      <c r="G541" s="30">
        <f t="shared" si="68"/>
        <v>-33.333333333333336</v>
      </c>
      <c r="H541" s="24">
        <f t="shared" si="64"/>
        <v>-16.666666666666668</v>
      </c>
      <c r="I541" s="19">
        <f t="shared" si="65"/>
        <v>-1463.6730575176591</v>
      </c>
      <c r="J541" s="24">
        <f t="shared" si="69"/>
        <v>552</v>
      </c>
      <c r="K541" s="24">
        <f t="shared" si="70"/>
        <v>567</v>
      </c>
      <c r="L541" s="8">
        <f t="shared" si="66"/>
        <v>-62.222222222222221</v>
      </c>
      <c r="M541" s="8">
        <f t="shared" si="67"/>
        <v>300</v>
      </c>
      <c r="N541" s="8">
        <f t="shared" si="71"/>
        <v>0</v>
      </c>
    </row>
    <row r="542" spans="2:14" x14ac:dyDescent="0.15">
      <c r="B542" s="6">
        <v>43112.125</v>
      </c>
      <c r="C542" s="29">
        <v>6</v>
      </c>
      <c r="D542" s="29">
        <v>2018</v>
      </c>
      <c r="E542" s="20">
        <v>86.77</v>
      </c>
      <c r="F542" s="25">
        <v>0</v>
      </c>
      <c r="G542" s="30">
        <f t="shared" si="68"/>
        <v>0</v>
      </c>
      <c r="H542" s="24">
        <f t="shared" si="64"/>
        <v>0</v>
      </c>
      <c r="I542" s="19">
        <f t="shared" si="65"/>
        <v>0</v>
      </c>
      <c r="J542" s="24">
        <f t="shared" si="69"/>
        <v>567</v>
      </c>
      <c r="K542" s="24">
        <f t="shared" si="70"/>
        <v>567</v>
      </c>
      <c r="L542" s="8">
        <f t="shared" si="66"/>
        <v>-28.888888888888889</v>
      </c>
      <c r="M542" s="8">
        <f t="shared" si="67"/>
        <v>300</v>
      </c>
      <c r="N542" s="8">
        <f t="shared" si="71"/>
        <v>0</v>
      </c>
    </row>
    <row r="543" spans="2:14" x14ac:dyDescent="0.15">
      <c r="B543" s="6">
        <v>43112.145833333336</v>
      </c>
      <c r="C543" s="29">
        <v>7</v>
      </c>
      <c r="D543" s="29">
        <v>2018</v>
      </c>
      <c r="E543" s="20">
        <v>84.14</v>
      </c>
      <c r="F543" s="25">
        <v>0</v>
      </c>
      <c r="G543" s="30">
        <f t="shared" si="68"/>
        <v>0</v>
      </c>
      <c r="H543" s="24">
        <f t="shared" si="64"/>
        <v>0</v>
      </c>
      <c r="I543" s="19">
        <f t="shared" si="65"/>
        <v>0</v>
      </c>
      <c r="J543" s="24">
        <f t="shared" si="69"/>
        <v>567</v>
      </c>
      <c r="K543" s="24">
        <f t="shared" si="70"/>
        <v>567</v>
      </c>
      <c r="L543" s="8">
        <f t="shared" si="66"/>
        <v>-28.888888888888889</v>
      </c>
      <c r="M543" s="8">
        <f t="shared" si="67"/>
        <v>300</v>
      </c>
      <c r="N543" s="8">
        <f t="shared" si="71"/>
        <v>0</v>
      </c>
    </row>
    <row r="544" spans="2:14" x14ac:dyDescent="0.15">
      <c r="B544" s="6">
        <v>43112.166666666664</v>
      </c>
      <c r="C544" s="29">
        <v>8</v>
      </c>
      <c r="D544" s="29">
        <v>2018</v>
      </c>
      <c r="E544" s="20">
        <v>78.66</v>
      </c>
      <c r="F544" s="25">
        <v>0</v>
      </c>
      <c r="G544" s="30">
        <f t="shared" si="68"/>
        <v>0</v>
      </c>
      <c r="H544" s="24">
        <f t="shared" si="64"/>
        <v>0</v>
      </c>
      <c r="I544" s="19">
        <f t="shared" si="65"/>
        <v>0</v>
      </c>
      <c r="J544" s="24">
        <f t="shared" si="69"/>
        <v>567</v>
      </c>
      <c r="K544" s="24">
        <f t="shared" si="70"/>
        <v>567</v>
      </c>
      <c r="L544" s="8">
        <f t="shared" si="66"/>
        <v>-28.888888888888889</v>
      </c>
      <c r="M544" s="8">
        <f t="shared" si="67"/>
        <v>300</v>
      </c>
      <c r="N544" s="8">
        <f t="shared" si="71"/>
        <v>0</v>
      </c>
    </row>
    <row r="545" spans="2:14" x14ac:dyDescent="0.15">
      <c r="B545" s="6">
        <v>43112.1875</v>
      </c>
      <c r="C545" s="29">
        <v>9</v>
      </c>
      <c r="D545" s="29">
        <v>2018</v>
      </c>
      <c r="E545" s="20">
        <v>71.19</v>
      </c>
      <c r="F545" s="25">
        <v>0</v>
      </c>
      <c r="G545" s="30">
        <f t="shared" si="68"/>
        <v>0</v>
      </c>
      <c r="H545" s="24">
        <f t="shared" si="64"/>
        <v>0</v>
      </c>
      <c r="I545" s="19">
        <f t="shared" si="65"/>
        <v>0</v>
      </c>
      <c r="J545" s="24">
        <f t="shared" si="69"/>
        <v>567</v>
      </c>
      <c r="K545" s="24">
        <f t="shared" si="70"/>
        <v>567</v>
      </c>
      <c r="L545" s="8">
        <f t="shared" si="66"/>
        <v>-28.888888888888889</v>
      </c>
      <c r="M545" s="8">
        <f t="shared" si="67"/>
        <v>300</v>
      </c>
      <c r="N545" s="8">
        <f t="shared" si="71"/>
        <v>0</v>
      </c>
    </row>
    <row r="546" spans="2:14" x14ac:dyDescent="0.15">
      <c r="B546" s="6">
        <v>43112.208333333336</v>
      </c>
      <c r="C546" s="29">
        <v>10</v>
      </c>
      <c r="D546" s="29">
        <v>2018</v>
      </c>
      <c r="E546" s="20">
        <v>70.92</v>
      </c>
      <c r="F546" s="25">
        <v>0</v>
      </c>
      <c r="G546" s="30">
        <f t="shared" si="68"/>
        <v>0</v>
      </c>
      <c r="H546" s="24">
        <f t="shared" si="64"/>
        <v>0</v>
      </c>
      <c r="I546" s="19">
        <f t="shared" si="65"/>
        <v>0</v>
      </c>
      <c r="J546" s="24">
        <f t="shared" si="69"/>
        <v>567</v>
      </c>
      <c r="K546" s="24">
        <f t="shared" si="70"/>
        <v>567</v>
      </c>
      <c r="L546" s="8">
        <f t="shared" si="66"/>
        <v>-28.888888888888889</v>
      </c>
      <c r="M546" s="8">
        <f t="shared" si="67"/>
        <v>300</v>
      </c>
      <c r="N546" s="8">
        <f t="shared" si="71"/>
        <v>0</v>
      </c>
    </row>
    <row r="547" spans="2:14" x14ac:dyDescent="0.15">
      <c r="B547" s="6">
        <v>43112.229166666664</v>
      </c>
      <c r="C547" s="29">
        <v>11</v>
      </c>
      <c r="D547" s="29">
        <v>2018</v>
      </c>
      <c r="E547" s="20">
        <v>77.819999999999993</v>
      </c>
      <c r="F547" s="25">
        <v>0</v>
      </c>
      <c r="G547" s="30">
        <f t="shared" si="68"/>
        <v>0</v>
      </c>
      <c r="H547" s="24">
        <f t="shared" si="64"/>
        <v>0</v>
      </c>
      <c r="I547" s="19">
        <f t="shared" si="65"/>
        <v>0</v>
      </c>
      <c r="J547" s="24">
        <f t="shared" si="69"/>
        <v>567</v>
      </c>
      <c r="K547" s="24">
        <f t="shared" si="70"/>
        <v>567</v>
      </c>
      <c r="L547" s="8">
        <f t="shared" si="66"/>
        <v>-28.888888888888889</v>
      </c>
      <c r="M547" s="8">
        <f t="shared" si="67"/>
        <v>300</v>
      </c>
      <c r="N547" s="8">
        <f t="shared" si="71"/>
        <v>0</v>
      </c>
    </row>
    <row r="548" spans="2:14" x14ac:dyDescent="0.15">
      <c r="B548" s="6">
        <v>43112.25</v>
      </c>
      <c r="C548" s="29">
        <v>12</v>
      </c>
      <c r="D548" s="29">
        <v>2018</v>
      </c>
      <c r="E548" s="20">
        <v>68</v>
      </c>
      <c r="F548" s="25">
        <v>0</v>
      </c>
      <c r="G548" s="30">
        <f t="shared" si="68"/>
        <v>0</v>
      </c>
      <c r="H548" s="24">
        <f t="shared" si="64"/>
        <v>0</v>
      </c>
      <c r="I548" s="19">
        <f t="shared" si="65"/>
        <v>0</v>
      </c>
      <c r="J548" s="24">
        <f t="shared" si="69"/>
        <v>567</v>
      </c>
      <c r="K548" s="24">
        <f t="shared" si="70"/>
        <v>567</v>
      </c>
      <c r="L548" s="8">
        <f t="shared" si="66"/>
        <v>-28.888888888888889</v>
      </c>
      <c r="M548" s="8">
        <f t="shared" si="67"/>
        <v>300</v>
      </c>
      <c r="N548" s="8">
        <f t="shared" si="71"/>
        <v>0</v>
      </c>
    </row>
    <row r="549" spans="2:14" x14ac:dyDescent="0.15">
      <c r="B549" s="6">
        <v>43112.270833333336</v>
      </c>
      <c r="C549" s="29">
        <v>13</v>
      </c>
      <c r="D549" s="29">
        <v>2018</v>
      </c>
      <c r="E549" s="20">
        <v>76.5</v>
      </c>
      <c r="F549" s="25">
        <v>0</v>
      </c>
      <c r="G549" s="30">
        <f t="shared" si="68"/>
        <v>0</v>
      </c>
      <c r="H549" s="24">
        <f t="shared" si="64"/>
        <v>0</v>
      </c>
      <c r="I549" s="19">
        <f t="shared" si="65"/>
        <v>0</v>
      </c>
      <c r="J549" s="24">
        <f t="shared" si="69"/>
        <v>567</v>
      </c>
      <c r="K549" s="24">
        <f t="shared" si="70"/>
        <v>567</v>
      </c>
      <c r="L549" s="8">
        <f t="shared" si="66"/>
        <v>-28.888888888888889</v>
      </c>
      <c r="M549" s="8">
        <f t="shared" si="67"/>
        <v>300</v>
      </c>
      <c r="N549" s="8">
        <f t="shared" si="71"/>
        <v>0</v>
      </c>
    </row>
    <row r="550" spans="2:14" x14ac:dyDescent="0.15">
      <c r="B550" s="6">
        <v>43112.291666666664</v>
      </c>
      <c r="C550" s="29">
        <v>14</v>
      </c>
      <c r="D550" s="29">
        <v>2018</v>
      </c>
      <c r="E550" s="20">
        <v>90.56</v>
      </c>
      <c r="F550" s="25">
        <v>0</v>
      </c>
      <c r="G550" s="30">
        <f t="shared" si="68"/>
        <v>0</v>
      </c>
      <c r="H550" s="24">
        <f t="shared" si="64"/>
        <v>0</v>
      </c>
      <c r="I550" s="19">
        <f t="shared" si="65"/>
        <v>0</v>
      </c>
      <c r="J550" s="24">
        <f t="shared" si="69"/>
        <v>567</v>
      </c>
      <c r="K550" s="24">
        <f t="shared" si="70"/>
        <v>567</v>
      </c>
      <c r="L550" s="8">
        <f t="shared" si="66"/>
        <v>-28.888888888888889</v>
      </c>
      <c r="M550" s="8">
        <f t="shared" si="67"/>
        <v>300</v>
      </c>
      <c r="N550" s="8">
        <f t="shared" si="71"/>
        <v>0</v>
      </c>
    </row>
    <row r="551" spans="2:14" x14ac:dyDescent="0.15">
      <c r="B551" s="6">
        <v>43112.3125</v>
      </c>
      <c r="C551" s="29">
        <v>15</v>
      </c>
      <c r="D551" s="29">
        <v>2018</v>
      </c>
      <c r="E551" s="20">
        <v>91.09</v>
      </c>
      <c r="F551" s="25">
        <v>0</v>
      </c>
      <c r="G551" s="30">
        <f t="shared" si="68"/>
        <v>0</v>
      </c>
      <c r="H551" s="24">
        <f t="shared" si="64"/>
        <v>0</v>
      </c>
      <c r="I551" s="19">
        <f t="shared" si="65"/>
        <v>0</v>
      </c>
      <c r="J551" s="24">
        <f t="shared" si="69"/>
        <v>567</v>
      </c>
      <c r="K551" s="24">
        <f t="shared" si="70"/>
        <v>567</v>
      </c>
      <c r="L551" s="8">
        <f t="shared" si="66"/>
        <v>-28.888888888888889</v>
      </c>
      <c r="M551" s="8">
        <f t="shared" si="67"/>
        <v>300</v>
      </c>
      <c r="N551" s="8">
        <f t="shared" si="71"/>
        <v>0</v>
      </c>
    </row>
    <row r="552" spans="2:14" x14ac:dyDescent="0.15">
      <c r="B552" s="6">
        <v>43112.333333333336</v>
      </c>
      <c r="C552" s="29">
        <v>16</v>
      </c>
      <c r="D552" s="29">
        <v>2018</v>
      </c>
      <c r="E552" s="20">
        <v>89.07</v>
      </c>
      <c r="F552" s="25">
        <v>0</v>
      </c>
      <c r="G552" s="30">
        <f t="shared" si="68"/>
        <v>0</v>
      </c>
      <c r="H552" s="24">
        <f t="shared" si="64"/>
        <v>0</v>
      </c>
      <c r="I552" s="19">
        <f t="shared" si="65"/>
        <v>0</v>
      </c>
      <c r="J552" s="24">
        <f t="shared" si="69"/>
        <v>567</v>
      </c>
      <c r="K552" s="24">
        <f t="shared" si="70"/>
        <v>567</v>
      </c>
      <c r="L552" s="8">
        <f t="shared" si="66"/>
        <v>-28.888888888888889</v>
      </c>
      <c r="M552" s="8">
        <f t="shared" si="67"/>
        <v>300</v>
      </c>
      <c r="N552" s="8">
        <f t="shared" si="71"/>
        <v>0</v>
      </c>
    </row>
    <row r="553" spans="2:14" x14ac:dyDescent="0.15">
      <c r="B553" s="6">
        <v>43112.354166666664</v>
      </c>
      <c r="C553" s="29">
        <v>17</v>
      </c>
      <c r="D553" s="29">
        <v>2018</v>
      </c>
      <c r="E553" s="20">
        <v>88.11</v>
      </c>
      <c r="F553" s="25">
        <v>0</v>
      </c>
      <c r="G553" s="30">
        <f t="shared" si="68"/>
        <v>0</v>
      </c>
      <c r="H553" s="24">
        <f t="shared" si="64"/>
        <v>0</v>
      </c>
      <c r="I553" s="19">
        <f t="shared" si="65"/>
        <v>0</v>
      </c>
      <c r="J553" s="24">
        <f t="shared" si="69"/>
        <v>567</v>
      </c>
      <c r="K553" s="24">
        <f t="shared" si="70"/>
        <v>567</v>
      </c>
      <c r="L553" s="8">
        <f t="shared" si="66"/>
        <v>-28.888888888888889</v>
      </c>
      <c r="M553" s="8">
        <f t="shared" si="67"/>
        <v>300</v>
      </c>
      <c r="N553" s="8">
        <f t="shared" si="71"/>
        <v>0</v>
      </c>
    </row>
    <row r="554" spans="2:14" x14ac:dyDescent="0.15">
      <c r="B554" s="6">
        <v>43112.375</v>
      </c>
      <c r="C554" s="29">
        <v>18</v>
      </c>
      <c r="D554" s="29">
        <v>2018</v>
      </c>
      <c r="E554" s="20">
        <v>92.35</v>
      </c>
      <c r="F554" s="25">
        <v>0</v>
      </c>
      <c r="G554" s="30">
        <f t="shared" si="68"/>
        <v>0</v>
      </c>
      <c r="H554" s="24">
        <f t="shared" si="64"/>
        <v>0</v>
      </c>
      <c r="I554" s="19">
        <f t="shared" si="65"/>
        <v>0</v>
      </c>
      <c r="J554" s="24">
        <f t="shared" si="69"/>
        <v>567</v>
      </c>
      <c r="K554" s="24">
        <f t="shared" si="70"/>
        <v>567</v>
      </c>
      <c r="L554" s="8">
        <f t="shared" si="66"/>
        <v>-28.888888888888889</v>
      </c>
      <c r="M554" s="8">
        <f t="shared" si="67"/>
        <v>300</v>
      </c>
      <c r="N554" s="8">
        <f t="shared" si="71"/>
        <v>0</v>
      </c>
    </row>
    <row r="555" spans="2:14" x14ac:dyDescent="0.15">
      <c r="B555" s="6">
        <v>43112.395833333336</v>
      </c>
      <c r="C555" s="29">
        <v>19</v>
      </c>
      <c r="D555" s="29">
        <v>2018</v>
      </c>
      <c r="E555" s="20">
        <v>97.04</v>
      </c>
      <c r="F555" s="25">
        <v>0</v>
      </c>
      <c r="G555" s="30">
        <f t="shared" si="68"/>
        <v>0</v>
      </c>
      <c r="H555" s="24">
        <f t="shared" si="64"/>
        <v>0</v>
      </c>
      <c r="I555" s="19">
        <f t="shared" si="65"/>
        <v>0</v>
      </c>
      <c r="J555" s="24">
        <f t="shared" si="69"/>
        <v>567</v>
      </c>
      <c r="K555" s="24">
        <f t="shared" si="70"/>
        <v>567</v>
      </c>
      <c r="L555" s="8">
        <f t="shared" si="66"/>
        <v>-28.888888888888889</v>
      </c>
      <c r="M555" s="8">
        <f t="shared" si="67"/>
        <v>300</v>
      </c>
      <c r="N555" s="8">
        <f t="shared" si="71"/>
        <v>0</v>
      </c>
    </row>
    <row r="556" spans="2:14" x14ac:dyDescent="0.15">
      <c r="B556" s="6">
        <v>43112.416666666664</v>
      </c>
      <c r="C556" s="29">
        <v>20</v>
      </c>
      <c r="D556" s="29">
        <v>2018</v>
      </c>
      <c r="E556" s="20">
        <v>96.57</v>
      </c>
      <c r="F556" s="25">
        <v>0</v>
      </c>
      <c r="G556" s="30">
        <f t="shared" si="68"/>
        <v>0</v>
      </c>
      <c r="H556" s="24">
        <f t="shared" si="64"/>
        <v>0</v>
      </c>
      <c r="I556" s="19">
        <f t="shared" si="65"/>
        <v>0</v>
      </c>
      <c r="J556" s="24">
        <f t="shared" si="69"/>
        <v>567</v>
      </c>
      <c r="K556" s="24">
        <f t="shared" si="70"/>
        <v>567</v>
      </c>
      <c r="L556" s="8">
        <f t="shared" si="66"/>
        <v>-28.888888888888889</v>
      </c>
      <c r="M556" s="8">
        <f t="shared" si="67"/>
        <v>300</v>
      </c>
      <c r="N556" s="8">
        <f t="shared" si="71"/>
        <v>0</v>
      </c>
    </row>
    <row r="557" spans="2:14" x14ac:dyDescent="0.15">
      <c r="B557" s="6">
        <v>43112.4375</v>
      </c>
      <c r="C557" s="29">
        <v>21</v>
      </c>
      <c r="D557" s="29">
        <v>2018</v>
      </c>
      <c r="E557" s="20">
        <v>98.19</v>
      </c>
      <c r="F557" s="25">
        <v>0</v>
      </c>
      <c r="G557" s="30">
        <f t="shared" si="68"/>
        <v>0</v>
      </c>
      <c r="H557" s="24">
        <f t="shared" si="64"/>
        <v>0</v>
      </c>
      <c r="I557" s="19">
        <f t="shared" si="65"/>
        <v>0</v>
      </c>
      <c r="J557" s="24">
        <f t="shared" si="69"/>
        <v>567</v>
      </c>
      <c r="K557" s="24">
        <f t="shared" si="70"/>
        <v>567</v>
      </c>
      <c r="L557" s="8">
        <f t="shared" si="66"/>
        <v>-28.888888888888889</v>
      </c>
      <c r="M557" s="8">
        <f t="shared" si="67"/>
        <v>300</v>
      </c>
      <c r="N557" s="8">
        <f t="shared" si="71"/>
        <v>0</v>
      </c>
    </row>
    <row r="558" spans="2:14" x14ac:dyDescent="0.15">
      <c r="B558" s="6">
        <v>43112.458333333336</v>
      </c>
      <c r="C558" s="29">
        <v>22</v>
      </c>
      <c r="D558" s="29">
        <v>2018</v>
      </c>
      <c r="E558" s="20">
        <v>101.51</v>
      </c>
      <c r="F558" s="25">
        <v>0</v>
      </c>
      <c r="G558" s="30">
        <f t="shared" si="68"/>
        <v>0</v>
      </c>
      <c r="H558" s="24">
        <f t="shared" si="64"/>
        <v>0</v>
      </c>
      <c r="I558" s="19">
        <f t="shared" si="65"/>
        <v>0</v>
      </c>
      <c r="J558" s="24">
        <f t="shared" si="69"/>
        <v>567</v>
      </c>
      <c r="K558" s="24">
        <f t="shared" si="70"/>
        <v>567</v>
      </c>
      <c r="L558" s="8">
        <f t="shared" si="66"/>
        <v>-28.888888888888889</v>
      </c>
      <c r="M558" s="8">
        <f t="shared" si="67"/>
        <v>300</v>
      </c>
      <c r="N558" s="8">
        <f t="shared" si="71"/>
        <v>0</v>
      </c>
    </row>
    <row r="559" spans="2:14" x14ac:dyDescent="0.15">
      <c r="B559" s="6">
        <v>43112.479166666664</v>
      </c>
      <c r="C559" s="29">
        <v>23</v>
      </c>
      <c r="D559" s="29">
        <v>2018</v>
      </c>
      <c r="E559" s="20">
        <v>91.64</v>
      </c>
      <c r="F559" s="25">
        <v>0</v>
      </c>
      <c r="G559" s="30">
        <f t="shared" si="68"/>
        <v>0</v>
      </c>
      <c r="H559" s="24">
        <f t="shared" si="64"/>
        <v>0</v>
      </c>
      <c r="I559" s="19">
        <f t="shared" si="65"/>
        <v>0</v>
      </c>
      <c r="J559" s="24">
        <f t="shared" si="69"/>
        <v>567</v>
      </c>
      <c r="K559" s="24">
        <f t="shared" si="70"/>
        <v>567</v>
      </c>
      <c r="L559" s="8">
        <f t="shared" si="66"/>
        <v>-28.888888888888889</v>
      </c>
      <c r="M559" s="8">
        <f t="shared" si="67"/>
        <v>300</v>
      </c>
      <c r="N559" s="8">
        <f t="shared" si="71"/>
        <v>0</v>
      </c>
    </row>
    <row r="560" spans="2:14" x14ac:dyDescent="0.15">
      <c r="B560" s="6">
        <v>43112.5</v>
      </c>
      <c r="C560" s="29">
        <v>24</v>
      </c>
      <c r="D560" s="29">
        <v>2018</v>
      </c>
      <c r="E560" s="20">
        <v>91.96</v>
      </c>
      <c r="F560" s="25">
        <v>0</v>
      </c>
      <c r="G560" s="30">
        <f t="shared" si="68"/>
        <v>0</v>
      </c>
      <c r="H560" s="24">
        <f t="shared" si="64"/>
        <v>0</v>
      </c>
      <c r="I560" s="19">
        <f t="shared" si="65"/>
        <v>0</v>
      </c>
      <c r="J560" s="24">
        <f t="shared" si="69"/>
        <v>567</v>
      </c>
      <c r="K560" s="24">
        <f t="shared" si="70"/>
        <v>567</v>
      </c>
      <c r="L560" s="8">
        <f t="shared" si="66"/>
        <v>-28.888888888888889</v>
      </c>
      <c r="M560" s="8">
        <f t="shared" si="67"/>
        <v>300</v>
      </c>
      <c r="N560" s="8">
        <f t="shared" si="71"/>
        <v>0</v>
      </c>
    </row>
    <row r="561" spans="2:14" x14ac:dyDescent="0.15">
      <c r="B561" s="6">
        <v>43112.520833333336</v>
      </c>
      <c r="C561" s="29">
        <v>25</v>
      </c>
      <c r="D561" s="29">
        <v>2018</v>
      </c>
      <c r="E561" s="20">
        <v>96.97</v>
      </c>
      <c r="F561" s="25">
        <v>0</v>
      </c>
      <c r="G561" s="30">
        <f t="shared" si="68"/>
        <v>0</v>
      </c>
      <c r="H561" s="24">
        <f t="shared" si="64"/>
        <v>0</v>
      </c>
      <c r="I561" s="19">
        <f t="shared" si="65"/>
        <v>0</v>
      </c>
      <c r="J561" s="24">
        <f t="shared" si="69"/>
        <v>567</v>
      </c>
      <c r="K561" s="24">
        <f t="shared" si="70"/>
        <v>567</v>
      </c>
      <c r="L561" s="8">
        <f t="shared" si="66"/>
        <v>-28.888888888888889</v>
      </c>
      <c r="M561" s="8">
        <f t="shared" si="67"/>
        <v>300</v>
      </c>
      <c r="N561" s="8">
        <f t="shared" si="71"/>
        <v>0</v>
      </c>
    </row>
    <row r="562" spans="2:14" x14ac:dyDescent="0.15">
      <c r="B562" s="6">
        <v>43112.541666666664</v>
      </c>
      <c r="C562" s="29">
        <v>26</v>
      </c>
      <c r="D562" s="29">
        <v>2018</v>
      </c>
      <c r="E562" s="20">
        <v>98.62</v>
      </c>
      <c r="F562" s="25">
        <v>0</v>
      </c>
      <c r="G562" s="30">
        <f t="shared" si="68"/>
        <v>0</v>
      </c>
      <c r="H562" s="24">
        <f t="shared" si="64"/>
        <v>0</v>
      </c>
      <c r="I562" s="19">
        <f t="shared" si="65"/>
        <v>0</v>
      </c>
      <c r="J562" s="24">
        <f t="shared" si="69"/>
        <v>567</v>
      </c>
      <c r="K562" s="24">
        <f t="shared" si="70"/>
        <v>567</v>
      </c>
      <c r="L562" s="8">
        <f t="shared" si="66"/>
        <v>-28.888888888888889</v>
      </c>
      <c r="M562" s="8">
        <f t="shared" si="67"/>
        <v>300</v>
      </c>
      <c r="N562" s="8">
        <f t="shared" si="71"/>
        <v>0</v>
      </c>
    </row>
    <row r="563" spans="2:14" x14ac:dyDescent="0.15">
      <c r="B563" s="6">
        <v>43112.5625</v>
      </c>
      <c r="C563" s="29">
        <v>27</v>
      </c>
      <c r="D563" s="29">
        <v>2018</v>
      </c>
      <c r="E563" s="20">
        <v>101.07</v>
      </c>
      <c r="F563" s="25">
        <v>0</v>
      </c>
      <c r="G563" s="30">
        <f t="shared" si="68"/>
        <v>0</v>
      </c>
      <c r="H563" s="24">
        <f t="shared" si="64"/>
        <v>0</v>
      </c>
      <c r="I563" s="19">
        <f t="shared" si="65"/>
        <v>0</v>
      </c>
      <c r="J563" s="24">
        <f t="shared" si="69"/>
        <v>567</v>
      </c>
      <c r="K563" s="24">
        <f t="shared" si="70"/>
        <v>567</v>
      </c>
      <c r="L563" s="8">
        <f t="shared" si="66"/>
        <v>-28.888888888888889</v>
      </c>
      <c r="M563" s="8">
        <f t="shared" si="67"/>
        <v>300</v>
      </c>
      <c r="N563" s="8">
        <f t="shared" si="71"/>
        <v>0</v>
      </c>
    </row>
    <row r="564" spans="2:14" x14ac:dyDescent="0.15">
      <c r="B564" s="6">
        <v>43112.583333333336</v>
      </c>
      <c r="C564" s="29">
        <v>28</v>
      </c>
      <c r="D564" s="29">
        <v>2018</v>
      </c>
      <c r="E564" s="20">
        <v>111.9</v>
      </c>
      <c r="F564" s="25">
        <v>300</v>
      </c>
      <c r="G564" s="30">
        <f t="shared" si="68"/>
        <v>300</v>
      </c>
      <c r="H564" s="24">
        <f t="shared" si="64"/>
        <v>135</v>
      </c>
      <c r="I564" s="19">
        <f t="shared" si="65"/>
        <v>14970.541499999999</v>
      </c>
      <c r="J564" s="24">
        <f t="shared" si="69"/>
        <v>567</v>
      </c>
      <c r="K564" s="24">
        <f t="shared" si="70"/>
        <v>417</v>
      </c>
      <c r="L564" s="8">
        <f t="shared" si="66"/>
        <v>-28.888888888888889</v>
      </c>
      <c r="M564" s="8">
        <f t="shared" si="67"/>
        <v>300</v>
      </c>
      <c r="N564" s="8">
        <f t="shared" si="71"/>
        <v>0</v>
      </c>
    </row>
    <row r="565" spans="2:14" x14ac:dyDescent="0.15">
      <c r="B565" s="6">
        <v>43112.604166666664</v>
      </c>
      <c r="C565" s="29">
        <v>29</v>
      </c>
      <c r="D565" s="29">
        <v>2018</v>
      </c>
      <c r="E565" s="20">
        <v>113.39</v>
      </c>
      <c r="F565" s="25">
        <v>300</v>
      </c>
      <c r="G565" s="30">
        <f t="shared" si="68"/>
        <v>300</v>
      </c>
      <c r="H565" s="24">
        <f t="shared" si="64"/>
        <v>135</v>
      </c>
      <c r="I565" s="19">
        <f t="shared" si="65"/>
        <v>15169.881149999999</v>
      </c>
      <c r="J565" s="24">
        <f t="shared" si="69"/>
        <v>417</v>
      </c>
      <c r="K565" s="24">
        <f t="shared" si="70"/>
        <v>267</v>
      </c>
      <c r="L565" s="8">
        <f t="shared" si="66"/>
        <v>-300</v>
      </c>
      <c r="M565" s="8">
        <f t="shared" si="67"/>
        <v>300</v>
      </c>
      <c r="N565" s="8">
        <f t="shared" si="71"/>
        <v>0</v>
      </c>
    </row>
    <row r="566" spans="2:14" x14ac:dyDescent="0.15">
      <c r="B566" s="6">
        <v>43112.625</v>
      </c>
      <c r="C566" s="29">
        <v>30</v>
      </c>
      <c r="D566" s="29">
        <v>2018</v>
      </c>
      <c r="E566" s="20">
        <v>106.35</v>
      </c>
      <c r="F566" s="25">
        <v>0</v>
      </c>
      <c r="G566" s="30">
        <f t="shared" si="68"/>
        <v>0</v>
      </c>
      <c r="H566" s="24">
        <f t="shared" si="64"/>
        <v>0</v>
      </c>
      <c r="I566" s="19">
        <f t="shared" si="65"/>
        <v>0</v>
      </c>
      <c r="J566" s="24">
        <f t="shared" si="69"/>
        <v>267</v>
      </c>
      <c r="K566" s="24">
        <f t="shared" si="70"/>
        <v>267</v>
      </c>
      <c r="L566" s="8">
        <f t="shared" si="66"/>
        <v>-300</v>
      </c>
      <c r="M566" s="8">
        <f t="shared" si="67"/>
        <v>300</v>
      </c>
      <c r="N566" s="8">
        <f t="shared" si="71"/>
        <v>0</v>
      </c>
    </row>
    <row r="567" spans="2:14" x14ac:dyDescent="0.15">
      <c r="B567" s="6">
        <v>43112.645833333336</v>
      </c>
      <c r="C567" s="29">
        <v>31</v>
      </c>
      <c r="D567" s="29">
        <v>2018</v>
      </c>
      <c r="E567" s="20">
        <v>106.99</v>
      </c>
      <c r="F567" s="25">
        <v>0</v>
      </c>
      <c r="G567" s="30">
        <f t="shared" si="68"/>
        <v>0</v>
      </c>
      <c r="H567" s="24">
        <f t="shared" si="64"/>
        <v>0</v>
      </c>
      <c r="I567" s="19">
        <f t="shared" si="65"/>
        <v>0</v>
      </c>
      <c r="J567" s="24">
        <f t="shared" si="69"/>
        <v>267</v>
      </c>
      <c r="K567" s="24">
        <f t="shared" si="70"/>
        <v>267</v>
      </c>
      <c r="L567" s="8">
        <f t="shared" si="66"/>
        <v>-300</v>
      </c>
      <c r="M567" s="8">
        <f t="shared" si="67"/>
        <v>300</v>
      </c>
      <c r="N567" s="8">
        <f t="shared" si="71"/>
        <v>0</v>
      </c>
    </row>
    <row r="568" spans="2:14" x14ac:dyDescent="0.15">
      <c r="B568" s="6">
        <v>43112.666666666664</v>
      </c>
      <c r="C568" s="29">
        <v>32</v>
      </c>
      <c r="D568" s="29">
        <v>2018</v>
      </c>
      <c r="E568" s="20">
        <v>111.94</v>
      </c>
      <c r="F568" s="25">
        <v>300</v>
      </c>
      <c r="G568" s="30">
        <f t="shared" si="68"/>
        <v>300</v>
      </c>
      <c r="H568" s="24">
        <f t="shared" si="64"/>
        <v>135</v>
      </c>
      <c r="I568" s="19">
        <f t="shared" si="65"/>
        <v>14975.892899999999</v>
      </c>
      <c r="J568" s="24">
        <f t="shared" si="69"/>
        <v>267</v>
      </c>
      <c r="K568" s="24">
        <f t="shared" si="70"/>
        <v>117</v>
      </c>
      <c r="L568" s="8">
        <f t="shared" si="66"/>
        <v>-300</v>
      </c>
      <c r="M568" s="8">
        <f t="shared" si="67"/>
        <v>300</v>
      </c>
      <c r="N568" s="8">
        <f t="shared" si="71"/>
        <v>0</v>
      </c>
    </row>
    <row r="569" spans="2:14" x14ac:dyDescent="0.15">
      <c r="B569" s="6">
        <v>43112.6875</v>
      </c>
      <c r="C569" s="29">
        <v>33</v>
      </c>
      <c r="D569" s="29">
        <v>2018</v>
      </c>
      <c r="E569" s="20">
        <v>105.77</v>
      </c>
      <c r="F569" s="25">
        <v>0</v>
      </c>
      <c r="G569" s="30">
        <f t="shared" si="68"/>
        <v>0</v>
      </c>
      <c r="H569" s="24">
        <f t="shared" si="64"/>
        <v>0</v>
      </c>
      <c r="I569" s="19">
        <f t="shared" si="65"/>
        <v>0</v>
      </c>
      <c r="J569" s="24">
        <f t="shared" si="69"/>
        <v>117</v>
      </c>
      <c r="K569" s="24">
        <f t="shared" si="70"/>
        <v>117</v>
      </c>
      <c r="L569" s="8">
        <f t="shared" si="66"/>
        <v>-300</v>
      </c>
      <c r="M569" s="8">
        <f t="shared" si="67"/>
        <v>234</v>
      </c>
      <c r="N569" s="8">
        <f t="shared" si="71"/>
        <v>0</v>
      </c>
    </row>
    <row r="570" spans="2:14" x14ac:dyDescent="0.15">
      <c r="B570" s="6">
        <v>43112.708333333336</v>
      </c>
      <c r="C570" s="29">
        <v>34</v>
      </c>
      <c r="D570" s="29">
        <v>2018</v>
      </c>
      <c r="E570" s="20">
        <v>101.19</v>
      </c>
      <c r="F570" s="25">
        <v>0</v>
      </c>
      <c r="G570" s="30">
        <f t="shared" si="68"/>
        <v>0</v>
      </c>
      <c r="H570" s="24">
        <f t="shared" si="64"/>
        <v>0</v>
      </c>
      <c r="I570" s="19">
        <f t="shared" si="65"/>
        <v>0</v>
      </c>
      <c r="J570" s="24">
        <f t="shared" si="69"/>
        <v>117</v>
      </c>
      <c r="K570" s="24">
        <f t="shared" si="70"/>
        <v>117</v>
      </c>
      <c r="L570" s="8">
        <f t="shared" si="66"/>
        <v>-300</v>
      </c>
      <c r="M570" s="8">
        <f t="shared" si="67"/>
        <v>234</v>
      </c>
      <c r="N570" s="8">
        <f t="shared" si="71"/>
        <v>0</v>
      </c>
    </row>
    <row r="571" spans="2:14" x14ac:dyDescent="0.15">
      <c r="B571" s="6">
        <v>43112.729166666664</v>
      </c>
      <c r="C571" s="29">
        <v>35</v>
      </c>
      <c r="D571" s="29">
        <v>2018</v>
      </c>
      <c r="E571" s="20">
        <v>97.6</v>
      </c>
      <c r="F571" s="25">
        <v>-300</v>
      </c>
      <c r="G571" s="30">
        <f t="shared" si="68"/>
        <v>-300</v>
      </c>
      <c r="H571" s="24">
        <f t="shared" si="64"/>
        <v>-150</v>
      </c>
      <c r="I571" s="19">
        <f t="shared" si="65"/>
        <v>-14772.956609485367</v>
      </c>
      <c r="J571" s="24">
        <f t="shared" si="69"/>
        <v>117</v>
      </c>
      <c r="K571" s="24">
        <f t="shared" si="70"/>
        <v>252</v>
      </c>
      <c r="L571" s="8">
        <f t="shared" si="66"/>
        <v>-300</v>
      </c>
      <c r="M571" s="8">
        <f t="shared" si="67"/>
        <v>234</v>
      </c>
      <c r="N571" s="8">
        <f t="shared" si="71"/>
        <v>0</v>
      </c>
    </row>
    <row r="572" spans="2:14" x14ac:dyDescent="0.15">
      <c r="B572" s="6">
        <v>43112.75</v>
      </c>
      <c r="C572" s="29">
        <v>36</v>
      </c>
      <c r="D572" s="29">
        <v>2018</v>
      </c>
      <c r="E572" s="20">
        <v>92.27</v>
      </c>
      <c r="F572" s="25">
        <v>-300</v>
      </c>
      <c r="G572" s="30">
        <f t="shared" si="68"/>
        <v>-300</v>
      </c>
      <c r="H572" s="24">
        <f t="shared" si="64"/>
        <v>-150</v>
      </c>
      <c r="I572" s="19">
        <f t="shared" si="65"/>
        <v>-13966.19576185671</v>
      </c>
      <c r="J572" s="24">
        <f t="shared" si="69"/>
        <v>252</v>
      </c>
      <c r="K572" s="24">
        <f t="shared" si="70"/>
        <v>387</v>
      </c>
      <c r="L572" s="8">
        <f t="shared" si="66"/>
        <v>-300</v>
      </c>
      <c r="M572" s="8">
        <f t="shared" si="67"/>
        <v>300</v>
      </c>
      <c r="N572" s="8">
        <f t="shared" si="71"/>
        <v>0</v>
      </c>
    </row>
    <row r="573" spans="2:14" x14ac:dyDescent="0.15">
      <c r="B573" s="6">
        <v>43112.770833333336</v>
      </c>
      <c r="C573" s="29">
        <v>37</v>
      </c>
      <c r="D573" s="29">
        <v>2018</v>
      </c>
      <c r="E573" s="20">
        <v>90.86</v>
      </c>
      <c r="F573" s="25">
        <v>-300</v>
      </c>
      <c r="G573" s="30">
        <f t="shared" si="68"/>
        <v>-300</v>
      </c>
      <c r="H573" s="24">
        <f t="shared" si="64"/>
        <v>-150</v>
      </c>
      <c r="I573" s="19">
        <f t="shared" si="65"/>
        <v>-13752.774974772956</v>
      </c>
      <c r="J573" s="24">
        <f t="shared" si="69"/>
        <v>387</v>
      </c>
      <c r="K573" s="24">
        <f t="shared" si="70"/>
        <v>522</v>
      </c>
      <c r="L573" s="8">
        <f t="shared" si="66"/>
        <v>-300</v>
      </c>
      <c r="M573" s="8">
        <f t="shared" si="67"/>
        <v>300</v>
      </c>
      <c r="N573" s="8">
        <f t="shared" si="71"/>
        <v>0</v>
      </c>
    </row>
    <row r="574" spans="2:14" x14ac:dyDescent="0.15">
      <c r="B574" s="6">
        <v>43112.791666666664</v>
      </c>
      <c r="C574" s="29">
        <v>38</v>
      </c>
      <c r="D574" s="29">
        <v>2018</v>
      </c>
      <c r="E574" s="20">
        <v>94.1</v>
      </c>
      <c r="F574" s="25">
        <v>-100</v>
      </c>
      <c r="G574" s="30">
        <f t="shared" si="68"/>
        <v>-100</v>
      </c>
      <c r="H574" s="24">
        <f t="shared" si="64"/>
        <v>-50</v>
      </c>
      <c r="I574" s="19">
        <f t="shared" si="65"/>
        <v>-4747.7295660948539</v>
      </c>
      <c r="J574" s="24">
        <f t="shared" si="69"/>
        <v>522</v>
      </c>
      <c r="K574" s="24">
        <f t="shared" si="70"/>
        <v>567</v>
      </c>
      <c r="L574" s="8">
        <f t="shared" si="66"/>
        <v>-128.88888888888889</v>
      </c>
      <c r="M574" s="8">
        <f t="shared" si="67"/>
        <v>300</v>
      </c>
      <c r="N574" s="8">
        <f t="shared" si="71"/>
        <v>0</v>
      </c>
    </row>
    <row r="575" spans="2:14" x14ac:dyDescent="0.15">
      <c r="B575" s="6">
        <v>43112.8125</v>
      </c>
      <c r="C575" s="29">
        <v>39</v>
      </c>
      <c r="D575" s="29">
        <v>2018</v>
      </c>
      <c r="E575" s="20">
        <v>96.22</v>
      </c>
      <c r="F575" s="25">
        <v>0</v>
      </c>
      <c r="G575" s="30">
        <f t="shared" si="68"/>
        <v>0</v>
      </c>
      <c r="H575" s="24">
        <f t="shared" si="64"/>
        <v>0</v>
      </c>
      <c r="I575" s="19">
        <f t="shared" si="65"/>
        <v>0</v>
      </c>
      <c r="J575" s="24">
        <f t="shared" si="69"/>
        <v>567</v>
      </c>
      <c r="K575" s="24">
        <f t="shared" si="70"/>
        <v>567</v>
      </c>
      <c r="L575" s="8">
        <f t="shared" si="66"/>
        <v>-28.888888888888889</v>
      </c>
      <c r="M575" s="8">
        <f t="shared" si="67"/>
        <v>300</v>
      </c>
      <c r="N575" s="8">
        <f t="shared" si="71"/>
        <v>0</v>
      </c>
    </row>
    <row r="576" spans="2:14" x14ac:dyDescent="0.15">
      <c r="B576" s="6">
        <v>43112.833333333336</v>
      </c>
      <c r="C576" s="29">
        <v>40</v>
      </c>
      <c r="D576" s="29">
        <v>2018</v>
      </c>
      <c r="E576" s="20">
        <v>98.32</v>
      </c>
      <c r="F576" s="25">
        <v>0</v>
      </c>
      <c r="G576" s="30">
        <f t="shared" si="68"/>
        <v>0</v>
      </c>
      <c r="H576" s="24">
        <f t="shared" si="64"/>
        <v>0</v>
      </c>
      <c r="I576" s="19">
        <f t="shared" si="65"/>
        <v>0</v>
      </c>
      <c r="J576" s="24">
        <f t="shared" si="69"/>
        <v>567</v>
      </c>
      <c r="K576" s="24">
        <f t="shared" si="70"/>
        <v>567</v>
      </c>
      <c r="L576" s="8">
        <f t="shared" si="66"/>
        <v>-28.888888888888889</v>
      </c>
      <c r="M576" s="8">
        <f t="shared" si="67"/>
        <v>300</v>
      </c>
      <c r="N576" s="8">
        <f t="shared" si="71"/>
        <v>0</v>
      </c>
    </row>
    <row r="577" spans="2:14" x14ac:dyDescent="0.15">
      <c r="B577" s="6">
        <v>43112.854166666664</v>
      </c>
      <c r="C577" s="29">
        <v>41</v>
      </c>
      <c r="D577" s="29">
        <v>2018</v>
      </c>
      <c r="E577" s="20">
        <v>94.25</v>
      </c>
      <c r="F577" s="25">
        <v>0</v>
      </c>
      <c r="G577" s="30">
        <f t="shared" si="68"/>
        <v>0</v>
      </c>
      <c r="H577" s="24">
        <f t="shared" si="64"/>
        <v>0</v>
      </c>
      <c r="I577" s="19">
        <f t="shared" si="65"/>
        <v>0</v>
      </c>
      <c r="J577" s="24">
        <f t="shared" si="69"/>
        <v>567</v>
      </c>
      <c r="K577" s="24">
        <f t="shared" si="70"/>
        <v>567</v>
      </c>
      <c r="L577" s="8">
        <f t="shared" si="66"/>
        <v>-28.888888888888889</v>
      </c>
      <c r="M577" s="8">
        <f t="shared" si="67"/>
        <v>300</v>
      </c>
      <c r="N577" s="8">
        <f t="shared" si="71"/>
        <v>0</v>
      </c>
    </row>
    <row r="578" spans="2:14" x14ac:dyDescent="0.15">
      <c r="B578" s="6">
        <v>43112.875</v>
      </c>
      <c r="C578" s="29">
        <v>42</v>
      </c>
      <c r="D578" s="29">
        <v>2018</v>
      </c>
      <c r="E578" s="20">
        <v>91.74</v>
      </c>
      <c r="F578" s="25">
        <v>0</v>
      </c>
      <c r="G578" s="30">
        <f t="shared" si="68"/>
        <v>0</v>
      </c>
      <c r="H578" s="24">
        <f t="shared" si="64"/>
        <v>0</v>
      </c>
      <c r="I578" s="19">
        <f t="shared" si="65"/>
        <v>0</v>
      </c>
      <c r="J578" s="24">
        <f t="shared" si="69"/>
        <v>567</v>
      </c>
      <c r="K578" s="24">
        <f t="shared" si="70"/>
        <v>567</v>
      </c>
      <c r="L578" s="8">
        <f t="shared" si="66"/>
        <v>-28.888888888888889</v>
      </c>
      <c r="M578" s="8">
        <f t="shared" si="67"/>
        <v>300</v>
      </c>
      <c r="N578" s="8">
        <f t="shared" si="71"/>
        <v>0</v>
      </c>
    </row>
    <row r="579" spans="2:14" x14ac:dyDescent="0.15">
      <c r="B579" s="6">
        <v>43112.895833333336</v>
      </c>
      <c r="C579" s="29">
        <v>43</v>
      </c>
      <c r="D579" s="29">
        <v>2018</v>
      </c>
      <c r="E579" s="20">
        <v>91.85</v>
      </c>
      <c r="F579" s="25">
        <v>0</v>
      </c>
      <c r="G579" s="30">
        <f t="shared" si="68"/>
        <v>0</v>
      </c>
      <c r="H579" s="24">
        <f t="shared" si="64"/>
        <v>0</v>
      </c>
      <c r="I579" s="19">
        <f t="shared" si="65"/>
        <v>0</v>
      </c>
      <c r="J579" s="24">
        <f t="shared" si="69"/>
        <v>567</v>
      </c>
      <c r="K579" s="24">
        <f t="shared" si="70"/>
        <v>567</v>
      </c>
      <c r="L579" s="8">
        <f t="shared" si="66"/>
        <v>-28.888888888888889</v>
      </c>
      <c r="M579" s="8">
        <f t="shared" si="67"/>
        <v>300</v>
      </c>
      <c r="N579" s="8">
        <f t="shared" si="71"/>
        <v>0</v>
      </c>
    </row>
    <row r="580" spans="2:14" x14ac:dyDescent="0.15">
      <c r="B580" s="6">
        <v>43112.916666666664</v>
      </c>
      <c r="C580" s="29">
        <v>44</v>
      </c>
      <c r="D580" s="29">
        <v>2018</v>
      </c>
      <c r="E580" s="20">
        <v>95.26</v>
      </c>
      <c r="F580" s="25">
        <v>0</v>
      </c>
      <c r="G580" s="30">
        <f t="shared" si="68"/>
        <v>0</v>
      </c>
      <c r="H580" s="24">
        <f t="shared" si="64"/>
        <v>0</v>
      </c>
      <c r="I580" s="19">
        <f t="shared" si="65"/>
        <v>0</v>
      </c>
      <c r="J580" s="24">
        <f t="shared" si="69"/>
        <v>567</v>
      </c>
      <c r="K580" s="24">
        <f t="shared" si="70"/>
        <v>567</v>
      </c>
      <c r="L580" s="8">
        <f t="shared" si="66"/>
        <v>-28.888888888888889</v>
      </c>
      <c r="M580" s="8">
        <f t="shared" si="67"/>
        <v>300</v>
      </c>
      <c r="N580" s="8">
        <f t="shared" si="71"/>
        <v>0</v>
      </c>
    </row>
    <row r="581" spans="2:14" x14ac:dyDescent="0.15">
      <c r="B581" s="6">
        <v>43112.9375</v>
      </c>
      <c r="C581" s="29">
        <v>45</v>
      </c>
      <c r="D581" s="29">
        <v>2018</v>
      </c>
      <c r="E581" s="20">
        <v>88.2</v>
      </c>
      <c r="F581" s="25">
        <v>0</v>
      </c>
      <c r="G581" s="30">
        <f t="shared" si="68"/>
        <v>0</v>
      </c>
      <c r="H581" s="24">
        <f t="shared" si="64"/>
        <v>0</v>
      </c>
      <c r="I581" s="19">
        <f t="shared" si="65"/>
        <v>0</v>
      </c>
      <c r="J581" s="24">
        <f t="shared" si="69"/>
        <v>567</v>
      </c>
      <c r="K581" s="24">
        <f t="shared" si="70"/>
        <v>567</v>
      </c>
      <c r="L581" s="8">
        <f t="shared" si="66"/>
        <v>-28.888888888888889</v>
      </c>
      <c r="M581" s="8">
        <f t="shared" si="67"/>
        <v>300</v>
      </c>
      <c r="N581" s="8">
        <f t="shared" si="71"/>
        <v>0</v>
      </c>
    </row>
    <row r="582" spans="2:14" x14ac:dyDescent="0.15">
      <c r="B582" s="6">
        <v>43112.958333333336</v>
      </c>
      <c r="C582" s="29">
        <v>46</v>
      </c>
      <c r="D582" s="29">
        <v>2018</v>
      </c>
      <c r="E582" s="20">
        <v>88.88</v>
      </c>
      <c r="F582" s="25">
        <v>0</v>
      </c>
      <c r="G582" s="30">
        <f t="shared" si="68"/>
        <v>0</v>
      </c>
      <c r="H582" s="24">
        <f t="shared" si="64"/>
        <v>0</v>
      </c>
      <c r="I582" s="19">
        <f t="shared" si="65"/>
        <v>0</v>
      </c>
      <c r="J582" s="24">
        <f t="shared" si="69"/>
        <v>567</v>
      </c>
      <c r="K582" s="24">
        <f t="shared" si="70"/>
        <v>567</v>
      </c>
      <c r="L582" s="8">
        <f t="shared" si="66"/>
        <v>-28.888888888888889</v>
      </c>
      <c r="M582" s="8">
        <f t="shared" si="67"/>
        <v>300</v>
      </c>
      <c r="N582" s="8">
        <f t="shared" si="71"/>
        <v>0</v>
      </c>
    </row>
    <row r="583" spans="2:14" x14ac:dyDescent="0.15">
      <c r="B583" s="6">
        <v>43112.979166666664</v>
      </c>
      <c r="C583" s="29">
        <v>47</v>
      </c>
      <c r="D583" s="29">
        <v>2018</v>
      </c>
      <c r="E583" s="20">
        <v>96.65</v>
      </c>
      <c r="F583" s="25">
        <v>0</v>
      </c>
      <c r="G583" s="30">
        <f t="shared" si="68"/>
        <v>0</v>
      </c>
      <c r="H583" s="24">
        <f t="shared" si="64"/>
        <v>0</v>
      </c>
      <c r="I583" s="19">
        <f t="shared" si="65"/>
        <v>0</v>
      </c>
      <c r="J583" s="24">
        <f t="shared" si="69"/>
        <v>567</v>
      </c>
      <c r="K583" s="24">
        <f t="shared" si="70"/>
        <v>567</v>
      </c>
      <c r="L583" s="8">
        <f t="shared" si="66"/>
        <v>-28.888888888888889</v>
      </c>
      <c r="M583" s="8">
        <f t="shared" si="67"/>
        <v>300</v>
      </c>
      <c r="N583" s="8">
        <f t="shared" si="71"/>
        <v>0</v>
      </c>
    </row>
    <row r="584" spans="2:14" x14ac:dyDescent="0.15">
      <c r="B584" s="6">
        <v>43113</v>
      </c>
      <c r="C584" s="29">
        <v>48</v>
      </c>
      <c r="D584" s="29">
        <v>2018</v>
      </c>
      <c r="E584" s="20">
        <v>98.71</v>
      </c>
      <c r="F584" s="25">
        <v>0</v>
      </c>
      <c r="G584" s="30">
        <f t="shared" si="68"/>
        <v>0</v>
      </c>
      <c r="H584" s="24">
        <f t="shared" si="64"/>
        <v>0</v>
      </c>
      <c r="I584" s="19">
        <f t="shared" si="65"/>
        <v>0</v>
      </c>
      <c r="J584" s="24">
        <f t="shared" si="69"/>
        <v>567</v>
      </c>
      <c r="K584" s="24">
        <f t="shared" si="70"/>
        <v>567</v>
      </c>
      <c r="L584" s="8">
        <f t="shared" si="66"/>
        <v>-28.888888888888889</v>
      </c>
      <c r="M584" s="8">
        <f t="shared" si="67"/>
        <v>300</v>
      </c>
      <c r="N584" s="8">
        <f t="shared" si="71"/>
        <v>0</v>
      </c>
    </row>
    <row r="585" spans="2:14" x14ac:dyDescent="0.15">
      <c r="B585" s="6">
        <v>43113.020833333336</v>
      </c>
      <c r="C585" s="29">
        <v>1</v>
      </c>
      <c r="D585" s="29">
        <v>2018</v>
      </c>
      <c r="E585" s="20">
        <v>88.74</v>
      </c>
      <c r="F585" s="25">
        <v>0</v>
      </c>
      <c r="G585" s="30">
        <f t="shared" si="68"/>
        <v>0</v>
      </c>
      <c r="H585" s="24">
        <f t="shared" ref="H585:H648" si="72">G585/2*IF(G585&lt;0,1,discharge_efficiency/100)</f>
        <v>0</v>
      </c>
      <c r="I585" s="19">
        <f t="shared" ref="I585:I648" si="73">H585*E585*IF(H585&lt;0,1/mlf,mlf)</f>
        <v>0</v>
      </c>
      <c r="J585" s="24">
        <f t="shared" si="69"/>
        <v>567</v>
      </c>
      <c r="K585" s="24">
        <f t="shared" si="70"/>
        <v>567</v>
      </c>
      <c r="L585" s="8">
        <f t="shared" ref="L585:L648" si="74">-MIN(battery_power,(battery_capacity-J585)/(charge_efficiency/100)*2)</f>
        <v>-28.888888888888889</v>
      </c>
      <c r="M585" s="8">
        <f t="shared" ref="M585:M648" si="75">MIN(battery_power,J585*2)</f>
        <v>300</v>
      </c>
      <c r="N585" s="8">
        <f t="shared" si="71"/>
        <v>0</v>
      </c>
    </row>
    <row r="586" spans="2:14" x14ac:dyDescent="0.15">
      <c r="B586" s="6">
        <v>43113.041666666664</v>
      </c>
      <c r="C586" s="29">
        <v>2</v>
      </c>
      <c r="D586" s="29">
        <v>2018</v>
      </c>
      <c r="E586" s="20">
        <v>81.36</v>
      </c>
      <c r="F586" s="25">
        <v>0</v>
      </c>
      <c r="G586" s="30">
        <f t="shared" ref="G586:G649" si="76">MAX(MIN(F586,M586), L586)</f>
        <v>0</v>
      </c>
      <c r="H586" s="24">
        <f t="shared" si="72"/>
        <v>0</v>
      </c>
      <c r="I586" s="19">
        <f t="shared" si="73"/>
        <v>0</v>
      </c>
      <c r="J586" s="24">
        <f t="shared" ref="J586:J649" si="77">K585</f>
        <v>567</v>
      </c>
      <c r="K586" s="24">
        <f t="shared" ref="K586:K649" si="78">MAX(0,MIN(K585-H586*IF(H586&lt;0,charge_efficiency/100,100/discharge_efficiency),battery_capacity))</f>
        <v>567</v>
      </c>
      <c r="L586" s="8">
        <f t="shared" si="74"/>
        <v>-28.888888888888889</v>
      </c>
      <c r="M586" s="8">
        <f t="shared" si="75"/>
        <v>300</v>
      </c>
      <c r="N586" s="8">
        <f t="shared" si="71"/>
        <v>0</v>
      </c>
    </row>
    <row r="587" spans="2:14" x14ac:dyDescent="0.15">
      <c r="B587" s="6">
        <v>43113.0625</v>
      </c>
      <c r="C587" s="29">
        <v>3</v>
      </c>
      <c r="D587" s="29">
        <v>2018</v>
      </c>
      <c r="E587" s="20">
        <v>81.38</v>
      </c>
      <c r="F587" s="25">
        <v>0</v>
      </c>
      <c r="G587" s="30">
        <f t="shared" si="76"/>
        <v>0</v>
      </c>
      <c r="H587" s="24">
        <f t="shared" si="72"/>
        <v>0</v>
      </c>
      <c r="I587" s="19">
        <f t="shared" si="73"/>
        <v>0</v>
      </c>
      <c r="J587" s="24">
        <f t="shared" si="77"/>
        <v>567</v>
      </c>
      <c r="K587" s="24">
        <f t="shared" si="78"/>
        <v>567</v>
      </c>
      <c r="L587" s="8">
        <f t="shared" si="74"/>
        <v>-28.888888888888889</v>
      </c>
      <c r="M587" s="8">
        <f t="shared" si="75"/>
        <v>300</v>
      </c>
      <c r="N587" s="8">
        <f t="shared" ref="N587:N650" si="79">IF(F587&lt;L587,1,0) + IF(F587&gt;M587,2,0)</f>
        <v>0</v>
      </c>
    </row>
    <row r="588" spans="2:14" x14ac:dyDescent="0.15">
      <c r="B588" s="6">
        <v>43113.083333333336</v>
      </c>
      <c r="C588" s="29">
        <v>4</v>
      </c>
      <c r="D588" s="29">
        <v>2018</v>
      </c>
      <c r="E588" s="20">
        <v>79.650000000000006</v>
      </c>
      <c r="F588" s="25">
        <v>0</v>
      </c>
      <c r="G588" s="30">
        <f t="shared" si="76"/>
        <v>0</v>
      </c>
      <c r="H588" s="24">
        <f t="shared" si="72"/>
        <v>0</v>
      </c>
      <c r="I588" s="19">
        <f t="shared" si="73"/>
        <v>0</v>
      </c>
      <c r="J588" s="24">
        <f t="shared" si="77"/>
        <v>567</v>
      </c>
      <c r="K588" s="24">
        <f t="shared" si="78"/>
        <v>567</v>
      </c>
      <c r="L588" s="8">
        <f t="shared" si="74"/>
        <v>-28.888888888888889</v>
      </c>
      <c r="M588" s="8">
        <f t="shared" si="75"/>
        <v>300</v>
      </c>
      <c r="N588" s="8">
        <f t="shared" si="79"/>
        <v>0</v>
      </c>
    </row>
    <row r="589" spans="2:14" x14ac:dyDescent="0.15">
      <c r="B589" s="6">
        <v>43113.104166666664</v>
      </c>
      <c r="C589" s="29">
        <v>5</v>
      </c>
      <c r="D589" s="29">
        <v>2018</v>
      </c>
      <c r="E589" s="20">
        <v>70.72</v>
      </c>
      <c r="F589" s="25">
        <v>0</v>
      </c>
      <c r="G589" s="30">
        <f t="shared" si="76"/>
        <v>0</v>
      </c>
      <c r="H589" s="24">
        <f t="shared" si="72"/>
        <v>0</v>
      </c>
      <c r="I589" s="19">
        <f t="shared" si="73"/>
        <v>0</v>
      </c>
      <c r="J589" s="24">
        <f t="shared" si="77"/>
        <v>567</v>
      </c>
      <c r="K589" s="24">
        <f t="shared" si="78"/>
        <v>567</v>
      </c>
      <c r="L589" s="8">
        <f t="shared" si="74"/>
        <v>-28.888888888888889</v>
      </c>
      <c r="M589" s="8">
        <f t="shared" si="75"/>
        <v>300</v>
      </c>
      <c r="N589" s="8">
        <f t="shared" si="79"/>
        <v>0</v>
      </c>
    </row>
    <row r="590" spans="2:14" x14ac:dyDescent="0.15">
      <c r="B590" s="6">
        <v>43113.125</v>
      </c>
      <c r="C590" s="29">
        <v>6</v>
      </c>
      <c r="D590" s="29">
        <v>2018</v>
      </c>
      <c r="E590" s="20">
        <v>66.87</v>
      </c>
      <c r="F590" s="25">
        <v>0</v>
      </c>
      <c r="G590" s="30">
        <f t="shared" si="76"/>
        <v>0</v>
      </c>
      <c r="H590" s="24">
        <f t="shared" si="72"/>
        <v>0</v>
      </c>
      <c r="I590" s="19">
        <f t="shared" si="73"/>
        <v>0</v>
      </c>
      <c r="J590" s="24">
        <f t="shared" si="77"/>
        <v>567</v>
      </c>
      <c r="K590" s="24">
        <f t="shared" si="78"/>
        <v>567</v>
      </c>
      <c r="L590" s="8">
        <f t="shared" si="74"/>
        <v>-28.888888888888889</v>
      </c>
      <c r="M590" s="8">
        <f t="shared" si="75"/>
        <v>300</v>
      </c>
      <c r="N590" s="8">
        <f t="shared" si="79"/>
        <v>0</v>
      </c>
    </row>
    <row r="591" spans="2:14" x14ac:dyDescent="0.15">
      <c r="B591" s="6">
        <v>43113.145833333336</v>
      </c>
      <c r="C591" s="29">
        <v>7</v>
      </c>
      <c r="D591" s="29">
        <v>2018</v>
      </c>
      <c r="E591" s="20">
        <v>60.44</v>
      </c>
      <c r="F591" s="25">
        <v>0</v>
      </c>
      <c r="G591" s="30">
        <f t="shared" si="76"/>
        <v>0</v>
      </c>
      <c r="H591" s="24">
        <f t="shared" si="72"/>
        <v>0</v>
      </c>
      <c r="I591" s="19">
        <f t="shared" si="73"/>
        <v>0</v>
      </c>
      <c r="J591" s="24">
        <f t="shared" si="77"/>
        <v>567</v>
      </c>
      <c r="K591" s="24">
        <f t="shared" si="78"/>
        <v>567</v>
      </c>
      <c r="L591" s="8">
        <f t="shared" si="74"/>
        <v>-28.888888888888889</v>
      </c>
      <c r="M591" s="8">
        <f t="shared" si="75"/>
        <v>300</v>
      </c>
      <c r="N591" s="8">
        <f t="shared" si="79"/>
        <v>0</v>
      </c>
    </row>
    <row r="592" spans="2:14" x14ac:dyDescent="0.15">
      <c r="B592" s="6">
        <v>43113.166666666664</v>
      </c>
      <c r="C592" s="29">
        <v>8</v>
      </c>
      <c r="D592" s="29">
        <v>2018</v>
      </c>
      <c r="E592" s="20">
        <v>61.17</v>
      </c>
      <c r="F592" s="25">
        <v>0</v>
      </c>
      <c r="G592" s="30">
        <f t="shared" si="76"/>
        <v>0</v>
      </c>
      <c r="H592" s="24">
        <f t="shared" si="72"/>
        <v>0</v>
      </c>
      <c r="I592" s="19">
        <f t="shared" si="73"/>
        <v>0</v>
      </c>
      <c r="J592" s="24">
        <f t="shared" si="77"/>
        <v>567</v>
      </c>
      <c r="K592" s="24">
        <f t="shared" si="78"/>
        <v>567</v>
      </c>
      <c r="L592" s="8">
        <f t="shared" si="74"/>
        <v>-28.888888888888889</v>
      </c>
      <c r="M592" s="8">
        <f t="shared" si="75"/>
        <v>300</v>
      </c>
      <c r="N592" s="8">
        <f t="shared" si="79"/>
        <v>0</v>
      </c>
    </row>
    <row r="593" spans="2:14" x14ac:dyDescent="0.15">
      <c r="B593" s="6">
        <v>43113.1875</v>
      </c>
      <c r="C593" s="29">
        <v>9</v>
      </c>
      <c r="D593" s="29">
        <v>2018</v>
      </c>
      <c r="E593" s="20">
        <v>56.81</v>
      </c>
      <c r="F593" s="25">
        <v>0</v>
      </c>
      <c r="G593" s="30">
        <f t="shared" si="76"/>
        <v>0</v>
      </c>
      <c r="H593" s="24">
        <f t="shared" si="72"/>
        <v>0</v>
      </c>
      <c r="I593" s="19">
        <f t="shared" si="73"/>
        <v>0</v>
      </c>
      <c r="J593" s="24">
        <f t="shared" si="77"/>
        <v>567</v>
      </c>
      <c r="K593" s="24">
        <f t="shared" si="78"/>
        <v>567</v>
      </c>
      <c r="L593" s="8">
        <f t="shared" si="74"/>
        <v>-28.888888888888889</v>
      </c>
      <c r="M593" s="8">
        <f t="shared" si="75"/>
        <v>300</v>
      </c>
      <c r="N593" s="8">
        <f t="shared" si="79"/>
        <v>0</v>
      </c>
    </row>
    <row r="594" spans="2:14" x14ac:dyDescent="0.15">
      <c r="B594" s="6">
        <v>43113.208333333336</v>
      </c>
      <c r="C594" s="29">
        <v>10</v>
      </c>
      <c r="D594" s="29">
        <v>2018</v>
      </c>
      <c r="E594" s="20">
        <v>57.64</v>
      </c>
      <c r="F594" s="25">
        <v>0</v>
      </c>
      <c r="G594" s="30">
        <f t="shared" si="76"/>
        <v>0</v>
      </c>
      <c r="H594" s="24">
        <f t="shared" si="72"/>
        <v>0</v>
      </c>
      <c r="I594" s="19">
        <f t="shared" si="73"/>
        <v>0</v>
      </c>
      <c r="J594" s="24">
        <f t="shared" si="77"/>
        <v>567</v>
      </c>
      <c r="K594" s="24">
        <f t="shared" si="78"/>
        <v>567</v>
      </c>
      <c r="L594" s="8">
        <f t="shared" si="74"/>
        <v>-28.888888888888889</v>
      </c>
      <c r="M594" s="8">
        <f t="shared" si="75"/>
        <v>300</v>
      </c>
      <c r="N594" s="8">
        <f t="shared" si="79"/>
        <v>0</v>
      </c>
    </row>
    <row r="595" spans="2:14" x14ac:dyDescent="0.15">
      <c r="B595" s="6">
        <v>43113.229166666664</v>
      </c>
      <c r="C595" s="29">
        <v>11</v>
      </c>
      <c r="D595" s="29">
        <v>2018</v>
      </c>
      <c r="E595" s="20">
        <v>64.38</v>
      </c>
      <c r="F595" s="25">
        <v>0</v>
      </c>
      <c r="G595" s="30">
        <f t="shared" si="76"/>
        <v>0</v>
      </c>
      <c r="H595" s="24">
        <f t="shared" si="72"/>
        <v>0</v>
      </c>
      <c r="I595" s="19">
        <f t="shared" si="73"/>
        <v>0</v>
      </c>
      <c r="J595" s="24">
        <f t="shared" si="77"/>
        <v>567</v>
      </c>
      <c r="K595" s="24">
        <f t="shared" si="78"/>
        <v>567</v>
      </c>
      <c r="L595" s="8">
        <f t="shared" si="74"/>
        <v>-28.888888888888889</v>
      </c>
      <c r="M595" s="8">
        <f t="shared" si="75"/>
        <v>300</v>
      </c>
      <c r="N595" s="8">
        <f t="shared" si="79"/>
        <v>0</v>
      </c>
    </row>
    <row r="596" spans="2:14" x14ac:dyDescent="0.15">
      <c r="B596" s="6">
        <v>43113.25</v>
      </c>
      <c r="C596" s="29">
        <v>12</v>
      </c>
      <c r="D596" s="29">
        <v>2018</v>
      </c>
      <c r="E596" s="20">
        <v>68.86</v>
      </c>
      <c r="F596" s="25">
        <v>0</v>
      </c>
      <c r="G596" s="30">
        <f t="shared" si="76"/>
        <v>0</v>
      </c>
      <c r="H596" s="24">
        <f t="shared" si="72"/>
        <v>0</v>
      </c>
      <c r="I596" s="19">
        <f t="shared" si="73"/>
        <v>0</v>
      </c>
      <c r="J596" s="24">
        <f t="shared" si="77"/>
        <v>567</v>
      </c>
      <c r="K596" s="24">
        <f t="shared" si="78"/>
        <v>567</v>
      </c>
      <c r="L596" s="8">
        <f t="shared" si="74"/>
        <v>-28.888888888888889</v>
      </c>
      <c r="M596" s="8">
        <f t="shared" si="75"/>
        <v>300</v>
      </c>
      <c r="N596" s="8">
        <f t="shared" si="79"/>
        <v>0</v>
      </c>
    </row>
    <row r="597" spans="2:14" x14ac:dyDescent="0.15">
      <c r="B597" s="6">
        <v>43113.270833333336</v>
      </c>
      <c r="C597" s="29">
        <v>13</v>
      </c>
      <c r="D597" s="29">
        <v>2018</v>
      </c>
      <c r="E597" s="20">
        <v>71.37</v>
      </c>
      <c r="F597" s="25">
        <v>0</v>
      </c>
      <c r="G597" s="30">
        <f t="shared" si="76"/>
        <v>0</v>
      </c>
      <c r="H597" s="24">
        <f t="shared" si="72"/>
        <v>0</v>
      </c>
      <c r="I597" s="19">
        <f t="shared" si="73"/>
        <v>0</v>
      </c>
      <c r="J597" s="24">
        <f t="shared" si="77"/>
        <v>567</v>
      </c>
      <c r="K597" s="24">
        <f t="shared" si="78"/>
        <v>567</v>
      </c>
      <c r="L597" s="8">
        <f t="shared" si="74"/>
        <v>-28.888888888888889</v>
      </c>
      <c r="M597" s="8">
        <f t="shared" si="75"/>
        <v>300</v>
      </c>
      <c r="N597" s="8">
        <f t="shared" si="79"/>
        <v>0</v>
      </c>
    </row>
    <row r="598" spans="2:14" x14ac:dyDescent="0.15">
      <c r="B598" s="6">
        <v>43113.291666666664</v>
      </c>
      <c r="C598" s="29">
        <v>14</v>
      </c>
      <c r="D598" s="29">
        <v>2018</v>
      </c>
      <c r="E598" s="20">
        <v>134.72999999999999</v>
      </c>
      <c r="F598" s="25">
        <v>300</v>
      </c>
      <c r="G598" s="30">
        <f t="shared" si="76"/>
        <v>300</v>
      </c>
      <c r="H598" s="24">
        <f t="shared" si="72"/>
        <v>135</v>
      </c>
      <c r="I598" s="19">
        <f t="shared" si="73"/>
        <v>18024.853049999998</v>
      </c>
      <c r="J598" s="24">
        <f t="shared" si="77"/>
        <v>567</v>
      </c>
      <c r="K598" s="24">
        <f t="shared" si="78"/>
        <v>417</v>
      </c>
      <c r="L598" s="8">
        <f t="shared" si="74"/>
        <v>-28.888888888888889</v>
      </c>
      <c r="M598" s="8">
        <f t="shared" si="75"/>
        <v>300</v>
      </c>
      <c r="N598" s="8">
        <f t="shared" si="79"/>
        <v>0</v>
      </c>
    </row>
    <row r="599" spans="2:14" x14ac:dyDescent="0.15">
      <c r="B599" s="6">
        <v>43113.3125</v>
      </c>
      <c r="C599" s="29">
        <v>15</v>
      </c>
      <c r="D599" s="29">
        <v>2018</v>
      </c>
      <c r="E599" s="20">
        <v>72.790000000000006</v>
      </c>
      <c r="F599" s="25">
        <v>-300</v>
      </c>
      <c r="G599" s="30">
        <f t="shared" si="76"/>
        <v>-300</v>
      </c>
      <c r="H599" s="24">
        <f t="shared" si="72"/>
        <v>-150</v>
      </c>
      <c r="I599" s="19">
        <f t="shared" si="73"/>
        <v>-11017.658930373362</v>
      </c>
      <c r="J599" s="24">
        <f t="shared" si="77"/>
        <v>417</v>
      </c>
      <c r="K599" s="24">
        <f t="shared" si="78"/>
        <v>552</v>
      </c>
      <c r="L599" s="8">
        <f t="shared" si="74"/>
        <v>-300</v>
      </c>
      <c r="M599" s="8">
        <f t="shared" si="75"/>
        <v>300</v>
      </c>
      <c r="N599" s="8">
        <f t="shared" si="79"/>
        <v>0</v>
      </c>
    </row>
    <row r="600" spans="2:14" x14ac:dyDescent="0.15">
      <c r="B600" s="6">
        <v>43113.333333333336</v>
      </c>
      <c r="C600" s="29">
        <v>16</v>
      </c>
      <c r="D600" s="29">
        <v>2018</v>
      </c>
      <c r="E600" s="20">
        <v>70.900000000000006</v>
      </c>
      <c r="F600" s="25">
        <v>-33.333333333333336</v>
      </c>
      <c r="G600" s="30">
        <f t="shared" si="76"/>
        <v>-33.333333333333336</v>
      </c>
      <c r="H600" s="24">
        <f t="shared" si="72"/>
        <v>-16.666666666666668</v>
      </c>
      <c r="I600" s="19">
        <f t="shared" si="73"/>
        <v>-1192.3982509249915</v>
      </c>
      <c r="J600" s="24">
        <f t="shared" si="77"/>
        <v>552</v>
      </c>
      <c r="K600" s="24">
        <f t="shared" si="78"/>
        <v>567</v>
      </c>
      <c r="L600" s="8">
        <f t="shared" si="74"/>
        <v>-62.222222222222221</v>
      </c>
      <c r="M600" s="8">
        <f t="shared" si="75"/>
        <v>300</v>
      </c>
      <c r="N600" s="8">
        <f t="shared" si="79"/>
        <v>0</v>
      </c>
    </row>
    <row r="601" spans="2:14" x14ac:dyDescent="0.15">
      <c r="B601" s="6">
        <v>43113.354166666664</v>
      </c>
      <c r="C601" s="29">
        <v>17</v>
      </c>
      <c r="D601" s="29">
        <v>2018</v>
      </c>
      <c r="E601" s="20">
        <v>77.680000000000007</v>
      </c>
      <c r="F601" s="25">
        <v>0</v>
      </c>
      <c r="G601" s="30">
        <f t="shared" si="76"/>
        <v>0</v>
      </c>
      <c r="H601" s="24">
        <f t="shared" si="72"/>
        <v>0</v>
      </c>
      <c r="I601" s="19">
        <f t="shared" si="73"/>
        <v>0</v>
      </c>
      <c r="J601" s="24">
        <f t="shared" si="77"/>
        <v>567</v>
      </c>
      <c r="K601" s="24">
        <f t="shared" si="78"/>
        <v>567</v>
      </c>
      <c r="L601" s="8">
        <f t="shared" si="74"/>
        <v>-28.888888888888889</v>
      </c>
      <c r="M601" s="8">
        <f t="shared" si="75"/>
        <v>300</v>
      </c>
      <c r="N601" s="8">
        <f t="shared" si="79"/>
        <v>0</v>
      </c>
    </row>
    <row r="602" spans="2:14" x14ac:dyDescent="0.15">
      <c r="B602" s="6">
        <v>43113.375</v>
      </c>
      <c r="C602" s="29">
        <v>18</v>
      </c>
      <c r="D602" s="29">
        <v>2018</v>
      </c>
      <c r="E602" s="20">
        <v>81.819999999999993</v>
      </c>
      <c r="F602" s="25">
        <v>0</v>
      </c>
      <c r="G602" s="30">
        <f t="shared" si="76"/>
        <v>0</v>
      </c>
      <c r="H602" s="24">
        <f t="shared" si="72"/>
        <v>0</v>
      </c>
      <c r="I602" s="19">
        <f t="shared" si="73"/>
        <v>0</v>
      </c>
      <c r="J602" s="24">
        <f t="shared" si="77"/>
        <v>567</v>
      </c>
      <c r="K602" s="24">
        <f t="shared" si="78"/>
        <v>567</v>
      </c>
      <c r="L602" s="8">
        <f t="shared" si="74"/>
        <v>-28.888888888888889</v>
      </c>
      <c r="M602" s="8">
        <f t="shared" si="75"/>
        <v>300</v>
      </c>
      <c r="N602" s="8">
        <f t="shared" si="79"/>
        <v>0</v>
      </c>
    </row>
    <row r="603" spans="2:14" x14ac:dyDescent="0.15">
      <c r="B603" s="6">
        <v>43113.395833333336</v>
      </c>
      <c r="C603" s="29">
        <v>19</v>
      </c>
      <c r="D603" s="29">
        <v>2018</v>
      </c>
      <c r="E603" s="20">
        <v>83.22</v>
      </c>
      <c r="F603" s="25">
        <v>0</v>
      </c>
      <c r="G603" s="30">
        <f t="shared" si="76"/>
        <v>0</v>
      </c>
      <c r="H603" s="24">
        <f t="shared" si="72"/>
        <v>0</v>
      </c>
      <c r="I603" s="19">
        <f t="shared" si="73"/>
        <v>0</v>
      </c>
      <c r="J603" s="24">
        <f t="shared" si="77"/>
        <v>567</v>
      </c>
      <c r="K603" s="24">
        <f t="shared" si="78"/>
        <v>567</v>
      </c>
      <c r="L603" s="8">
        <f t="shared" si="74"/>
        <v>-28.888888888888889</v>
      </c>
      <c r="M603" s="8">
        <f t="shared" si="75"/>
        <v>300</v>
      </c>
      <c r="N603" s="8">
        <f t="shared" si="79"/>
        <v>0</v>
      </c>
    </row>
    <row r="604" spans="2:14" x14ac:dyDescent="0.15">
      <c r="B604" s="6">
        <v>43113.416666666664</v>
      </c>
      <c r="C604" s="29">
        <v>20</v>
      </c>
      <c r="D604" s="29">
        <v>2018</v>
      </c>
      <c r="E604" s="20">
        <v>82.38</v>
      </c>
      <c r="F604" s="25">
        <v>0</v>
      </c>
      <c r="G604" s="30">
        <f t="shared" si="76"/>
        <v>0</v>
      </c>
      <c r="H604" s="24">
        <f t="shared" si="72"/>
        <v>0</v>
      </c>
      <c r="I604" s="19">
        <f t="shared" si="73"/>
        <v>0</v>
      </c>
      <c r="J604" s="24">
        <f t="shared" si="77"/>
        <v>567</v>
      </c>
      <c r="K604" s="24">
        <f t="shared" si="78"/>
        <v>567</v>
      </c>
      <c r="L604" s="8">
        <f t="shared" si="74"/>
        <v>-28.888888888888889</v>
      </c>
      <c r="M604" s="8">
        <f t="shared" si="75"/>
        <v>300</v>
      </c>
      <c r="N604" s="8">
        <f t="shared" si="79"/>
        <v>0</v>
      </c>
    </row>
    <row r="605" spans="2:14" x14ac:dyDescent="0.15">
      <c r="B605" s="6">
        <v>43113.4375</v>
      </c>
      <c r="C605" s="29">
        <v>21</v>
      </c>
      <c r="D605" s="29">
        <v>2018</v>
      </c>
      <c r="E605" s="20">
        <v>85.78</v>
      </c>
      <c r="F605" s="25">
        <v>0</v>
      </c>
      <c r="G605" s="30">
        <f t="shared" si="76"/>
        <v>0</v>
      </c>
      <c r="H605" s="24">
        <f t="shared" si="72"/>
        <v>0</v>
      </c>
      <c r="I605" s="19">
        <f t="shared" si="73"/>
        <v>0</v>
      </c>
      <c r="J605" s="24">
        <f t="shared" si="77"/>
        <v>567</v>
      </c>
      <c r="K605" s="24">
        <f t="shared" si="78"/>
        <v>567</v>
      </c>
      <c r="L605" s="8">
        <f t="shared" si="74"/>
        <v>-28.888888888888889</v>
      </c>
      <c r="M605" s="8">
        <f t="shared" si="75"/>
        <v>300</v>
      </c>
      <c r="N605" s="8">
        <f t="shared" si="79"/>
        <v>0</v>
      </c>
    </row>
    <row r="606" spans="2:14" x14ac:dyDescent="0.15">
      <c r="B606" s="6">
        <v>43113.458333333336</v>
      </c>
      <c r="C606" s="29">
        <v>22</v>
      </c>
      <c r="D606" s="29">
        <v>2018</v>
      </c>
      <c r="E606" s="20">
        <v>89.57</v>
      </c>
      <c r="F606" s="25">
        <v>0</v>
      </c>
      <c r="G606" s="30">
        <f t="shared" si="76"/>
        <v>0</v>
      </c>
      <c r="H606" s="24">
        <f t="shared" si="72"/>
        <v>0</v>
      </c>
      <c r="I606" s="19">
        <f t="shared" si="73"/>
        <v>0</v>
      </c>
      <c r="J606" s="24">
        <f t="shared" si="77"/>
        <v>567</v>
      </c>
      <c r="K606" s="24">
        <f t="shared" si="78"/>
        <v>567</v>
      </c>
      <c r="L606" s="8">
        <f t="shared" si="74"/>
        <v>-28.888888888888889</v>
      </c>
      <c r="M606" s="8">
        <f t="shared" si="75"/>
        <v>300</v>
      </c>
      <c r="N606" s="8">
        <f t="shared" si="79"/>
        <v>0</v>
      </c>
    </row>
    <row r="607" spans="2:14" x14ac:dyDescent="0.15">
      <c r="B607" s="6">
        <v>43113.479166666664</v>
      </c>
      <c r="C607" s="29">
        <v>23</v>
      </c>
      <c r="D607" s="29">
        <v>2018</v>
      </c>
      <c r="E607" s="20">
        <v>83.93</v>
      </c>
      <c r="F607" s="25">
        <v>0</v>
      </c>
      <c r="G607" s="30">
        <f t="shared" si="76"/>
        <v>0</v>
      </c>
      <c r="H607" s="24">
        <f t="shared" si="72"/>
        <v>0</v>
      </c>
      <c r="I607" s="19">
        <f t="shared" si="73"/>
        <v>0</v>
      </c>
      <c r="J607" s="24">
        <f t="shared" si="77"/>
        <v>567</v>
      </c>
      <c r="K607" s="24">
        <f t="shared" si="78"/>
        <v>567</v>
      </c>
      <c r="L607" s="8">
        <f t="shared" si="74"/>
        <v>-28.888888888888889</v>
      </c>
      <c r="M607" s="8">
        <f t="shared" si="75"/>
        <v>300</v>
      </c>
      <c r="N607" s="8">
        <f t="shared" si="79"/>
        <v>0</v>
      </c>
    </row>
    <row r="608" spans="2:14" x14ac:dyDescent="0.15">
      <c r="B608" s="6">
        <v>43113.5</v>
      </c>
      <c r="C608" s="29">
        <v>24</v>
      </c>
      <c r="D608" s="29">
        <v>2018</v>
      </c>
      <c r="E608" s="20">
        <v>77.12</v>
      </c>
      <c r="F608" s="25">
        <v>0</v>
      </c>
      <c r="G608" s="30">
        <f t="shared" si="76"/>
        <v>0</v>
      </c>
      <c r="H608" s="24">
        <f t="shared" si="72"/>
        <v>0</v>
      </c>
      <c r="I608" s="19">
        <f t="shared" si="73"/>
        <v>0</v>
      </c>
      <c r="J608" s="24">
        <f t="shared" si="77"/>
        <v>567</v>
      </c>
      <c r="K608" s="24">
        <f t="shared" si="78"/>
        <v>567</v>
      </c>
      <c r="L608" s="8">
        <f t="shared" si="74"/>
        <v>-28.888888888888889</v>
      </c>
      <c r="M608" s="8">
        <f t="shared" si="75"/>
        <v>300</v>
      </c>
      <c r="N608" s="8">
        <f t="shared" si="79"/>
        <v>0</v>
      </c>
    </row>
    <row r="609" spans="2:14" x14ac:dyDescent="0.15">
      <c r="B609" s="6">
        <v>43113.520833333336</v>
      </c>
      <c r="C609" s="29">
        <v>25</v>
      </c>
      <c r="D609" s="29">
        <v>2018</v>
      </c>
      <c r="E609" s="20">
        <v>72.02</v>
      </c>
      <c r="F609" s="25">
        <v>0</v>
      </c>
      <c r="G609" s="30">
        <f t="shared" si="76"/>
        <v>0</v>
      </c>
      <c r="H609" s="24">
        <f t="shared" si="72"/>
        <v>0</v>
      </c>
      <c r="I609" s="19">
        <f t="shared" si="73"/>
        <v>0</v>
      </c>
      <c r="J609" s="24">
        <f t="shared" si="77"/>
        <v>567</v>
      </c>
      <c r="K609" s="24">
        <f t="shared" si="78"/>
        <v>567</v>
      </c>
      <c r="L609" s="8">
        <f t="shared" si="74"/>
        <v>-28.888888888888889</v>
      </c>
      <c r="M609" s="8">
        <f t="shared" si="75"/>
        <v>300</v>
      </c>
      <c r="N609" s="8">
        <f t="shared" si="79"/>
        <v>0</v>
      </c>
    </row>
    <row r="610" spans="2:14" x14ac:dyDescent="0.15">
      <c r="B610" s="6">
        <v>43113.541666666664</v>
      </c>
      <c r="C610" s="29">
        <v>26</v>
      </c>
      <c r="D610" s="29">
        <v>2018</v>
      </c>
      <c r="E610" s="20">
        <v>72.59</v>
      </c>
      <c r="F610" s="25">
        <v>0</v>
      </c>
      <c r="G610" s="30">
        <f t="shared" si="76"/>
        <v>0</v>
      </c>
      <c r="H610" s="24">
        <f t="shared" si="72"/>
        <v>0</v>
      </c>
      <c r="I610" s="19">
        <f t="shared" si="73"/>
        <v>0</v>
      </c>
      <c r="J610" s="24">
        <f t="shared" si="77"/>
        <v>567</v>
      </c>
      <c r="K610" s="24">
        <f t="shared" si="78"/>
        <v>567</v>
      </c>
      <c r="L610" s="8">
        <f t="shared" si="74"/>
        <v>-28.888888888888889</v>
      </c>
      <c r="M610" s="8">
        <f t="shared" si="75"/>
        <v>300</v>
      </c>
      <c r="N610" s="8">
        <f t="shared" si="79"/>
        <v>0</v>
      </c>
    </row>
    <row r="611" spans="2:14" x14ac:dyDescent="0.15">
      <c r="B611" s="6">
        <v>43113.5625</v>
      </c>
      <c r="C611" s="29">
        <v>27</v>
      </c>
      <c r="D611" s="29">
        <v>2018</v>
      </c>
      <c r="E611" s="20">
        <v>71.45</v>
      </c>
      <c r="F611" s="25">
        <v>0</v>
      </c>
      <c r="G611" s="30">
        <f t="shared" si="76"/>
        <v>0</v>
      </c>
      <c r="H611" s="24">
        <f t="shared" si="72"/>
        <v>0</v>
      </c>
      <c r="I611" s="19">
        <f t="shared" si="73"/>
        <v>0</v>
      </c>
      <c r="J611" s="24">
        <f t="shared" si="77"/>
        <v>567</v>
      </c>
      <c r="K611" s="24">
        <f t="shared" si="78"/>
        <v>567</v>
      </c>
      <c r="L611" s="8">
        <f t="shared" si="74"/>
        <v>-28.888888888888889</v>
      </c>
      <c r="M611" s="8">
        <f t="shared" si="75"/>
        <v>300</v>
      </c>
      <c r="N611" s="8">
        <f t="shared" si="79"/>
        <v>0</v>
      </c>
    </row>
    <row r="612" spans="2:14" x14ac:dyDescent="0.15">
      <c r="B612" s="6">
        <v>43113.583333333336</v>
      </c>
      <c r="C612" s="29">
        <v>28</v>
      </c>
      <c r="D612" s="29">
        <v>2018</v>
      </c>
      <c r="E612" s="20">
        <v>56.29</v>
      </c>
      <c r="F612" s="25">
        <v>0</v>
      </c>
      <c r="G612" s="30">
        <f t="shared" si="76"/>
        <v>0</v>
      </c>
      <c r="H612" s="24">
        <f t="shared" si="72"/>
        <v>0</v>
      </c>
      <c r="I612" s="19">
        <f t="shared" si="73"/>
        <v>0</v>
      </c>
      <c r="J612" s="24">
        <f t="shared" si="77"/>
        <v>567</v>
      </c>
      <c r="K612" s="24">
        <f t="shared" si="78"/>
        <v>567</v>
      </c>
      <c r="L612" s="8">
        <f t="shared" si="74"/>
        <v>-28.888888888888889</v>
      </c>
      <c r="M612" s="8">
        <f t="shared" si="75"/>
        <v>300</v>
      </c>
      <c r="N612" s="8">
        <f t="shared" si="79"/>
        <v>0</v>
      </c>
    </row>
    <row r="613" spans="2:14" x14ac:dyDescent="0.15">
      <c r="B613" s="6">
        <v>43113.604166666664</v>
      </c>
      <c r="C613" s="29">
        <v>29</v>
      </c>
      <c r="D613" s="29">
        <v>2018</v>
      </c>
      <c r="E613" s="20">
        <v>51.61</v>
      </c>
      <c r="F613" s="25">
        <v>0</v>
      </c>
      <c r="G613" s="30">
        <f t="shared" si="76"/>
        <v>0</v>
      </c>
      <c r="H613" s="24">
        <f t="shared" si="72"/>
        <v>0</v>
      </c>
      <c r="I613" s="19">
        <f t="shared" si="73"/>
        <v>0</v>
      </c>
      <c r="J613" s="24">
        <f t="shared" si="77"/>
        <v>567</v>
      </c>
      <c r="K613" s="24">
        <f t="shared" si="78"/>
        <v>567</v>
      </c>
      <c r="L613" s="8">
        <f t="shared" si="74"/>
        <v>-28.888888888888889</v>
      </c>
      <c r="M613" s="8">
        <f t="shared" si="75"/>
        <v>300</v>
      </c>
      <c r="N613" s="8">
        <f t="shared" si="79"/>
        <v>0</v>
      </c>
    </row>
    <row r="614" spans="2:14" x14ac:dyDescent="0.15">
      <c r="B614" s="6">
        <v>43113.625</v>
      </c>
      <c r="C614" s="29">
        <v>30</v>
      </c>
      <c r="D614" s="29">
        <v>2018</v>
      </c>
      <c r="E614" s="20">
        <v>59.39</v>
      </c>
      <c r="F614" s="25">
        <v>0</v>
      </c>
      <c r="G614" s="30">
        <f t="shared" si="76"/>
        <v>0</v>
      </c>
      <c r="H614" s="24">
        <f t="shared" si="72"/>
        <v>0</v>
      </c>
      <c r="I614" s="19">
        <f t="shared" si="73"/>
        <v>0</v>
      </c>
      <c r="J614" s="24">
        <f t="shared" si="77"/>
        <v>567</v>
      </c>
      <c r="K614" s="24">
        <f t="shared" si="78"/>
        <v>567</v>
      </c>
      <c r="L614" s="8">
        <f t="shared" si="74"/>
        <v>-28.888888888888889</v>
      </c>
      <c r="M614" s="8">
        <f t="shared" si="75"/>
        <v>300</v>
      </c>
      <c r="N614" s="8">
        <f t="shared" si="79"/>
        <v>0</v>
      </c>
    </row>
    <row r="615" spans="2:14" x14ac:dyDescent="0.15">
      <c r="B615" s="6">
        <v>43113.645833333336</v>
      </c>
      <c r="C615" s="29">
        <v>31</v>
      </c>
      <c r="D615" s="29">
        <v>2018</v>
      </c>
      <c r="E615" s="20">
        <v>65.02</v>
      </c>
      <c r="F615" s="25">
        <v>0</v>
      </c>
      <c r="G615" s="30">
        <f t="shared" si="76"/>
        <v>0</v>
      </c>
      <c r="H615" s="24">
        <f t="shared" si="72"/>
        <v>0</v>
      </c>
      <c r="I615" s="19">
        <f t="shared" si="73"/>
        <v>0</v>
      </c>
      <c r="J615" s="24">
        <f t="shared" si="77"/>
        <v>567</v>
      </c>
      <c r="K615" s="24">
        <f t="shared" si="78"/>
        <v>567</v>
      </c>
      <c r="L615" s="8">
        <f t="shared" si="74"/>
        <v>-28.888888888888889</v>
      </c>
      <c r="M615" s="8">
        <f t="shared" si="75"/>
        <v>300</v>
      </c>
      <c r="N615" s="8">
        <f t="shared" si="79"/>
        <v>0</v>
      </c>
    </row>
    <row r="616" spans="2:14" x14ac:dyDescent="0.15">
      <c r="B616" s="6">
        <v>43113.666666666664</v>
      </c>
      <c r="C616" s="29">
        <v>32</v>
      </c>
      <c r="D616" s="29">
        <v>2018</v>
      </c>
      <c r="E616" s="20">
        <v>61.78</v>
      </c>
      <c r="F616" s="25">
        <v>0</v>
      </c>
      <c r="G616" s="30">
        <f t="shared" si="76"/>
        <v>0</v>
      </c>
      <c r="H616" s="24">
        <f t="shared" si="72"/>
        <v>0</v>
      </c>
      <c r="I616" s="19">
        <f t="shared" si="73"/>
        <v>0</v>
      </c>
      <c r="J616" s="24">
        <f t="shared" si="77"/>
        <v>567</v>
      </c>
      <c r="K616" s="24">
        <f t="shared" si="78"/>
        <v>567</v>
      </c>
      <c r="L616" s="8">
        <f t="shared" si="74"/>
        <v>-28.888888888888889</v>
      </c>
      <c r="M616" s="8">
        <f t="shared" si="75"/>
        <v>300</v>
      </c>
      <c r="N616" s="8">
        <f t="shared" si="79"/>
        <v>0</v>
      </c>
    </row>
    <row r="617" spans="2:14" x14ac:dyDescent="0.15">
      <c r="B617" s="6">
        <v>43113.6875</v>
      </c>
      <c r="C617" s="29">
        <v>33</v>
      </c>
      <c r="D617" s="29">
        <v>2018</v>
      </c>
      <c r="E617" s="20">
        <v>52.33</v>
      </c>
      <c r="F617" s="25">
        <v>0</v>
      </c>
      <c r="G617" s="30">
        <f t="shared" si="76"/>
        <v>0</v>
      </c>
      <c r="H617" s="24">
        <f t="shared" si="72"/>
        <v>0</v>
      </c>
      <c r="I617" s="19">
        <f t="shared" si="73"/>
        <v>0</v>
      </c>
      <c r="J617" s="24">
        <f t="shared" si="77"/>
        <v>567</v>
      </c>
      <c r="K617" s="24">
        <f t="shared" si="78"/>
        <v>567</v>
      </c>
      <c r="L617" s="8">
        <f t="shared" si="74"/>
        <v>-28.888888888888889</v>
      </c>
      <c r="M617" s="8">
        <f t="shared" si="75"/>
        <v>300</v>
      </c>
      <c r="N617" s="8">
        <f t="shared" si="79"/>
        <v>0</v>
      </c>
    </row>
    <row r="618" spans="2:14" x14ac:dyDescent="0.15">
      <c r="B618" s="6">
        <v>43113.708333333336</v>
      </c>
      <c r="C618" s="29">
        <v>34</v>
      </c>
      <c r="D618" s="29">
        <v>2018</v>
      </c>
      <c r="E618" s="20">
        <v>61.02</v>
      </c>
      <c r="F618" s="25">
        <v>0</v>
      </c>
      <c r="G618" s="30">
        <f t="shared" si="76"/>
        <v>0</v>
      </c>
      <c r="H618" s="24">
        <f t="shared" si="72"/>
        <v>0</v>
      </c>
      <c r="I618" s="19">
        <f t="shared" si="73"/>
        <v>0</v>
      </c>
      <c r="J618" s="24">
        <f t="shared" si="77"/>
        <v>567</v>
      </c>
      <c r="K618" s="24">
        <f t="shared" si="78"/>
        <v>567</v>
      </c>
      <c r="L618" s="8">
        <f t="shared" si="74"/>
        <v>-28.888888888888889</v>
      </c>
      <c r="M618" s="8">
        <f t="shared" si="75"/>
        <v>300</v>
      </c>
      <c r="N618" s="8">
        <f t="shared" si="79"/>
        <v>0</v>
      </c>
    </row>
    <row r="619" spans="2:14" x14ac:dyDescent="0.15">
      <c r="B619" s="6">
        <v>43113.729166666664</v>
      </c>
      <c r="C619" s="29">
        <v>35</v>
      </c>
      <c r="D619" s="29">
        <v>2018</v>
      </c>
      <c r="E619" s="20">
        <v>57.96</v>
      </c>
      <c r="F619" s="25">
        <v>0</v>
      </c>
      <c r="G619" s="30">
        <f t="shared" si="76"/>
        <v>0</v>
      </c>
      <c r="H619" s="24">
        <f t="shared" si="72"/>
        <v>0</v>
      </c>
      <c r="I619" s="19">
        <f t="shared" si="73"/>
        <v>0</v>
      </c>
      <c r="J619" s="24">
        <f t="shared" si="77"/>
        <v>567</v>
      </c>
      <c r="K619" s="24">
        <f t="shared" si="78"/>
        <v>567</v>
      </c>
      <c r="L619" s="8">
        <f t="shared" si="74"/>
        <v>-28.888888888888889</v>
      </c>
      <c r="M619" s="8">
        <f t="shared" si="75"/>
        <v>300</v>
      </c>
      <c r="N619" s="8">
        <f t="shared" si="79"/>
        <v>0</v>
      </c>
    </row>
    <row r="620" spans="2:14" x14ac:dyDescent="0.15">
      <c r="B620" s="6">
        <v>43113.75</v>
      </c>
      <c r="C620" s="29">
        <v>36</v>
      </c>
      <c r="D620" s="29">
        <v>2018</v>
      </c>
      <c r="E620" s="20">
        <v>66.38</v>
      </c>
      <c r="F620" s="25">
        <v>0</v>
      </c>
      <c r="G620" s="30">
        <f t="shared" si="76"/>
        <v>0</v>
      </c>
      <c r="H620" s="24">
        <f t="shared" si="72"/>
        <v>0</v>
      </c>
      <c r="I620" s="19">
        <f t="shared" si="73"/>
        <v>0</v>
      </c>
      <c r="J620" s="24">
        <f t="shared" si="77"/>
        <v>567</v>
      </c>
      <c r="K620" s="24">
        <f t="shared" si="78"/>
        <v>567</v>
      </c>
      <c r="L620" s="8">
        <f t="shared" si="74"/>
        <v>-28.888888888888889</v>
      </c>
      <c r="M620" s="8">
        <f t="shared" si="75"/>
        <v>300</v>
      </c>
      <c r="N620" s="8">
        <f t="shared" si="79"/>
        <v>0</v>
      </c>
    </row>
    <row r="621" spans="2:14" x14ac:dyDescent="0.15">
      <c r="B621" s="6">
        <v>43113.770833333336</v>
      </c>
      <c r="C621" s="29">
        <v>37</v>
      </c>
      <c r="D621" s="29">
        <v>2018</v>
      </c>
      <c r="E621" s="20">
        <v>60.7</v>
      </c>
      <c r="F621" s="25">
        <v>0</v>
      </c>
      <c r="G621" s="30">
        <f t="shared" si="76"/>
        <v>0</v>
      </c>
      <c r="H621" s="24">
        <f t="shared" si="72"/>
        <v>0</v>
      </c>
      <c r="I621" s="19">
        <f t="shared" si="73"/>
        <v>0</v>
      </c>
      <c r="J621" s="24">
        <f t="shared" si="77"/>
        <v>567</v>
      </c>
      <c r="K621" s="24">
        <f t="shared" si="78"/>
        <v>567</v>
      </c>
      <c r="L621" s="8">
        <f t="shared" si="74"/>
        <v>-28.888888888888889</v>
      </c>
      <c r="M621" s="8">
        <f t="shared" si="75"/>
        <v>300</v>
      </c>
      <c r="N621" s="8">
        <f t="shared" si="79"/>
        <v>0</v>
      </c>
    </row>
    <row r="622" spans="2:14" x14ac:dyDescent="0.15">
      <c r="B622" s="6">
        <v>43113.791666666664</v>
      </c>
      <c r="C622" s="29">
        <v>38</v>
      </c>
      <c r="D622" s="29">
        <v>2018</v>
      </c>
      <c r="E622" s="20">
        <v>56.37</v>
      </c>
      <c r="F622" s="25">
        <v>0</v>
      </c>
      <c r="G622" s="30">
        <f t="shared" si="76"/>
        <v>0</v>
      </c>
      <c r="H622" s="24">
        <f t="shared" si="72"/>
        <v>0</v>
      </c>
      <c r="I622" s="19">
        <f t="shared" si="73"/>
        <v>0</v>
      </c>
      <c r="J622" s="24">
        <f t="shared" si="77"/>
        <v>567</v>
      </c>
      <c r="K622" s="24">
        <f t="shared" si="78"/>
        <v>567</v>
      </c>
      <c r="L622" s="8">
        <f t="shared" si="74"/>
        <v>-28.888888888888889</v>
      </c>
      <c r="M622" s="8">
        <f t="shared" si="75"/>
        <v>300</v>
      </c>
      <c r="N622" s="8">
        <f t="shared" si="79"/>
        <v>0</v>
      </c>
    </row>
    <row r="623" spans="2:14" x14ac:dyDescent="0.15">
      <c r="B623" s="6">
        <v>43113.8125</v>
      </c>
      <c r="C623" s="29">
        <v>39</v>
      </c>
      <c r="D623" s="29">
        <v>2018</v>
      </c>
      <c r="E623" s="20">
        <v>63.97</v>
      </c>
      <c r="F623" s="25">
        <v>0</v>
      </c>
      <c r="G623" s="30">
        <f t="shared" si="76"/>
        <v>0</v>
      </c>
      <c r="H623" s="24">
        <f t="shared" si="72"/>
        <v>0</v>
      </c>
      <c r="I623" s="19">
        <f t="shared" si="73"/>
        <v>0</v>
      </c>
      <c r="J623" s="24">
        <f t="shared" si="77"/>
        <v>567</v>
      </c>
      <c r="K623" s="24">
        <f t="shared" si="78"/>
        <v>567</v>
      </c>
      <c r="L623" s="8">
        <f t="shared" si="74"/>
        <v>-28.888888888888889</v>
      </c>
      <c r="M623" s="8">
        <f t="shared" si="75"/>
        <v>300</v>
      </c>
      <c r="N623" s="8">
        <f t="shared" si="79"/>
        <v>0</v>
      </c>
    </row>
    <row r="624" spans="2:14" x14ac:dyDescent="0.15">
      <c r="B624" s="6">
        <v>43113.833333333336</v>
      </c>
      <c r="C624" s="29">
        <v>40</v>
      </c>
      <c r="D624" s="29">
        <v>2018</v>
      </c>
      <c r="E624" s="20">
        <v>69.36</v>
      </c>
      <c r="F624" s="25">
        <v>0</v>
      </c>
      <c r="G624" s="30">
        <f t="shared" si="76"/>
        <v>0</v>
      </c>
      <c r="H624" s="24">
        <f t="shared" si="72"/>
        <v>0</v>
      </c>
      <c r="I624" s="19">
        <f t="shared" si="73"/>
        <v>0</v>
      </c>
      <c r="J624" s="24">
        <f t="shared" si="77"/>
        <v>567</v>
      </c>
      <c r="K624" s="24">
        <f t="shared" si="78"/>
        <v>567</v>
      </c>
      <c r="L624" s="8">
        <f t="shared" si="74"/>
        <v>-28.888888888888889</v>
      </c>
      <c r="M624" s="8">
        <f t="shared" si="75"/>
        <v>300</v>
      </c>
      <c r="N624" s="8">
        <f t="shared" si="79"/>
        <v>0</v>
      </c>
    </row>
    <row r="625" spans="2:14" x14ac:dyDescent="0.15">
      <c r="B625" s="6">
        <v>43113.854166666664</v>
      </c>
      <c r="C625" s="29">
        <v>41</v>
      </c>
      <c r="D625" s="29">
        <v>2018</v>
      </c>
      <c r="E625" s="20">
        <v>71.64</v>
      </c>
      <c r="F625" s="25">
        <v>0</v>
      </c>
      <c r="G625" s="30">
        <f t="shared" si="76"/>
        <v>0</v>
      </c>
      <c r="H625" s="24">
        <f t="shared" si="72"/>
        <v>0</v>
      </c>
      <c r="I625" s="19">
        <f t="shared" si="73"/>
        <v>0</v>
      </c>
      <c r="J625" s="24">
        <f t="shared" si="77"/>
        <v>567</v>
      </c>
      <c r="K625" s="24">
        <f t="shared" si="78"/>
        <v>567</v>
      </c>
      <c r="L625" s="8">
        <f t="shared" si="74"/>
        <v>-28.888888888888889</v>
      </c>
      <c r="M625" s="8">
        <f t="shared" si="75"/>
        <v>300</v>
      </c>
      <c r="N625" s="8">
        <f t="shared" si="79"/>
        <v>0</v>
      </c>
    </row>
    <row r="626" spans="2:14" x14ac:dyDescent="0.15">
      <c r="B626" s="6">
        <v>43113.875</v>
      </c>
      <c r="C626" s="29">
        <v>42</v>
      </c>
      <c r="D626" s="29">
        <v>2018</v>
      </c>
      <c r="E626" s="20">
        <v>89.08</v>
      </c>
      <c r="F626" s="25">
        <v>0</v>
      </c>
      <c r="G626" s="30">
        <f t="shared" si="76"/>
        <v>0</v>
      </c>
      <c r="H626" s="24">
        <f t="shared" si="72"/>
        <v>0</v>
      </c>
      <c r="I626" s="19">
        <f t="shared" si="73"/>
        <v>0</v>
      </c>
      <c r="J626" s="24">
        <f t="shared" si="77"/>
        <v>567</v>
      </c>
      <c r="K626" s="24">
        <f t="shared" si="78"/>
        <v>567</v>
      </c>
      <c r="L626" s="8">
        <f t="shared" si="74"/>
        <v>-28.888888888888889</v>
      </c>
      <c r="M626" s="8">
        <f t="shared" si="75"/>
        <v>300</v>
      </c>
      <c r="N626" s="8">
        <f t="shared" si="79"/>
        <v>0</v>
      </c>
    </row>
    <row r="627" spans="2:14" x14ac:dyDescent="0.15">
      <c r="B627" s="6">
        <v>43113.895833333336</v>
      </c>
      <c r="C627" s="29">
        <v>43</v>
      </c>
      <c r="D627" s="29">
        <v>2018</v>
      </c>
      <c r="E627" s="20">
        <v>104.39</v>
      </c>
      <c r="F627" s="25">
        <v>0</v>
      </c>
      <c r="G627" s="30">
        <f t="shared" si="76"/>
        <v>0</v>
      </c>
      <c r="H627" s="24">
        <f t="shared" si="72"/>
        <v>0</v>
      </c>
      <c r="I627" s="19">
        <f t="shared" si="73"/>
        <v>0</v>
      </c>
      <c r="J627" s="24">
        <f t="shared" si="77"/>
        <v>567</v>
      </c>
      <c r="K627" s="24">
        <f t="shared" si="78"/>
        <v>567</v>
      </c>
      <c r="L627" s="8">
        <f t="shared" si="74"/>
        <v>-28.888888888888889</v>
      </c>
      <c r="M627" s="8">
        <f t="shared" si="75"/>
        <v>300</v>
      </c>
      <c r="N627" s="8">
        <f t="shared" si="79"/>
        <v>0</v>
      </c>
    </row>
    <row r="628" spans="2:14" x14ac:dyDescent="0.15">
      <c r="B628" s="6">
        <v>43113.916666666664</v>
      </c>
      <c r="C628" s="29">
        <v>44</v>
      </c>
      <c r="D628" s="29">
        <v>2018</v>
      </c>
      <c r="E628" s="20">
        <v>68.16</v>
      </c>
      <c r="F628" s="25">
        <v>0</v>
      </c>
      <c r="G628" s="30">
        <f t="shared" si="76"/>
        <v>0</v>
      </c>
      <c r="H628" s="24">
        <f t="shared" si="72"/>
        <v>0</v>
      </c>
      <c r="I628" s="19">
        <f t="shared" si="73"/>
        <v>0</v>
      </c>
      <c r="J628" s="24">
        <f t="shared" si="77"/>
        <v>567</v>
      </c>
      <c r="K628" s="24">
        <f t="shared" si="78"/>
        <v>567</v>
      </c>
      <c r="L628" s="8">
        <f t="shared" si="74"/>
        <v>-28.888888888888889</v>
      </c>
      <c r="M628" s="8">
        <f t="shared" si="75"/>
        <v>300</v>
      </c>
      <c r="N628" s="8">
        <f t="shared" si="79"/>
        <v>0</v>
      </c>
    </row>
    <row r="629" spans="2:14" x14ac:dyDescent="0.15">
      <c r="B629" s="6">
        <v>43113.9375</v>
      </c>
      <c r="C629" s="29">
        <v>45</v>
      </c>
      <c r="D629" s="29">
        <v>2018</v>
      </c>
      <c r="E629" s="20">
        <v>67.95</v>
      </c>
      <c r="F629" s="25">
        <v>0</v>
      </c>
      <c r="G629" s="30">
        <f t="shared" si="76"/>
        <v>0</v>
      </c>
      <c r="H629" s="24">
        <f t="shared" si="72"/>
        <v>0</v>
      </c>
      <c r="I629" s="19">
        <f t="shared" si="73"/>
        <v>0</v>
      </c>
      <c r="J629" s="24">
        <f t="shared" si="77"/>
        <v>567</v>
      </c>
      <c r="K629" s="24">
        <f t="shared" si="78"/>
        <v>567</v>
      </c>
      <c r="L629" s="8">
        <f t="shared" si="74"/>
        <v>-28.888888888888889</v>
      </c>
      <c r="M629" s="8">
        <f t="shared" si="75"/>
        <v>300</v>
      </c>
      <c r="N629" s="8">
        <f t="shared" si="79"/>
        <v>0</v>
      </c>
    </row>
    <row r="630" spans="2:14" x14ac:dyDescent="0.15">
      <c r="B630" s="6">
        <v>43113.958333333336</v>
      </c>
      <c r="C630" s="29">
        <v>46</v>
      </c>
      <c r="D630" s="29">
        <v>2018</v>
      </c>
      <c r="E630" s="20">
        <v>66.7</v>
      </c>
      <c r="F630" s="25">
        <v>0</v>
      </c>
      <c r="G630" s="30">
        <f t="shared" si="76"/>
        <v>0</v>
      </c>
      <c r="H630" s="24">
        <f t="shared" si="72"/>
        <v>0</v>
      </c>
      <c r="I630" s="19">
        <f t="shared" si="73"/>
        <v>0</v>
      </c>
      <c r="J630" s="24">
        <f t="shared" si="77"/>
        <v>567</v>
      </c>
      <c r="K630" s="24">
        <f t="shared" si="78"/>
        <v>567</v>
      </c>
      <c r="L630" s="8">
        <f t="shared" si="74"/>
        <v>-28.888888888888889</v>
      </c>
      <c r="M630" s="8">
        <f t="shared" si="75"/>
        <v>300</v>
      </c>
      <c r="N630" s="8">
        <f t="shared" si="79"/>
        <v>0</v>
      </c>
    </row>
    <row r="631" spans="2:14" x14ac:dyDescent="0.15">
      <c r="B631" s="6">
        <v>43113.979166666664</v>
      </c>
      <c r="C631" s="29">
        <v>47</v>
      </c>
      <c r="D631" s="29">
        <v>2018</v>
      </c>
      <c r="E631" s="20">
        <v>94.06</v>
      </c>
      <c r="F631" s="25">
        <v>0</v>
      </c>
      <c r="G631" s="30">
        <f t="shared" si="76"/>
        <v>0</v>
      </c>
      <c r="H631" s="24">
        <f t="shared" si="72"/>
        <v>0</v>
      </c>
      <c r="I631" s="19">
        <f t="shared" si="73"/>
        <v>0</v>
      </c>
      <c r="J631" s="24">
        <f t="shared" si="77"/>
        <v>567</v>
      </c>
      <c r="K631" s="24">
        <f t="shared" si="78"/>
        <v>567</v>
      </c>
      <c r="L631" s="8">
        <f t="shared" si="74"/>
        <v>-28.888888888888889</v>
      </c>
      <c r="M631" s="8">
        <f t="shared" si="75"/>
        <v>300</v>
      </c>
      <c r="N631" s="8">
        <f t="shared" si="79"/>
        <v>0</v>
      </c>
    </row>
    <row r="632" spans="2:14" x14ac:dyDescent="0.15">
      <c r="B632" s="6">
        <v>43114</v>
      </c>
      <c r="C632" s="29">
        <v>48</v>
      </c>
      <c r="D632" s="29">
        <v>2018</v>
      </c>
      <c r="E632" s="20">
        <v>112.33</v>
      </c>
      <c r="F632" s="25">
        <v>300</v>
      </c>
      <c r="G632" s="30">
        <f t="shared" si="76"/>
        <v>300</v>
      </c>
      <c r="H632" s="24">
        <f t="shared" si="72"/>
        <v>135</v>
      </c>
      <c r="I632" s="19">
        <f t="shared" si="73"/>
        <v>15028.06905</v>
      </c>
      <c r="J632" s="24">
        <f t="shared" si="77"/>
        <v>567</v>
      </c>
      <c r="K632" s="24">
        <f t="shared" si="78"/>
        <v>417</v>
      </c>
      <c r="L632" s="8">
        <f t="shared" si="74"/>
        <v>-28.888888888888889</v>
      </c>
      <c r="M632" s="8">
        <f t="shared" si="75"/>
        <v>300</v>
      </c>
      <c r="N632" s="8">
        <f t="shared" si="79"/>
        <v>0</v>
      </c>
    </row>
    <row r="633" spans="2:14" x14ac:dyDescent="0.15">
      <c r="B633" s="6">
        <v>43114.020833333336</v>
      </c>
      <c r="C633" s="29">
        <v>1</v>
      </c>
      <c r="D633" s="29">
        <v>2018</v>
      </c>
      <c r="E633" s="20">
        <v>85.82</v>
      </c>
      <c r="F633" s="25">
        <v>-300</v>
      </c>
      <c r="G633" s="30">
        <f t="shared" si="76"/>
        <v>-300</v>
      </c>
      <c r="H633" s="24">
        <f t="shared" si="72"/>
        <v>-150</v>
      </c>
      <c r="I633" s="19">
        <f t="shared" si="73"/>
        <v>-12989.909182643793</v>
      </c>
      <c r="J633" s="24">
        <f t="shared" si="77"/>
        <v>417</v>
      </c>
      <c r="K633" s="24">
        <f t="shared" si="78"/>
        <v>552</v>
      </c>
      <c r="L633" s="8">
        <f t="shared" si="74"/>
        <v>-300</v>
      </c>
      <c r="M633" s="8">
        <f t="shared" si="75"/>
        <v>300</v>
      </c>
      <c r="N633" s="8">
        <f t="shared" si="79"/>
        <v>0</v>
      </c>
    </row>
    <row r="634" spans="2:14" x14ac:dyDescent="0.15">
      <c r="B634" s="6">
        <v>43114.041666666664</v>
      </c>
      <c r="C634" s="29">
        <v>2</v>
      </c>
      <c r="D634" s="29">
        <v>2018</v>
      </c>
      <c r="E634" s="20">
        <v>66.36</v>
      </c>
      <c r="F634" s="25">
        <v>-33.333333333333336</v>
      </c>
      <c r="G634" s="30">
        <f t="shared" si="76"/>
        <v>-33.333333333333336</v>
      </c>
      <c r="H634" s="24">
        <f t="shared" si="72"/>
        <v>-16.666666666666668</v>
      </c>
      <c r="I634" s="19">
        <f t="shared" si="73"/>
        <v>-1116.0443995963672</v>
      </c>
      <c r="J634" s="24">
        <f t="shared" si="77"/>
        <v>552</v>
      </c>
      <c r="K634" s="24">
        <f t="shared" si="78"/>
        <v>567</v>
      </c>
      <c r="L634" s="8">
        <f t="shared" si="74"/>
        <v>-62.222222222222221</v>
      </c>
      <c r="M634" s="8">
        <f t="shared" si="75"/>
        <v>300</v>
      </c>
      <c r="N634" s="8">
        <f t="shared" si="79"/>
        <v>0</v>
      </c>
    </row>
    <row r="635" spans="2:14" x14ac:dyDescent="0.15">
      <c r="B635" s="6">
        <v>43114.0625</v>
      </c>
      <c r="C635" s="29">
        <v>3</v>
      </c>
      <c r="D635" s="29">
        <v>2018</v>
      </c>
      <c r="E635" s="20">
        <v>54.54</v>
      </c>
      <c r="F635" s="25">
        <v>0</v>
      </c>
      <c r="G635" s="30">
        <f t="shared" si="76"/>
        <v>0</v>
      </c>
      <c r="H635" s="24">
        <f t="shared" si="72"/>
        <v>0</v>
      </c>
      <c r="I635" s="19">
        <f t="shared" si="73"/>
        <v>0</v>
      </c>
      <c r="J635" s="24">
        <f t="shared" si="77"/>
        <v>567</v>
      </c>
      <c r="K635" s="24">
        <f t="shared" si="78"/>
        <v>567</v>
      </c>
      <c r="L635" s="8">
        <f t="shared" si="74"/>
        <v>-28.888888888888889</v>
      </c>
      <c r="M635" s="8">
        <f t="shared" si="75"/>
        <v>300</v>
      </c>
      <c r="N635" s="8">
        <f t="shared" si="79"/>
        <v>0</v>
      </c>
    </row>
    <row r="636" spans="2:14" x14ac:dyDescent="0.15">
      <c r="B636" s="6">
        <v>43114.083333333336</v>
      </c>
      <c r="C636" s="29">
        <v>4</v>
      </c>
      <c r="D636" s="29">
        <v>2018</v>
      </c>
      <c r="E636" s="20">
        <v>58.63</v>
      </c>
      <c r="F636" s="25">
        <v>0</v>
      </c>
      <c r="G636" s="30">
        <f t="shared" si="76"/>
        <v>0</v>
      </c>
      <c r="H636" s="24">
        <f t="shared" si="72"/>
        <v>0</v>
      </c>
      <c r="I636" s="19">
        <f t="shared" si="73"/>
        <v>0</v>
      </c>
      <c r="J636" s="24">
        <f t="shared" si="77"/>
        <v>567</v>
      </c>
      <c r="K636" s="24">
        <f t="shared" si="78"/>
        <v>567</v>
      </c>
      <c r="L636" s="8">
        <f t="shared" si="74"/>
        <v>-28.888888888888889</v>
      </c>
      <c r="M636" s="8">
        <f t="shared" si="75"/>
        <v>300</v>
      </c>
      <c r="N636" s="8">
        <f t="shared" si="79"/>
        <v>0</v>
      </c>
    </row>
    <row r="637" spans="2:14" x14ac:dyDescent="0.15">
      <c r="B637" s="6">
        <v>43114.104166666664</v>
      </c>
      <c r="C637" s="29">
        <v>5</v>
      </c>
      <c r="D637" s="29">
        <v>2018</v>
      </c>
      <c r="E637" s="20">
        <v>60.72</v>
      </c>
      <c r="F637" s="25">
        <v>0</v>
      </c>
      <c r="G637" s="30">
        <f t="shared" si="76"/>
        <v>0</v>
      </c>
      <c r="H637" s="24">
        <f t="shared" si="72"/>
        <v>0</v>
      </c>
      <c r="I637" s="19">
        <f t="shared" si="73"/>
        <v>0</v>
      </c>
      <c r="J637" s="24">
        <f t="shared" si="77"/>
        <v>567</v>
      </c>
      <c r="K637" s="24">
        <f t="shared" si="78"/>
        <v>567</v>
      </c>
      <c r="L637" s="8">
        <f t="shared" si="74"/>
        <v>-28.888888888888889</v>
      </c>
      <c r="M637" s="8">
        <f t="shared" si="75"/>
        <v>300</v>
      </c>
      <c r="N637" s="8">
        <f t="shared" si="79"/>
        <v>0</v>
      </c>
    </row>
    <row r="638" spans="2:14" x14ac:dyDescent="0.15">
      <c r="B638" s="6">
        <v>43114.125</v>
      </c>
      <c r="C638" s="29">
        <v>6</v>
      </c>
      <c r="D638" s="29">
        <v>2018</v>
      </c>
      <c r="E638" s="20">
        <v>60.95</v>
      </c>
      <c r="F638" s="25">
        <v>0</v>
      </c>
      <c r="G638" s="30">
        <f t="shared" si="76"/>
        <v>0</v>
      </c>
      <c r="H638" s="24">
        <f t="shared" si="72"/>
        <v>0</v>
      </c>
      <c r="I638" s="19">
        <f t="shared" si="73"/>
        <v>0</v>
      </c>
      <c r="J638" s="24">
        <f t="shared" si="77"/>
        <v>567</v>
      </c>
      <c r="K638" s="24">
        <f t="shared" si="78"/>
        <v>567</v>
      </c>
      <c r="L638" s="8">
        <f t="shared" si="74"/>
        <v>-28.888888888888889</v>
      </c>
      <c r="M638" s="8">
        <f t="shared" si="75"/>
        <v>300</v>
      </c>
      <c r="N638" s="8">
        <f t="shared" si="79"/>
        <v>0</v>
      </c>
    </row>
    <row r="639" spans="2:14" x14ac:dyDescent="0.15">
      <c r="B639" s="6">
        <v>43114.145833333336</v>
      </c>
      <c r="C639" s="29">
        <v>7</v>
      </c>
      <c r="D639" s="29">
        <v>2018</v>
      </c>
      <c r="E639" s="20">
        <v>61.58</v>
      </c>
      <c r="F639" s="25">
        <v>0</v>
      </c>
      <c r="G639" s="30">
        <f t="shared" si="76"/>
        <v>0</v>
      </c>
      <c r="H639" s="24">
        <f t="shared" si="72"/>
        <v>0</v>
      </c>
      <c r="I639" s="19">
        <f t="shared" si="73"/>
        <v>0</v>
      </c>
      <c r="J639" s="24">
        <f t="shared" si="77"/>
        <v>567</v>
      </c>
      <c r="K639" s="24">
        <f t="shared" si="78"/>
        <v>567</v>
      </c>
      <c r="L639" s="8">
        <f t="shared" si="74"/>
        <v>-28.888888888888889</v>
      </c>
      <c r="M639" s="8">
        <f t="shared" si="75"/>
        <v>300</v>
      </c>
      <c r="N639" s="8">
        <f t="shared" si="79"/>
        <v>0</v>
      </c>
    </row>
    <row r="640" spans="2:14" x14ac:dyDescent="0.15">
      <c r="B640" s="6">
        <v>43114.166666666664</v>
      </c>
      <c r="C640" s="29">
        <v>8</v>
      </c>
      <c r="D640" s="29">
        <v>2018</v>
      </c>
      <c r="E640" s="20">
        <v>64.77</v>
      </c>
      <c r="F640" s="25">
        <v>0</v>
      </c>
      <c r="G640" s="30">
        <f t="shared" si="76"/>
        <v>0</v>
      </c>
      <c r="H640" s="24">
        <f t="shared" si="72"/>
        <v>0</v>
      </c>
      <c r="I640" s="19">
        <f t="shared" si="73"/>
        <v>0</v>
      </c>
      <c r="J640" s="24">
        <f t="shared" si="77"/>
        <v>567</v>
      </c>
      <c r="K640" s="24">
        <f t="shared" si="78"/>
        <v>567</v>
      </c>
      <c r="L640" s="8">
        <f t="shared" si="74"/>
        <v>-28.888888888888889</v>
      </c>
      <c r="M640" s="8">
        <f t="shared" si="75"/>
        <v>300</v>
      </c>
      <c r="N640" s="8">
        <f t="shared" si="79"/>
        <v>0</v>
      </c>
    </row>
    <row r="641" spans="2:14" x14ac:dyDescent="0.15">
      <c r="B641" s="6">
        <v>43114.1875</v>
      </c>
      <c r="C641" s="29">
        <v>9</v>
      </c>
      <c r="D641" s="29">
        <v>2018</v>
      </c>
      <c r="E641" s="20">
        <v>57.68</v>
      </c>
      <c r="F641" s="25">
        <v>0</v>
      </c>
      <c r="G641" s="30">
        <f t="shared" si="76"/>
        <v>0</v>
      </c>
      <c r="H641" s="24">
        <f t="shared" si="72"/>
        <v>0</v>
      </c>
      <c r="I641" s="19">
        <f t="shared" si="73"/>
        <v>0</v>
      </c>
      <c r="J641" s="24">
        <f t="shared" si="77"/>
        <v>567</v>
      </c>
      <c r="K641" s="24">
        <f t="shared" si="78"/>
        <v>567</v>
      </c>
      <c r="L641" s="8">
        <f t="shared" si="74"/>
        <v>-28.888888888888889</v>
      </c>
      <c r="M641" s="8">
        <f t="shared" si="75"/>
        <v>300</v>
      </c>
      <c r="N641" s="8">
        <f t="shared" si="79"/>
        <v>0</v>
      </c>
    </row>
    <row r="642" spans="2:14" x14ac:dyDescent="0.15">
      <c r="B642" s="6">
        <v>43114.208333333336</v>
      </c>
      <c r="C642" s="29">
        <v>10</v>
      </c>
      <c r="D642" s="29">
        <v>2018</v>
      </c>
      <c r="E642" s="20">
        <v>56.8</v>
      </c>
      <c r="F642" s="25">
        <v>0</v>
      </c>
      <c r="G642" s="30">
        <f t="shared" si="76"/>
        <v>0</v>
      </c>
      <c r="H642" s="24">
        <f t="shared" si="72"/>
        <v>0</v>
      </c>
      <c r="I642" s="19">
        <f t="shared" si="73"/>
        <v>0</v>
      </c>
      <c r="J642" s="24">
        <f t="shared" si="77"/>
        <v>567</v>
      </c>
      <c r="K642" s="24">
        <f t="shared" si="78"/>
        <v>567</v>
      </c>
      <c r="L642" s="8">
        <f t="shared" si="74"/>
        <v>-28.888888888888889</v>
      </c>
      <c r="M642" s="8">
        <f t="shared" si="75"/>
        <v>300</v>
      </c>
      <c r="N642" s="8">
        <f t="shared" si="79"/>
        <v>0</v>
      </c>
    </row>
    <row r="643" spans="2:14" x14ac:dyDescent="0.15">
      <c r="B643" s="6">
        <v>43114.229166666664</v>
      </c>
      <c r="C643" s="29">
        <v>11</v>
      </c>
      <c r="D643" s="29">
        <v>2018</v>
      </c>
      <c r="E643" s="20">
        <v>57.61</v>
      </c>
      <c r="F643" s="25">
        <v>0</v>
      </c>
      <c r="G643" s="30">
        <f t="shared" si="76"/>
        <v>0</v>
      </c>
      <c r="H643" s="24">
        <f t="shared" si="72"/>
        <v>0</v>
      </c>
      <c r="I643" s="19">
        <f t="shared" si="73"/>
        <v>0</v>
      </c>
      <c r="J643" s="24">
        <f t="shared" si="77"/>
        <v>567</v>
      </c>
      <c r="K643" s="24">
        <f t="shared" si="78"/>
        <v>567</v>
      </c>
      <c r="L643" s="8">
        <f t="shared" si="74"/>
        <v>-28.888888888888889</v>
      </c>
      <c r="M643" s="8">
        <f t="shared" si="75"/>
        <v>300</v>
      </c>
      <c r="N643" s="8">
        <f t="shared" si="79"/>
        <v>0</v>
      </c>
    </row>
    <row r="644" spans="2:14" x14ac:dyDescent="0.15">
      <c r="B644" s="6">
        <v>43114.25</v>
      </c>
      <c r="C644" s="29">
        <v>12</v>
      </c>
      <c r="D644" s="29">
        <v>2018</v>
      </c>
      <c r="E644" s="20">
        <v>57.83</v>
      </c>
      <c r="F644" s="25">
        <v>0</v>
      </c>
      <c r="G644" s="30">
        <f t="shared" si="76"/>
        <v>0</v>
      </c>
      <c r="H644" s="24">
        <f t="shared" si="72"/>
        <v>0</v>
      </c>
      <c r="I644" s="19">
        <f t="shared" si="73"/>
        <v>0</v>
      </c>
      <c r="J644" s="24">
        <f t="shared" si="77"/>
        <v>567</v>
      </c>
      <c r="K644" s="24">
        <f t="shared" si="78"/>
        <v>567</v>
      </c>
      <c r="L644" s="8">
        <f t="shared" si="74"/>
        <v>-28.888888888888889</v>
      </c>
      <c r="M644" s="8">
        <f t="shared" si="75"/>
        <v>300</v>
      </c>
      <c r="N644" s="8">
        <f t="shared" si="79"/>
        <v>0</v>
      </c>
    </row>
    <row r="645" spans="2:14" x14ac:dyDescent="0.15">
      <c r="B645" s="6">
        <v>43114.270833333336</v>
      </c>
      <c r="C645" s="29">
        <v>13</v>
      </c>
      <c r="D645" s="29">
        <v>2018</v>
      </c>
      <c r="E645" s="20">
        <v>55.38</v>
      </c>
      <c r="F645" s="25">
        <v>0</v>
      </c>
      <c r="G645" s="30">
        <f t="shared" si="76"/>
        <v>0</v>
      </c>
      <c r="H645" s="24">
        <f t="shared" si="72"/>
        <v>0</v>
      </c>
      <c r="I645" s="19">
        <f t="shared" si="73"/>
        <v>0</v>
      </c>
      <c r="J645" s="24">
        <f t="shared" si="77"/>
        <v>567</v>
      </c>
      <c r="K645" s="24">
        <f t="shared" si="78"/>
        <v>567</v>
      </c>
      <c r="L645" s="8">
        <f t="shared" si="74"/>
        <v>-28.888888888888889</v>
      </c>
      <c r="M645" s="8">
        <f t="shared" si="75"/>
        <v>300</v>
      </c>
      <c r="N645" s="8">
        <f t="shared" si="79"/>
        <v>0</v>
      </c>
    </row>
    <row r="646" spans="2:14" x14ac:dyDescent="0.15">
      <c r="B646" s="6">
        <v>43114.291666666664</v>
      </c>
      <c r="C646" s="29">
        <v>14</v>
      </c>
      <c r="D646" s="29">
        <v>2018</v>
      </c>
      <c r="E646" s="20">
        <v>58.61</v>
      </c>
      <c r="F646" s="25">
        <v>0</v>
      </c>
      <c r="G646" s="30">
        <f t="shared" si="76"/>
        <v>0</v>
      </c>
      <c r="H646" s="24">
        <f t="shared" si="72"/>
        <v>0</v>
      </c>
      <c r="I646" s="19">
        <f t="shared" si="73"/>
        <v>0</v>
      </c>
      <c r="J646" s="24">
        <f t="shared" si="77"/>
        <v>567</v>
      </c>
      <c r="K646" s="24">
        <f t="shared" si="78"/>
        <v>567</v>
      </c>
      <c r="L646" s="8">
        <f t="shared" si="74"/>
        <v>-28.888888888888889</v>
      </c>
      <c r="M646" s="8">
        <f t="shared" si="75"/>
        <v>300</v>
      </c>
      <c r="N646" s="8">
        <f t="shared" si="79"/>
        <v>0</v>
      </c>
    </row>
    <row r="647" spans="2:14" x14ac:dyDescent="0.15">
      <c r="B647" s="6">
        <v>43114.3125</v>
      </c>
      <c r="C647" s="29">
        <v>15</v>
      </c>
      <c r="D647" s="29">
        <v>2018</v>
      </c>
      <c r="E647" s="20">
        <v>56.19</v>
      </c>
      <c r="F647" s="25">
        <v>0</v>
      </c>
      <c r="G647" s="30">
        <f t="shared" si="76"/>
        <v>0</v>
      </c>
      <c r="H647" s="24">
        <f t="shared" si="72"/>
        <v>0</v>
      </c>
      <c r="I647" s="19">
        <f t="shared" si="73"/>
        <v>0</v>
      </c>
      <c r="J647" s="24">
        <f t="shared" si="77"/>
        <v>567</v>
      </c>
      <c r="K647" s="24">
        <f t="shared" si="78"/>
        <v>567</v>
      </c>
      <c r="L647" s="8">
        <f t="shared" si="74"/>
        <v>-28.888888888888889</v>
      </c>
      <c r="M647" s="8">
        <f t="shared" si="75"/>
        <v>300</v>
      </c>
      <c r="N647" s="8">
        <f t="shared" si="79"/>
        <v>0</v>
      </c>
    </row>
    <row r="648" spans="2:14" x14ac:dyDescent="0.15">
      <c r="B648" s="6">
        <v>43114.333333333336</v>
      </c>
      <c r="C648" s="29">
        <v>16</v>
      </c>
      <c r="D648" s="29">
        <v>2018</v>
      </c>
      <c r="E648" s="20">
        <v>52.41</v>
      </c>
      <c r="F648" s="25">
        <v>0</v>
      </c>
      <c r="G648" s="30">
        <f t="shared" si="76"/>
        <v>0</v>
      </c>
      <c r="H648" s="24">
        <f t="shared" si="72"/>
        <v>0</v>
      </c>
      <c r="I648" s="19">
        <f t="shared" si="73"/>
        <v>0</v>
      </c>
      <c r="J648" s="24">
        <f t="shared" si="77"/>
        <v>567</v>
      </c>
      <c r="K648" s="24">
        <f t="shared" si="78"/>
        <v>567</v>
      </c>
      <c r="L648" s="8">
        <f t="shared" si="74"/>
        <v>-28.888888888888889</v>
      </c>
      <c r="M648" s="8">
        <f t="shared" si="75"/>
        <v>300</v>
      </c>
      <c r="N648" s="8">
        <f t="shared" si="79"/>
        <v>0</v>
      </c>
    </row>
    <row r="649" spans="2:14" x14ac:dyDescent="0.15">
      <c r="B649" s="6">
        <v>43114.354166666664</v>
      </c>
      <c r="C649" s="29">
        <v>17</v>
      </c>
      <c r="D649" s="29">
        <v>2018</v>
      </c>
      <c r="E649" s="20">
        <v>50.2</v>
      </c>
      <c r="F649" s="25">
        <v>0</v>
      </c>
      <c r="G649" s="30">
        <f t="shared" si="76"/>
        <v>0</v>
      </c>
      <c r="H649" s="24">
        <f t="shared" ref="H649:H712" si="80">G649/2*IF(G649&lt;0,1,discharge_efficiency/100)</f>
        <v>0</v>
      </c>
      <c r="I649" s="19">
        <f t="shared" ref="I649:I712" si="81">H649*E649*IF(H649&lt;0,1/mlf,mlf)</f>
        <v>0</v>
      </c>
      <c r="J649" s="24">
        <f t="shared" si="77"/>
        <v>567</v>
      </c>
      <c r="K649" s="24">
        <f t="shared" si="78"/>
        <v>567</v>
      </c>
      <c r="L649" s="8">
        <f t="shared" ref="L649:L712" si="82">-MIN(battery_power,(battery_capacity-J649)/(charge_efficiency/100)*2)</f>
        <v>-28.888888888888889</v>
      </c>
      <c r="M649" s="8">
        <f t="shared" ref="M649:M712" si="83">MIN(battery_power,J649*2)</f>
        <v>300</v>
      </c>
      <c r="N649" s="8">
        <f t="shared" si="79"/>
        <v>0</v>
      </c>
    </row>
    <row r="650" spans="2:14" x14ac:dyDescent="0.15">
      <c r="B650" s="6">
        <v>43114.375</v>
      </c>
      <c r="C650" s="29">
        <v>18</v>
      </c>
      <c r="D650" s="29">
        <v>2018</v>
      </c>
      <c r="E650" s="20">
        <v>55.35</v>
      </c>
      <c r="F650" s="25">
        <v>0</v>
      </c>
      <c r="G650" s="30">
        <f t="shared" ref="G650:G713" si="84">MAX(MIN(F650,M650), L650)</f>
        <v>0</v>
      </c>
      <c r="H650" s="24">
        <f t="shared" si="80"/>
        <v>0</v>
      </c>
      <c r="I650" s="19">
        <f t="shared" si="81"/>
        <v>0</v>
      </c>
      <c r="J650" s="24">
        <f t="shared" ref="J650:J713" si="85">K649</f>
        <v>567</v>
      </c>
      <c r="K650" s="24">
        <f t="shared" ref="K650:K713" si="86">MAX(0,MIN(K649-H650*IF(H650&lt;0,charge_efficiency/100,100/discharge_efficiency),battery_capacity))</f>
        <v>567</v>
      </c>
      <c r="L650" s="8">
        <f t="shared" si="82"/>
        <v>-28.888888888888889</v>
      </c>
      <c r="M650" s="8">
        <f t="shared" si="83"/>
        <v>300</v>
      </c>
      <c r="N650" s="8">
        <f t="shared" si="79"/>
        <v>0</v>
      </c>
    </row>
    <row r="651" spans="2:14" x14ac:dyDescent="0.15">
      <c r="B651" s="6">
        <v>43114.395833333336</v>
      </c>
      <c r="C651" s="29">
        <v>19</v>
      </c>
      <c r="D651" s="29">
        <v>2018</v>
      </c>
      <c r="E651" s="20">
        <v>56.54</v>
      </c>
      <c r="F651" s="25">
        <v>0</v>
      </c>
      <c r="G651" s="30">
        <f t="shared" si="84"/>
        <v>0</v>
      </c>
      <c r="H651" s="24">
        <f t="shared" si="80"/>
        <v>0</v>
      </c>
      <c r="I651" s="19">
        <f t="shared" si="81"/>
        <v>0</v>
      </c>
      <c r="J651" s="24">
        <f t="shared" si="85"/>
        <v>567</v>
      </c>
      <c r="K651" s="24">
        <f t="shared" si="86"/>
        <v>567</v>
      </c>
      <c r="L651" s="8">
        <f t="shared" si="82"/>
        <v>-28.888888888888889</v>
      </c>
      <c r="M651" s="8">
        <f t="shared" si="83"/>
        <v>300</v>
      </c>
      <c r="N651" s="8">
        <f t="shared" ref="N651:N714" si="87">IF(F651&lt;L651,1,0) + IF(F651&gt;M651,2,0)</f>
        <v>0</v>
      </c>
    </row>
    <row r="652" spans="2:14" x14ac:dyDescent="0.15">
      <c r="B652" s="6">
        <v>43114.416666666664</v>
      </c>
      <c r="C652" s="29">
        <v>20</v>
      </c>
      <c r="D652" s="29">
        <v>2018</v>
      </c>
      <c r="E652" s="20">
        <v>55.82</v>
      </c>
      <c r="F652" s="25">
        <v>0</v>
      </c>
      <c r="G652" s="30">
        <f t="shared" si="84"/>
        <v>0</v>
      </c>
      <c r="H652" s="24">
        <f t="shared" si="80"/>
        <v>0</v>
      </c>
      <c r="I652" s="19">
        <f t="shared" si="81"/>
        <v>0</v>
      </c>
      <c r="J652" s="24">
        <f t="shared" si="85"/>
        <v>567</v>
      </c>
      <c r="K652" s="24">
        <f t="shared" si="86"/>
        <v>567</v>
      </c>
      <c r="L652" s="8">
        <f t="shared" si="82"/>
        <v>-28.888888888888889</v>
      </c>
      <c r="M652" s="8">
        <f t="shared" si="83"/>
        <v>300</v>
      </c>
      <c r="N652" s="8">
        <f t="shared" si="87"/>
        <v>0</v>
      </c>
    </row>
    <row r="653" spans="2:14" x14ac:dyDescent="0.15">
      <c r="B653" s="6">
        <v>43114.4375</v>
      </c>
      <c r="C653" s="29">
        <v>21</v>
      </c>
      <c r="D653" s="29">
        <v>2018</v>
      </c>
      <c r="E653" s="20">
        <v>54.86</v>
      </c>
      <c r="F653" s="25">
        <v>0</v>
      </c>
      <c r="G653" s="30">
        <f t="shared" si="84"/>
        <v>0</v>
      </c>
      <c r="H653" s="24">
        <f t="shared" si="80"/>
        <v>0</v>
      </c>
      <c r="I653" s="19">
        <f t="shared" si="81"/>
        <v>0</v>
      </c>
      <c r="J653" s="24">
        <f t="shared" si="85"/>
        <v>567</v>
      </c>
      <c r="K653" s="24">
        <f t="shared" si="86"/>
        <v>567</v>
      </c>
      <c r="L653" s="8">
        <f t="shared" si="82"/>
        <v>-28.888888888888889</v>
      </c>
      <c r="M653" s="8">
        <f t="shared" si="83"/>
        <v>300</v>
      </c>
      <c r="N653" s="8">
        <f t="shared" si="87"/>
        <v>0</v>
      </c>
    </row>
    <row r="654" spans="2:14" x14ac:dyDescent="0.15">
      <c r="B654" s="6">
        <v>43114.458333333336</v>
      </c>
      <c r="C654" s="29">
        <v>22</v>
      </c>
      <c r="D654" s="29">
        <v>2018</v>
      </c>
      <c r="E654" s="20">
        <v>55.62</v>
      </c>
      <c r="F654" s="25">
        <v>0</v>
      </c>
      <c r="G654" s="30">
        <f t="shared" si="84"/>
        <v>0</v>
      </c>
      <c r="H654" s="24">
        <f t="shared" si="80"/>
        <v>0</v>
      </c>
      <c r="I654" s="19">
        <f t="shared" si="81"/>
        <v>0</v>
      </c>
      <c r="J654" s="24">
        <f t="shared" si="85"/>
        <v>567</v>
      </c>
      <c r="K654" s="24">
        <f t="shared" si="86"/>
        <v>567</v>
      </c>
      <c r="L654" s="8">
        <f t="shared" si="82"/>
        <v>-28.888888888888889</v>
      </c>
      <c r="M654" s="8">
        <f t="shared" si="83"/>
        <v>300</v>
      </c>
      <c r="N654" s="8">
        <f t="shared" si="87"/>
        <v>0</v>
      </c>
    </row>
    <row r="655" spans="2:14" x14ac:dyDescent="0.15">
      <c r="B655" s="6">
        <v>43114.479166666664</v>
      </c>
      <c r="C655" s="29">
        <v>23</v>
      </c>
      <c r="D655" s="29">
        <v>2018</v>
      </c>
      <c r="E655" s="20">
        <v>52.31</v>
      </c>
      <c r="F655" s="25">
        <v>0</v>
      </c>
      <c r="G655" s="30">
        <f t="shared" si="84"/>
        <v>0</v>
      </c>
      <c r="H655" s="24">
        <f t="shared" si="80"/>
        <v>0</v>
      </c>
      <c r="I655" s="19">
        <f t="shared" si="81"/>
        <v>0</v>
      </c>
      <c r="J655" s="24">
        <f t="shared" si="85"/>
        <v>567</v>
      </c>
      <c r="K655" s="24">
        <f t="shared" si="86"/>
        <v>567</v>
      </c>
      <c r="L655" s="8">
        <f t="shared" si="82"/>
        <v>-28.888888888888889</v>
      </c>
      <c r="M655" s="8">
        <f t="shared" si="83"/>
        <v>300</v>
      </c>
      <c r="N655" s="8">
        <f t="shared" si="87"/>
        <v>0</v>
      </c>
    </row>
    <row r="656" spans="2:14" x14ac:dyDescent="0.15">
      <c r="B656" s="6">
        <v>43114.5</v>
      </c>
      <c r="C656" s="29">
        <v>24</v>
      </c>
      <c r="D656" s="29">
        <v>2018</v>
      </c>
      <c r="E656" s="20">
        <v>46.23</v>
      </c>
      <c r="F656" s="25">
        <v>0</v>
      </c>
      <c r="G656" s="30">
        <f t="shared" si="84"/>
        <v>0</v>
      </c>
      <c r="H656" s="24">
        <f t="shared" si="80"/>
        <v>0</v>
      </c>
      <c r="I656" s="19">
        <f t="shared" si="81"/>
        <v>0</v>
      </c>
      <c r="J656" s="24">
        <f t="shared" si="85"/>
        <v>567</v>
      </c>
      <c r="K656" s="24">
        <f t="shared" si="86"/>
        <v>567</v>
      </c>
      <c r="L656" s="8">
        <f t="shared" si="82"/>
        <v>-28.888888888888889</v>
      </c>
      <c r="M656" s="8">
        <f t="shared" si="83"/>
        <v>300</v>
      </c>
      <c r="N656" s="8">
        <f t="shared" si="87"/>
        <v>0</v>
      </c>
    </row>
    <row r="657" spans="2:14" x14ac:dyDescent="0.15">
      <c r="B657" s="6">
        <v>43114.520833333336</v>
      </c>
      <c r="C657" s="29">
        <v>25</v>
      </c>
      <c r="D657" s="29">
        <v>2018</v>
      </c>
      <c r="E657" s="20">
        <v>46.57</v>
      </c>
      <c r="F657" s="25">
        <v>0</v>
      </c>
      <c r="G657" s="30">
        <f t="shared" si="84"/>
        <v>0</v>
      </c>
      <c r="H657" s="24">
        <f t="shared" si="80"/>
        <v>0</v>
      </c>
      <c r="I657" s="19">
        <f t="shared" si="81"/>
        <v>0</v>
      </c>
      <c r="J657" s="24">
        <f t="shared" si="85"/>
        <v>567</v>
      </c>
      <c r="K657" s="24">
        <f t="shared" si="86"/>
        <v>567</v>
      </c>
      <c r="L657" s="8">
        <f t="shared" si="82"/>
        <v>-28.888888888888889</v>
      </c>
      <c r="M657" s="8">
        <f t="shared" si="83"/>
        <v>300</v>
      </c>
      <c r="N657" s="8">
        <f t="shared" si="87"/>
        <v>0</v>
      </c>
    </row>
    <row r="658" spans="2:14" x14ac:dyDescent="0.15">
      <c r="B658" s="6">
        <v>43114.541666666664</v>
      </c>
      <c r="C658" s="29">
        <v>26</v>
      </c>
      <c r="D658" s="29">
        <v>2018</v>
      </c>
      <c r="E658" s="20">
        <v>47.12</v>
      </c>
      <c r="F658" s="25">
        <v>0</v>
      </c>
      <c r="G658" s="30">
        <f t="shared" si="84"/>
        <v>0</v>
      </c>
      <c r="H658" s="24">
        <f t="shared" si="80"/>
        <v>0</v>
      </c>
      <c r="I658" s="19">
        <f t="shared" si="81"/>
        <v>0</v>
      </c>
      <c r="J658" s="24">
        <f t="shared" si="85"/>
        <v>567</v>
      </c>
      <c r="K658" s="24">
        <f t="shared" si="86"/>
        <v>567</v>
      </c>
      <c r="L658" s="8">
        <f t="shared" si="82"/>
        <v>-28.888888888888889</v>
      </c>
      <c r="M658" s="8">
        <f t="shared" si="83"/>
        <v>300</v>
      </c>
      <c r="N658" s="8">
        <f t="shared" si="87"/>
        <v>0</v>
      </c>
    </row>
    <row r="659" spans="2:14" x14ac:dyDescent="0.15">
      <c r="B659" s="6">
        <v>43114.5625</v>
      </c>
      <c r="C659" s="29">
        <v>27</v>
      </c>
      <c r="D659" s="29">
        <v>2018</v>
      </c>
      <c r="E659" s="20">
        <v>47.42</v>
      </c>
      <c r="F659" s="25">
        <v>0</v>
      </c>
      <c r="G659" s="30">
        <f t="shared" si="84"/>
        <v>0</v>
      </c>
      <c r="H659" s="24">
        <f t="shared" si="80"/>
        <v>0</v>
      </c>
      <c r="I659" s="19">
        <f t="shared" si="81"/>
        <v>0</v>
      </c>
      <c r="J659" s="24">
        <f t="shared" si="85"/>
        <v>567</v>
      </c>
      <c r="K659" s="24">
        <f t="shared" si="86"/>
        <v>567</v>
      </c>
      <c r="L659" s="8">
        <f t="shared" si="82"/>
        <v>-28.888888888888889</v>
      </c>
      <c r="M659" s="8">
        <f t="shared" si="83"/>
        <v>300</v>
      </c>
      <c r="N659" s="8">
        <f t="shared" si="87"/>
        <v>0</v>
      </c>
    </row>
    <row r="660" spans="2:14" x14ac:dyDescent="0.15">
      <c r="B660" s="6">
        <v>43114.583333333336</v>
      </c>
      <c r="C660" s="29">
        <v>28</v>
      </c>
      <c r="D660" s="29">
        <v>2018</v>
      </c>
      <c r="E660" s="20">
        <v>53.35</v>
      </c>
      <c r="F660" s="25">
        <v>0</v>
      </c>
      <c r="G660" s="30">
        <f t="shared" si="84"/>
        <v>0</v>
      </c>
      <c r="H660" s="24">
        <f t="shared" si="80"/>
        <v>0</v>
      </c>
      <c r="I660" s="19">
        <f t="shared" si="81"/>
        <v>0</v>
      </c>
      <c r="J660" s="24">
        <f t="shared" si="85"/>
        <v>567</v>
      </c>
      <c r="K660" s="24">
        <f t="shared" si="86"/>
        <v>567</v>
      </c>
      <c r="L660" s="8">
        <f t="shared" si="82"/>
        <v>-28.888888888888889</v>
      </c>
      <c r="M660" s="8">
        <f t="shared" si="83"/>
        <v>300</v>
      </c>
      <c r="N660" s="8">
        <f t="shared" si="87"/>
        <v>0</v>
      </c>
    </row>
    <row r="661" spans="2:14" x14ac:dyDescent="0.15">
      <c r="B661" s="6">
        <v>43114.604166666664</v>
      </c>
      <c r="C661" s="29">
        <v>29</v>
      </c>
      <c r="D661" s="29">
        <v>2018</v>
      </c>
      <c r="E661" s="20">
        <v>55.37</v>
      </c>
      <c r="F661" s="25">
        <v>0</v>
      </c>
      <c r="G661" s="30">
        <f t="shared" si="84"/>
        <v>0</v>
      </c>
      <c r="H661" s="24">
        <f t="shared" si="80"/>
        <v>0</v>
      </c>
      <c r="I661" s="19">
        <f t="shared" si="81"/>
        <v>0</v>
      </c>
      <c r="J661" s="24">
        <f t="shared" si="85"/>
        <v>567</v>
      </c>
      <c r="K661" s="24">
        <f t="shared" si="86"/>
        <v>567</v>
      </c>
      <c r="L661" s="8">
        <f t="shared" si="82"/>
        <v>-28.888888888888889</v>
      </c>
      <c r="M661" s="8">
        <f t="shared" si="83"/>
        <v>300</v>
      </c>
      <c r="N661" s="8">
        <f t="shared" si="87"/>
        <v>0</v>
      </c>
    </row>
    <row r="662" spans="2:14" x14ac:dyDescent="0.15">
      <c r="B662" s="6">
        <v>43114.625</v>
      </c>
      <c r="C662" s="29">
        <v>30</v>
      </c>
      <c r="D662" s="29">
        <v>2018</v>
      </c>
      <c r="E662" s="20">
        <v>55.76</v>
      </c>
      <c r="F662" s="25">
        <v>0</v>
      </c>
      <c r="G662" s="30">
        <f t="shared" si="84"/>
        <v>0</v>
      </c>
      <c r="H662" s="24">
        <f t="shared" si="80"/>
        <v>0</v>
      </c>
      <c r="I662" s="19">
        <f t="shared" si="81"/>
        <v>0</v>
      </c>
      <c r="J662" s="24">
        <f t="shared" si="85"/>
        <v>567</v>
      </c>
      <c r="K662" s="24">
        <f t="shared" si="86"/>
        <v>567</v>
      </c>
      <c r="L662" s="8">
        <f t="shared" si="82"/>
        <v>-28.888888888888889</v>
      </c>
      <c r="M662" s="8">
        <f t="shared" si="83"/>
        <v>300</v>
      </c>
      <c r="N662" s="8">
        <f t="shared" si="87"/>
        <v>0</v>
      </c>
    </row>
    <row r="663" spans="2:14" x14ac:dyDescent="0.15">
      <c r="B663" s="6">
        <v>43114.645833333336</v>
      </c>
      <c r="C663" s="29">
        <v>31</v>
      </c>
      <c r="D663" s="29">
        <v>2018</v>
      </c>
      <c r="E663" s="20">
        <v>56.55</v>
      </c>
      <c r="F663" s="25">
        <v>0</v>
      </c>
      <c r="G663" s="30">
        <f t="shared" si="84"/>
        <v>0</v>
      </c>
      <c r="H663" s="24">
        <f t="shared" si="80"/>
        <v>0</v>
      </c>
      <c r="I663" s="19">
        <f t="shared" si="81"/>
        <v>0</v>
      </c>
      <c r="J663" s="24">
        <f t="shared" si="85"/>
        <v>567</v>
      </c>
      <c r="K663" s="24">
        <f t="shared" si="86"/>
        <v>567</v>
      </c>
      <c r="L663" s="8">
        <f t="shared" si="82"/>
        <v>-28.888888888888889</v>
      </c>
      <c r="M663" s="8">
        <f t="shared" si="83"/>
        <v>300</v>
      </c>
      <c r="N663" s="8">
        <f t="shared" si="87"/>
        <v>0</v>
      </c>
    </row>
    <row r="664" spans="2:14" x14ac:dyDescent="0.15">
      <c r="B664" s="6">
        <v>43114.666666666664</v>
      </c>
      <c r="C664" s="29">
        <v>32</v>
      </c>
      <c r="D664" s="29">
        <v>2018</v>
      </c>
      <c r="E664" s="20">
        <v>58.59</v>
      </c>
      <c r="F664" s="25">
        <v>0</v>
      </c>
      <c r="G664" s="30">
        <f t="shared" si="84"/>
        <v>0</v>
      </c>
      <c r="H664" s="24">
        <f t="shared" si="80"/>
        <v>0</v>
      </c>
      <c r="I664" s="19">
        <f t="shared" si="81"/>
        <v>0</v>
      </c>
      <c r="J664" s="24">
        <f t="shared" si="85"/>
        <v>567</v>
      </c>
      <c r="K664" s="24">
        <f t="shared" si="86"/>
        <v>567</v>
      </c>
      <c r="L664" s="8">
        <f t="shared" si="82"/>
        <v>-28.888888888888889</v>
      </c>
      <c r="M664" s="8">
        <f t="shared" si="83"/>
        <v>300</v>
      </c>
      <c r="N664" s="8">
        <f t="shared" si="87"/>
        <v>0</v>
      </c>
    </row>
    <row r="665" spans="2:14" x14ac:dyDescent="0.15">
      <c r="B665" s="6">
        <v>43114.6875</v>
      </c>
      <c r="C665" s="29">
        <v>33</v>
      </c>
      <c r="D665" s="29">
        <v>2018</v>
      </c>
      <c r="E665" s="20">
        <v>58.96</v>
      </c>
      <c r="F665" s="25">
        <v>0</v>
      </c>
      <c r="G665" s="30">
        <f t="shared" si="84"/>
        <v>0</v>
      </c>
      <c r="H665" s="24">
        <f t="shared" si="80"/>
        <v>0</v>
      </c>
      <c r="I665" s="19">
        <f t="shared" si="81"/>
        <v>0</v>
      </c>
      <c r="J665" s="24">
        <f t="shared" si="85"/>
        <v>567</v>
      </c>
      <c r="K665" s="24">
        <f t="shared" si="86"/>
        <v>567</v>
      </c>
      <c r="L665" s="8">
        <f t="shared" si="82"/>
        <v>-28.888888888888889</v>
      </c>
      <c r="M665" s="8">
        <f t="shared" si="83"/>
        <v>300</v>
      </c>
      <c r="N665" s="8">
        <f t="shared" si="87"/>
        <v>0</v>
      </c>
    </row>
    <row r="666" spans="2:14" x14ac:dyDescent="0.15">
      <c r="B666" s="6">
        <v>43114.708333333336</v>
      </c>
      <c r="C666" s="29">
        <v>34</v>
      </c>
      <c r="D666" s="29">
        <v>2018</v>
      </c>
      <c r="E666" s="20">
        <v>59.5</v>
      </c>
      <c r="F666" s="25">
        <v>0</v>
      </c>
      <c r="G666" s="30">
        <f t="shared" si="84"/>
        <v>0</v>
      </c>
      <c r="H666" s="24">
        <f t="shared" si="80"/>
        <v>0</v>
      </c>
      <c r="I666" s="19">
        <f t="shared" si="81"/>
        <v>0</v>
      </c>
      <c r="J666" s="24">
        <f t="shared" si="85"/>
        <v>567</v>
      </c>
      <c r="K666" s="24">
        <f t="shared" si="86"/>
        <v>567</v>
      </c>
      <c r="L666" s="8">
        <f t="shared" si="82"/>
        <v>-28.888888888888889</v>
      </c>
      <c r="M666" s="8">
        <f t="shared" si="83"/>
        <v>300</v>
      </c>
      <c r="N666" s="8">
        <f t="shared" si="87"/>
        <v>0</v>
      </c>
    </row>
    <row r="667" spans="2:14" x14ac:dyDescent="0.15">
      <c r="B667" s="6">
        <v>43114.729166666664</v>
      </c>
      <c r="C667" s="29">
        <v>35</v>
      </c>
      <c r="D667" s="29">
        <v>2018</v>
      </c>
      <c r="E667" s="20">
        <v>81.52</v>
      </c>
      <c r="F667" s="25">
        <v>0</v>
      </c>
      <c r="G667" s="30">
        <f t="shared" si="84"/>
        <v>0</v>
      </c>
      <c r="H667" s="24">
        <f t="shared" si="80"/>
        <v>0</v>
      </c>
      <c r="I667" s="19">
        <f t="shared" si="81"/>
        <v>0</v>
      </c>
      <c r="J667" s="24">
        <f t="shared" si="85"/>
        <v>567</v>
      </c>
      <c r="K667" s="24">
        <f t="shared" si="86"/>
        <v>567</v>
      </c>
      <c r="L667" s="8">
        <f t="shared" si="82"/>
        <v>-28.888888888888889</v>
      </c>
      <c r="M667" s="8">
        <f t="shared" si="83"/>
        <v>300</v>
      </c>
      <c r="N667" s="8">
        <f t="shared" si="87"/>
        <v>0</v>
      </c>
    </row>
    <row r="668" spans="2:14" x14ac:dyDescent="0.15">
      <c r="B668" s="6">
        <v>43114.75</v>
      </c>
      <c r="C668" s="29">
        <v>36</v>
      </c>
      <c r="D668" s="29">
        <v>2018</v>
      </c>
      <c r="E668" s="20">
        <v>115</v>
      </c>
      <c r="F668" s="25">
        <v>300</v>
      </c>
      <c r="G668" s="30">
        <f t="shared" si="84"/>
        <v>300</v>
      </c>
      <c r="H668" s="24">
        <f t="shared" si="80"/>
        <v>135</v>
      </c>
      <c r="I668" s="19">
        <f t="shared" si="81"/>
        <v>15385.275</v>
      </c>
      <c r="J668" s="24">
        <f t="shared" si="85"/>
        <v>567</v>
      </c>
      <c r="K668" s="24">
        <f t="shared" si="86"/>
        <v>417</v>
      </c>
      <c r="L668" s="8">
        <f t="shared" si="82"/>
        <v>-28.888888888888889</v>
      </c>
      <c r="M668" s="8">
        <f t="shared" si="83"/>
        <v>300</v>
      </c>
      <c r="N668" s="8">
        <f t="shared" si="87"/>
        <v>0</v>
      </c>
    </row>
    <row r="669" spans="2:14" x14ac:dyDescent="0.15">
      <c r="B669" s="6">
        <v>43114.770833333336</v>
      </c>
      <c r="C669" s="29">
        <v>37</v>
      </c>
      <c r="D669" s="29">
        <v>2018</v>
      </c>
      <c r="E669" s="20">
        <v>85.88</v>
      </c>
      <c r="F669" s="25">
        <v>-300</v>
      </c>
      <c r="G669" s="30">
        <f t="shared" si="84"/>
        <v>-300</v>
      </c>
      <c r="H669" s="24">
        <f t="shared" si="80"/>
        <v>-150</v>
      </c>
      <c r="I669" s="19">
        <f t="shared" si="81"/>
        <v>-12998.990918264379</v>
      </c>
      <c r="J669" s="24">
        <f t="shared" si="85"/>
        <v>417</v>
      </c>
      <c r="K669" s="24">
        <f t="shared" si="86"/>
        <v>552</v>
      </c>
      <c r="L669" s="8">
        <f t="shared" si="82"/>
        <v>-300</v>
      </c>
      <c r="M669" s="8">
        <f t="shared" si="83"/>
        <v>300</v>
      </c>
      <c r="N669" s="8">
        <f t="shared" si="87"/>
        <v>0</v>
      </c>
    </row>
    <row r="670" spans="2:14" x14ac:dyDescent="0.15">
      <c r="B670" s="6">
        <v>43114.791666666664</v>
      </c>
      <c r="C670" s="29">
        <v>38</v>
      </c>
      <c r="D670" s="29">
        <v>2018</v>
      </c>
      <c r="E670" s="20">
        <v>82.62</v>
      </c>
      <c r="F670" s="25">
        <v>-33.333333333333336</v>
      </c>
      <c r="G670" s="30">
        <f t="shared" si="84"/>
        <v>-33.333333333333336</v>
      </c>
      <c r="H670" s="24">
        <f t="shared" si="80"/>
        <v>-16.666666666666668</v>
      </c>
      <c r="I670" s="19">
        <f t="shared" si="81"/>
        <v>-1389.5055499495461</v>
      </c>
      <c r="J670" s="24">
        <f t="shared" si="85"/>
        <v>552</v>
      </c>
      <c r="K670" s="24">
        <f t="shared" si="86"/>
        <v>567</v>
      </c>
      <c r="L670" s="8">
        <f t="shared" si="82"/>
        <v>-62.222222222222221</v>
      </c>
      <c r="M670" s="8">
        <f t="shared" si="83"/>
        <v>300</v>
      </c>
      <c r="N670" s="8">
        <f t="shared" si="87"/>
        <v>0</v>
      </c>
    </row>
    <row r="671" spans="2:14" x14ac:dyDescent="0.15">
      <c r="B671" s="6">
        <v>43114.8125</v>
      </c>
      <c r="C671" s="29">
        <v>39</v>
      </c>
      <c r="D671" s="29">
        <v>2018</v>
      </c>
      <c r="E671" s="20">
        <v>87.06</v>
      </c>
      <c r="F671" s="25">
        <v>0</v>
      </c>
      <c r="G671" s="30">
        <f t="shared" si="84"/>
        <v>0</v>
      </c>
      <c r="H671" s="24">
        <f t="shared" si="80"/>
        <v>0</v>
      </c>
      <c r="I671" s="19">
        <f t="shared" si="81"/>
        <v>0</v>
      </c>
      <c r="J671" s="24">
        <f t="shared" si="85"/>
        <v>567</v>
      </c>
      <c r="K671" s="24">
        <f t="shared" si="86"/>
        <v>567</v>
      </c>
      <c r="L671" s="8">
        <f t="shared" si="82"/>
        <v>-28.888888888888889</v>
      </c>
      <c r="M671" s="8">
        <f t="shared" si="83"/>
        <v>300</v>
      </c>
      <c r="N671" s="8">
        <f t="shared" si="87"/>
        <v>0</v>
      </c>
    </row>
    <row r="672" spans="2:14" x14ac:dyDescent="0.15">
      <c r="B672" s="6">
        <v>43114.833333333336</v>
      </c>
      <c r="C672" s="29">
        <v>40</v>
      </c>
      <c r="D672" s="29">
        <v>2018</v>
      </c>
      <c r="E672" s="20">
        <v>84.65</v>
      </c>
      <c r="F672" s="25">
        <v>0</v>
      </c>
      <c r="G672" s="30">
        <f t="shared" si="84"/>
        <v>0</v>
      </c>
      <c r="H672" s="24">
        <f t="shared" si="80"/>
        <v>0</v>
      </c>
      <c r="I672" s="19">
        <f t="shared" si="81"/>
        <v>0</v>
      </c>
      <c r="J672" s="24">
        <f t="shared" si="85"/>
        <v>567</v>
      </c>
      <c r="K672" s="24">
        <f t="shared" si="86"/>
        <v>567</v>
      </c>
      <c r="L672" s="8">
        <f t="shared" si="82"/>
        <v>-28.888888888888889</v>
      </c>
      <c r="M672" s="8">
        <f t="shared" si="83"/>
        <v>300</v>
      </c>
      <c r="N672" s="8">
        <f t="shared" si="87"/>
        <v>0</v>
      </c>
    </row>
    <row r="673" spans="2:14" x14ac:dyDescent="0.15">
      <c r="B673" s="6">
        <v>43114.854166666664</v>
      </c>
      <c r="C673" s="29">
        <v>41</v>
      </c>
      <c r="D673" s="29">
        <v>2018</v>
      </c>
      <c r="E673" s="20">
        <v>97.28</v>
      </c>
      <c r="F673" s="25">
        <v>0</v>
      </c>
      <c r="G673" s="30">
        <f t="shared" si="84"/>
        <v>0</v>
      </c>
      <c r="H673" s="24">
        <f t="shared" si="80"/>
        <v>0</v>
      </c>
      <c r="I673" s="19">
        <f t="shared" si="81"/>
        <v>0</v>
      </c>
      <c r="J673" s="24">
        <f t="shared" si="85"/>
        <v>567</v>
      </c>
      <c r="K673" s="24">
        <f t="shared" si="86"/>
        <v>567</v>
      </c>
      <c r="L673" s="8">
        <f t="shared" si="82"/>
        <v>-28.888888888888889</v>
      </c>
      <c r="M673" s="8">
        <f t="shared" si="83"/>
        <v>300</v>
      </c>
      <c r="N673" s="8">
        <f t="shared" si="87"/>
        <v>0</v>
      </c>
    </row>
    <row r="674" spans="2:14" x14ac:dyDescent="0.15">
      <c r="B674" s="6">
        <v>43114.875</v>
      </c>
      <c r="C674" s="29">
        <v>42</v>
      </c>
      <c r="D674" s="29">
        <v>2018</v>
      </c>
      <c r="E674" s="20">
        <v>92.12</v>
      </c>
      <c r="F674" s="25">
        <v>0</v>
      </c>
      <c r="G674" s="30">
        <f t="shared" si="84"/>
        <v>0</v>
      </c>
      <c r="H674" s="24">
        <f t="shared" si="80"/>
        <v>0</v>
      </c>
      <c r="I674" s="19">
        <f t="shared" si="81"/>
        <v>0</v>
      </c>
      <c r="J674" s="24">
        <f t="shared" si="85"/>
        <v>567</v>
      </c>
      <c r="K674" s="24">
        <f t="shared" si="86"/>
        <v>567</v>
      </c>
      <c r="L674" s="8">
        <f t="shared" si="82"/>
        <v>-28.888888888888889</v>
      </c>
      <c r="M674" s="8">
        <f t="shared" si="83"/>
        <v>300</v>
      </c>
      <c r="N674" s="8">
        <f t="shared" si="87"/>
        <v>0</v>
      </c>
    </row>
    <row r="675" spans="2:14" x14ac:dyDescent="0.15">
      <c r="B675" s="6">
        <v>43114.895833333336</v>
      </c>
      <c r="C675" s="29">
        <v>43</v>
      </c>
      <c r="D675" s="29">
        <v>2018</v>
      </c>
      <c r="E675" s="20">
        <v>79.16</v>
      </c>
      <c r="F675" s="25">
        <v>0</v>
      </c>
      <c r="G675" s="30">
        <f t="shared" si="84"/>
        <v>0</v>
      </c>
      <c r="H675" s="24">
        <f t="shared" si="80"/>
        <v>0</v>
      </c>
      <c r="I675" s="19">
        <f t="shared" si="81"/>
        <v>0</v>
      </c>
      <c r="J675" s="24">
        <f t="shared" si="85"/>
        <v>567</v>
      </c>
      <c r="K675" s="24">
        <f t="shared" si="86"/>
        <v>567</v>
      </c>
      <c r="L675" s="8">
        <f t="shared" si="82"/>
        <v>-28.888888888888889</v>
      </c>
      <c r="M675" s="8">
        <f t="shared" si="83"/>
        <v>300</v>
      </c>
      <c r="N675" s="8">
        <f t="shared" si="87"/>
        <v>0</v>
      </c>
    </row>
    <row r="676" spans="2:14" x14ac:dyDescent="0.15">
      <c r="B676" s="6">
        <v>43114.916666666664</v>
      </c>
      <c r="C676" s="29">
        <v>44</v>
      </c>
      <c r="D676" s="29">
        <v>2018</v>
      </c>
      <c r="E676" s="20">
        <v>74.400000000000006</v>
      </c>
      <c r="F676" s="25">
        <v>0</v>
      </c>
      <c r="G676" s="30">
        <f t="shared" si="84"/>
        <v>0</v>
      </c>
      <c r="H676" s="24">
        <f t="shared" si="80"/>
        <v>0</v>
      </c>
      <c r="I676" s="19">
        <f t="shared" si="81"/>
        <v>0</v>
      </c>
      <c r="J676" s="24">
        <f t="shared" si="85"/>
        <v>567</v>
      </c>
      <c r="K676" s="24">
        <f t="shared" si="86"/>
        <v>567</v>
      </c>
      <c r="L676" s="8">
        <f t="shared" si="82"/>
        <v>-28.888888888888889</v>
      </c>
      <c r="M676" s="8">
        <f t="shared" si="83"/>
        <v>300</v>
      </c>
      <c r="N676" s="8">
        <f t="shared" si="87"/>
        <v>0</v>
      </c>
    </row>
    <row r="677" spans="2:14" x14ac:dyDescent="0.15">
      <c r="B677" s="6">
        <v>43114.9375</v>
      </c>
      <c r="C677" s="29">
        <v>45</v>
      </c>
      <c r="D677" s="29">
        <v>2018</v>
      </c>
      <c r="E677" s="20">
        <v>76.97</v>
      </c>
      <c r="F677" s="25">
        <v>0</v>
      </c>
      <c r="G677" s="30">
        <f t="shared" si="84"/>
        <v>0</v>
      </c>
      <c r="H677" s="24">
        <f t="shared" si="80"/>
        <v>0</v>
      </c>
      <c r="I677" s="19">
        <f t="shared" si="81"/>
        <v>0</v>
      </c>
      <c r="J677" s="24">
        <f t="shared" si="85"/>
        <v>567</v>
      </c>
      <c r="K677" s="24">
        <f t="shared" si="86"/>
        <v>567</v>
      </c>
      <c r="L677" s="8">
        <f t="shared" si="82"/>
        <v>-28.888888888888889</v>
      </c>
      <c r="M677" s="8">
        <f t="shared" si="83"/>
        <v>300</v>
      </c>
      <c r="N677" s="8">
        <f t="shared" si="87"/>
        <v>0</v>
      </c>
    </row>
    <row r="678" spans="2:14" x14ac:dyDescent="0.15">
      <c r="B678" s="6">
        <v>43114.958333333336</v>
      </c>
      <c r="C678" s="29">
        <v>46</v>
      </c>
      <c r="D678" s="29">
        <v>2018</v>
      </c>
      <c r="E678" s="20">
        <v>68.319999999999993</v>
      </c>
      <c r="F678" s="25">
        <v>0</v>
      </c>
      <c r="G678" s="30">
        <f t="shared" si="84"/>
        <v>0</v>
      </c>
      <c r="H678" s="24">
        <f t="shared" si="80"/>
        <v>0</v>
      </c>
      <c r="I678" s="19">
        <f t="shared" si="81"/>
        <v>0</v>
      </c>
      <c r="J678" s="24">
        <f t="shared" si="85"/>
        <v>567</v>
      </c>
      <c r="K678" s="24">
        <f t="shared" si="86"/>
        <v>567</v>
      </c>
      <c r="L678" s="8">
        <f t="shared" si="82"/>
        <v>-28.888888888888889</v>
      </c>
      <c r="M678" s="8">
        <f t="shared" si="83"/>
        <v>300</v>
      </c>
      <c r="N678" s="8">
        <f t="shared" si="87"/>
        <v>0</v>
      </c>
    </row>
    <row r="679" spans="2:14" x14ac:dyDescent="0.15">
      <c r="B679" s="6">
        <v>43114.979166666664</v>
      </c>
      <c r="C679" s="29">
        <v>47</v>
      </c>
      <c r="D679" s="29">
        <v>2018</v>
      </c>
      <c r="E679" s="20">
        <v>86.62</v>
      </c>
      <c r="F679" s="25">
        <v>0</v>
      </c>
      <c r="G679" s="30">
        <f t="shared" si="84"/>
        <v>0</v>
      </c>
      <c r="H679" s="24">
        <f t="shared" si="80"/>
        <v>0</v>
      </c>
      <c r="I679" s="19">
        <f t="shared" si="81"/>
        <v>0</v>
      </c>
      <c r="J679" s="24">
        <f t="shared" si="85"/>
        <v>567</v>
      </c>
      <c r="K679" s="24">
        <f t="shared" si="86"/>
        <v>567</v>
      </c>
      <c r="L679" s="8">
        <f t="shared" si="82"/>
        <v>-28.888888888888889</v>
      </c>
      <c r="M679" s="8">
        <f t="shared" si="83"/>
        <v>300</v>
      </c>
      <c r="N679" s="8">
        <f t="shared" si="87"/>
        <v>0</v>
      </c>
    </row>
    <row r="680" spans="2:14" x14ac:dyDescent="0.15">
      <c r="B680" s="6">
        <v>43115</v>
      </c>
      <c r="C680" s="29">
        <v>48</v>
      </c>
      <c r="D680" s="29">
        <v>2018</v>
      </c>
      <c r="E680" s="20">
        <v>105.8</v>
      </c>
      <c r="F680" s="25">
        <v>0</v>
      </c>
      <c r="G680" s="30">
        <f t="shared" si="84"/>
        <v>0</v>
      </c>
      <c r="H680" s="24">
        <f t="shared" si="80"/>
        <v>0</v>
      </c>
      <c r="I680" s="19">
        <f t="shared" si="81"/>
        <v>0</v>
      </c>
      <c r="J680" s="24">
        <f t="shared" si="85"/>
        <v>567</v>
      </c>
      <c r="K680" s="24">
        <f t="shared" si="86"/>
        <v>567</v>
      </c>
      <c r="L680" s="8">
        <f t="shared" si="82"/>
        <v>-28.888888888888889</v>
      </c>
      <c r="M680" s="8">
        <f t="shared" si="83"/>
        <v>300</v>
      </c>
      <c r="N680" s="8">
        <f t="shared" si="87"/>
        <v>0</v>
      </c>
    </row>
    <row r="681" spans="2:14" x14ac:dyDescent="0.15">
      <c r="B681" s="6">
        <v>43115.020833333336</v>
      </c>
      <c r="C681" s="29">
        <v>1</v>
      </c>
      <c r="D681" s="29">
        <v>2018</v>
      </c>
      <c r="E681" s="20">
        <v>71.06</v>
      </c>
      <c r="F681" s="25">
        <v>0</v>
      </c>
      <c r="G681" s="30">
        <f t="shared" si="84"/>
        <v>0</v>
      </c>
      <c r="H681" s="24">
        <f t="shared" si="80"/>
        <v>0</v>
      </c>
      <c r="I681" s="19">
        <f t="shared" si="81"/>
        <v>0</v>
      </c>
      <c r="J681" s="24">
        <f t="shared" si="85"/>
        <v>567</v>
      </c>
      <c r="K681" s="24">
        <f t="shared" si="86"/>
        <v>567</v>
      </c>
      <c r="L681" s="8">
        <f t="shared" si="82"/>
        <v>-28.888888888888889</v>
      </c>
      <c r="M681" s="8">
        <f t="shared" si="83"/>
        <v>300</v>
      </c>
      <c r="N681" s="8">
        <f t="shared" si="87"/>
        <v>0</v>
      </c>
    </row>
    <row r="682" spans="2:14" x14ac:dyDescent="0.15">
      <c r="B682" s="6">
        <v>43115.041666666664</v>
      </c>
      <c r="C682" s="29">
        <v>2</v>
      </c>
      <c r="D682" s="29">
        <v>2018</v>
      </c>
      <c r="E682" s="20">
        <v>64</v>
      </c>
      <c r="F682" s="25">
        <v>0</v>
      </c>
      <c r="G682" s="30">
        <f t="shared" si="84"/>
        <v>0</v>
      </c>
      <c r="H682" s="24">
        <f t="shared" si="80"/>
        <v>0</v>
      </c>
      <c r="I682" s="19">
        <f t="shared" si="81"/>
        <v>0</v>
      </c>
      <c r="J682" s="24">
        <f t="shared" si="85"/>
        <v>567</v>
      </c>
      <c r="K682" s="24">
        <f t="shared" si="86"/>
        <v>567</v>
      </c>
      <c r="L682" s="8">
        <f t="shared" si="82"/>
        <v>-28.888888888888889</v>
      </c>
      <c r="M682" s="8">
        <f t="shared" si="83"/>
        <v>300</v>
      </c>
      <c r="N682" s="8">
        <f t="shared" si="87"/>
        <v>0</v>
      </c>
    </row>
    <row r="683" spans="2:14" x14ac:dyDescent="0.15">
      <c r="B683" s="6">
        <v>43115.0625</v>
      </c>
      <c r="C683" s="29">
        <v>3</v>
      </c>
      <c r="D683" s="29">
        <v>2018</v>
      </c>
      <c r="E683" s="20">
        <v>57.66</v>
      </c>
      <c r="F683" s="25">
        <v>0</v>
      </c>
      <c r="G683" s="30">
        <f t="shared" si="84"/>
        <v>0</v>
      </c>
      <c r="H683" s="24">
        <f t="shared" si="80"/>
        <v>0</v>
      </c>
      <c r="I683" s="19">
        <f t="shared" si="81"/>
        <v>0</v>
      </c>
      <c r="J683" s="24">
        <f t="shared" si="85"/>
        <v>567</v>
      </c>
      <c r="K683" s="24">
        <f t="shared" si="86"/>
        <v>567</v>
      </c>
      <c r="L683" s="8">
        <f t="shared" si="82"/>
        <v>-28.888888888888889</v>
      </c>
      <c r="M683" s="8">
        <f t="shared" si="83"/>
        <v>300</v>
      </c>
      <c r="N683" s="8">
        <f t="shared" si="87"/>
        <v>0</v>
      </c>
    </row>
    <row r="684" spans="2:14" x14ac:dyDescent="0.15">
      <c r="B684" s="6">
        <v>43115.083333333336</v>
      </c>
      <c r="C684" s="29">
        <v>4</v>
      </c>
      <c r="D684" s="29">
        <v>2018</v>
      </c>
      <c r="E684" s="20">
        <v>59.92</v>
      </c>
      <c r="F684" s="25">
        <v>0</v>
      </c>
      <c r="G684" s="30">
        <f t="shared" si="84"/>
        <v>0</v>
      </c>
      <c r="H684" s="24">
        <f t="shared" si="80"/>
        <v>0</v>
      </c>
      <c r="I684" s="19">
        <f t="shared" si="81"/>
        <v>0</v>
      </c>
      <c r="J684" s="24">
        <f t="shared" si="85"/>
        <v>567</v>
      </c>
      <c r="K684" s="24">
        <f t="shared" si="86"/>
        <v>567</v>
      </c>
      <c r="L684" s="8">
        <f t="shared" si="82"/>
        <v>-28.888888888888889</v>
      </c>
      <c r="M684" s="8">
        <f t="shared" si="83"/>
        <v>300</v>
      </c>
      <c r="N684" s="8">
        <f t="shared" si="87"/>
        <v>0</v>
      </c>
    </row>
    <row r="685" spans="2:14" x14ac:dyDescent="0.15">
      <c r="B685" s="6">
        <v>43115.104166666664</v>
      </c>
      <c r="C685" s="29">
        <v>5</v>
      </c>
      <c r="D685" s="29">
        <v>2018</v>
      </c>
      <c r="E685" s="20">
        <v>69.53</v>
      </c>
      <c r="F685" s="25">
        <v>0</v>
      </c>
      <c r="G685" s="30">
        <f t="shared" si="84"/>
        <v>0</v>
      </c>
      <c r="H685" s="24">
        <f t="shared" si="80"/>
        <v>0</v>
      </c>
      <c r="I685" s="19">
        <f t="shared" si="81"/>
        <v>0</v>
      </c>
      <c r="J685" s="24">
        <f t="shared" si="85"/>
        <v>567</v>
      </c>
      <c r="K685" s="24">
        <f t="shared" si="86"/>
        <v>567</v>
      </c>
      <c r="L685" s="8">
        <f t="shared" si="82"/>
        <v>-28.888888888888889</v>
      </c>
      <c r="M685" s="8">
        <f t="shared" si="83"/>
        <v>300</v>
      </c>
      <c r="N685" s="8">
        <f t="shared" si="87"/>
        <v>0</v>
      </c>
    </row>
    <row r="686" spans="2:14" x14ac:dyDescent="0.15">
      <c r="B686" s="6">
        <v>43115.125</v>
      </c>
      <c r="C686" s="29">
        <v>6</v>
      </c>
      <c r="D686" s="29">
        <v>2018</v>
      </c>
      <c r="E686" s="20">
        <v>70.239999999999995</v>
      </c>
      <c r="F686" s="25">
        <v>0</v>
      </c>
      <c r="G686" s="30">
        <f t="shared" si="84"/>
        <v>0</v>
      </c>
      <c r="H686" s="24">
        <f t="shared" si="80"/>
        <v>0</v>
      </c>
      <c r="I686" s="19">
        <f t="shared" si="81"/>
        <v>0</v>
      </c>
      <c r="J686" s="24">
        <f t="shared" si="85"/>
        <v>567</v>
      </c>
      <c r="K686" s="24">
        <f t="shared" si="86"/>
        <v>567</v>
      </c>
      <c r="L686" s="8">
        <f t="shared" si="82"/>
        <v>-28.888888888888889</v>
      </c>
      <c r="M686" s="8">
        <f t="shared" si="83"/>
        <v>300</v>
      </c>
      <c r="N686" s="8">
        <f t="shared" si="87"/>
        <v>0</v>
      </c>
    </row>
    <row r="687" spans="2:14" x14ac:dyDescent="0.15">
      <c r="B687" s="6">
        <v>43115.145833333336</v>
      </c>
      <c r="C687" s="29">
        <v>7</v>
      </c>
      <c r="D687" s="29">
        <v>2018</v>
      </c>
      <c r="E687" s="20">
        <v>72.069999999999993</v>
      </c>
      <c r="F687" s="25">
        <v>0</v>
      </c>
      <c r="G687" s="30">
        <f t="shared" si="84"/>
        <v>0</v>
      </c>
      <c r="H687" s="24">
        <f t="shared" si="80"/>
        <v>0</v>
      </c>
      <c r="I687" s="19">
        <f t="shared" si="81"/>
        <v>0</v>
      </c>
      <c r="J687" s="24">
        <f t="shared" si="85"/>
        <v>567</v>
      </c>
      <c r="K687" s="24">
        <f t="shared" si="86"/>
        <v>567</v>
      </c>
      <c r="L687" s="8">
        <f t="shared" si="82"/>
        <v>-28.888888888888889</v>
      </c>
      <c r="M687" s="8">
        <f t="shared" si="83"/>
        <v>300</v>
      </c>
      <c r="N687" s="8">
        <f t="shared" si="87"/>
        <v>0</v>
      </c>
    </row>
    <row r="688" spans="2:14" x14ac:dyDescent="0.15">
      <c r="B688" s="6">
        <v>43115.166666666664</v>
      </c>
      <c r="C688" s="29">
        <v>8</v>
      </c>
      <c r="D688" s="29">
        <v>2018</v>
      </c>
      <c r="E688" s="20">
        <v>78.64</v>
      </c>
      <c r="F688" s="25">
        <v>0</v>
      </c>
      <c r="G688" s="30">
        <f t="shared" si="84"/>
        <v>0</v>
      </c>
      <c r="H688" s="24">
        <f t="shared" si="80"/>
        <v>0</v>
      </c>
      <c r="I688" s="19">
        <f t="shared" si="81"/>
        <v>0</v>
      </c>
      <c r="J688" s="24">
        <f t="shared" si="85"/>
        <v>567</v>
      </c>
      <c r="K688" s="24">
        <f t="shared" si="86"/>
        <v>567</v>
      </c>
      <c r="L688" s="8">
        <f t="shared" si="82"/>
        <v>-28.888888888888889</v>
      </c>
      <c r="M688" s="8">
        <f t="shared" si="83"/>
        <v>300</v>
      </c>
      <c r="N688" s="8">
        <f t="shared" si="87"/>
        <v>0</v>
      </c>
    </row>
    <row r="689" spans="2:14" x14ac:dyDescent="0.15">
      <c r="B689" s="6">
        <v>43115.1875</v>
      </c>
      <c r="C689" s="29">
        <v>9</v>
      </c>
      <c r="D689" s="29">
        <v>2018</v>
      </c>
      <c r="E689" s="20">
        <v>108.5</v>
      </c>
      <c r="F689" s="25">
        <v>0</v>
      </c>
      <c r="G689" s="30">
        <f t="shared" si="84"/>
        <v>0</v>
      </c>
      <c r="H689" s="24">
        <f t="shared" si="80"/>
        <v>0</v>
      </c>
      <c r="I689" s="19">
        <f t="shared" si="81"/>
        <v>0</v>
      </c>
      <c r="J689" s="24">
        <f t="shared" si="85"/>
        <v>567</v>
      </c>
      <c r="K689" s="24">
        <f t="shared" si="86"/>
        <v>567</v>
      </c>
      <c r="L689" s="8">
        <f t="shared" si="82"/>
        <v>-28.888888888888889</v>
      </c>
      <c r="M689" s="8">
        <f t="shared" si="83"/>
        <v>300</v>
      </c>
      <c r="N689" s="8">
        <f t="shared" si="87"/>
        <v>0</v>
      </c>
    </row>
    <row r="690" spans="2:14" x14ac:dyDescent="0.15">
      <c r="B690" s="6">
        <v>43115.208333333336</v>
      </c>
      <c r="C690" s="29">
        <v>10</v>
      </c>
      <c r="D690" s="29">
        <v>2018</v>
      </c>
      <c r="E690" s="20">
        <v>95.04</v>
      </c>
      <c r="F690" s="25">
        <v>0</v>
      </c>
      <c r="G690" s="30">
        <f t="shared" si="84"/>
        <v>0</v>
      </c>
      <c r="H690" s="24">
        <f t="shared" si="80"/>
        <v>0</v>
      </c>
      <c r="I690" s="19">
        <f t="shared" si="81"/>
        <v>0</v>
      </c>
      <c r="J690" s="24">
        <f t="shared" si="85"/>
        <v>567</v>
      </c>
      <c r="K690" s="24">
        <f t="shared" si="86"/>
        <v>567</v>
      </c>
      <c r="L690" s="8">
        <f t="shared" si="82"/>
        <v>-28.888888888888889</v>
      </c>
      <c r="M690" s="8">
        <f t="shared" si="83"/>
        <v>300</v>
      </c>
      <c r="N690" s="8">
        <f t="shared" si="87"/>
        <v>0</v>
      </c>
    </row>
    <row r="691" spans="2:14" x14ac:dyDescent="0.15">
      <c r="B691" s="6">
        <v>43115.229166666664</v>
      </c>
      <c r="C691" s="29">
        <v>11</v>
      </c>
      <c r="D691" s="29">
        <v>2018</v>
      </c>
      <c r="E691" s="20">
        <v>89.08</v>
      </c>
      <c r="F691" s="25">
        <v>0</v>
      </c>
      <c r="G691" s="30">
        <f t="shared" si="84"/>
        <v>0</v>
      </c>
      <c r="H691" s="24">
        <f t="shared" si="80"/>
        <v>0</v>
      </c>
      <c r="I691" s="19">
        <f t="shared" si="81"/>
        <v>0</v>
      </c>
      <c r="J691" s="24">
        <f t="shared" si="85"/>
        <v>567</v>
      </c>
      <c r="K691" s="24">
        <f t="shared" si="86"/>
        <v>567</v>
      </c>
      <c r="L691" s="8">
        <f t="shared" si="82"/>
        <v>-28.888888888888889</v>
      </c>
      <c r="M691" s="8">
        <f t="shared" si="83"/>
        <v>300</v>
      </c>
      <c r="N691" s="8">
        <f t="shared" si="87"/>
        <v>0</v>
      </c>
    </row>
    <row r="692" spans="2:14" x14ac:dyDescent="0.15">
      <c r="B692" s="6">
        <v>43115.25</v>
      </c>
      <c r="C692" s="29">
        <v>12</v>
      </c>
      <c r="D692" s="29">
        <v>2018</v>
      </c>
      <c r="E692" s="20">
        <v>121.45</v>
      </c>
      <c r="F692" s="25">
        <v>300</v>
      </c>
      <c r="G692" s="30">
        <f t="shared" si="84"/>
        <v>300</v>
      </c>
      <c r="H692" s="24">
        <f t="shared" si="80"/>
        <v>135</v>
      </c>
      <c r="I692" s="19">
        <f t="shared" si="81"/>
        <v>16248.188249999999</v>
      </c>
      <c r="J692" s="24">
        <f t="shared" si="85"/>
        <v>567</v>
      </c>
      <c r="K692" s="24">
        <f t="shared" si="86"/>
        <v>417</v>
      </c>
      <c r="L692" s="8">
        <f t="shared" si="82"/>
        <v>-28.888888888888889</v>
      </c>
      <c r="M692" s="8">
        <f t="shared" si="83"/>
        <v>300</v>
      </c>
      <c r="N692" s="8">
        <f t="shared" si="87"/>
        <v>0</v>
      </c>
    </row>
    <row r="693" spans="2:14" x14ac:dyDescent="0.15">
      <c r="B693" s="6">
        <v>43115.270833333336</v>
      </c>
      <c r="C693" s="29">
        <v>13</v>
      </c>
      <c r="D693" s="29">
        <v>2018</v>
      </c>
      <c r="E693" s="20">
        <v>108.38</v>
      </c>
      <c r="F693" s="25">
        <v>0</v>
      </c>
      <c r="G693" s="30">
        <f t="shared" si="84"/>
        <v>0</v>
      </c>
      <c r="H693" s="24">
        <f t="shared" si="80"/>
        <v>0</v>
      </c>
      <c r="I693" s="19">
        <f t="shared" si="81"/>
        <v>0</v>
      </c>
      <c r="J693" s="24">
        <f t="shared" si="85"/>
        <v>417</v>
      </c>
      <c r="K693" s="24">
        <f t="shared" si="86"/>
        <v>417</v>
      </c>
      <c r="L693" s="8">
        <f t="shared" si="82"/>
        <v>-300</v>
      </c>
      <c r="M693" s="8">
        <f t="shared" si="83"/>
        <v>300</v>
      </c>
      <c r="N693" s="8">
        <f t="shared" si="87"/>
        <v>0</v>
      </c>
    </row>
    <row r="694" spans="2:14" x14ac:dyDescent="0.15">
      <c r="B694" s="6">
        <v>43115.291666666664</v>
      </c>
      <c r="C694" s="29">
        <v>14</v>
      </c>
      <c r="D694" s="29">
        <v>2018</v>
      </c>
      <c r="E694" s="20">
        <v>108.25</v>
      </c>
      <c r="F694" s="25">
        <v>0</v>
      </c>
      <c r="G694" s="30">
        <f t="shared" si="84"/>
        <v>0</v>
      </c>
      <c r="H694" s="24">
        <f t="shared" si="80"/>
        <v>0</v>
      </c>
      <c r="I694" s="19">
        <f t="shared" si="81"/>
        <v>0</v>
      </c>
      <c r="J694" s="24">
        <f t="shared" si="85"/>
        <v>417</v>
      </c>
      <c r="K694" s="24">
        <f t="shared" si="86"/>
        <v>417</v>
      </c>
      <c r="L694" s="8">
        <f t="shared" si="82"/>
        <v>-300</v>
      </c>
      <c r="M694" s="8">
        <f t="shared" si="83"/>
        <v>300</v>
      </c>
      <c r="N694" s="8">
        <f t="shared" si="87"/>
        <v>0</v>
      </c>
    </row>
    <row r="695" spans="2:14" x14ac:dyDescent="0.15">
      <c r="B695" s="6">
        <v>43115.3125</v>
      </c>
      <c r="C695" s="29">
        <v>15</v>
      </c>
      <c r="D695" s="29">
        <v>2018</v>
      </c>
      <c r="E695" s="20">
        <v>96.88</v>
      </c>
      <c r="F695" s="25">
        <v>-300</v>
      </c>
      <c r="G695" s="30">
        <f t="shared" si="84"/>
        <v>-300</v>
      </c>
      <c r="H695" s="24">
        <f t="shared" si="80"/>
        <v>-150</v>
      </c>
      <c r="I695" s="19">
        <f t="shared" si="81"/>
        <v>-14663.975782038344</v>
      </c>
      <c r="J695" s="24">
        <f t="shared" si="85"/>
        <v>417</v>
      </c>
      <c r="K695" s="24">
        <f t="shared" si="86"/>
        <v>552</v>
      </c>
      <c r="L695" s="8">
        <f t="shared" si="82"/>
        <v>-300</v>
      </c>
      <c r="M695" s="8">
        <f t="shared" si="83"/>
        <v>300</v>
      </c>
      <c r="N695" s="8">
        <f t="shared" si="87"/>
        <v>0</v>
      </c>
    </row>
    <row r="696" spans="2:14" x14ac:dyDescent="0.15">
      <c r="B696" s="6">
        <v>43115.333333333336</v>
      </c>
      <c r="C696" s="29">
        <v>16</v>
      </c>
      <c r="D696" s="29">
        <v>2018</v>
      </c>
      <c r="E696" s="20">
        <v>80.2</v>
      </c>
      <c r="F696" s="25">
        <v>-33.333333333333336</v>
      </c>
      <c r="G696" s="30">
        <f t="shared" si="84"/>
        <v>-33.333333333333336</v>
      </c>
      <c r="H696" s="24">
        <f t="shared" si="80"/>
        <v>-16.666666666666668</v>
      </c>
      <c r="I696" s="19">
        <f t="shared" si="81"/>
        <v>-1348.8059199461823</v>
      </c>
      <c r="J696" s="24">
        <f t="shared" si="85"/>
        <v>552</v>
      </c>
      <c r="K696" s="24">
        <f t="shared" si="86"/>
        <v>567</v>
      </c>
      <c r="L696" s="8">
        <f t="shared" si="82"/>
        <v>-62.222222222222221</v>
      </c>
      <c r="M696" s="8">
        <f t="shared" si="83"/>
        <v>300</v>
      </c>
      <c r="N696" s="8">
        <f t="shared" si="87"/>
        <v>0</v>
      </c>
    </row>
    <row r="697" spans="2:14" x14ac:dyDescent="0.15">
      <c r="B697" s="6">
        <v>43115.354166666664</v>
      </c>
      <c r="C697" s="29">
        <v>17</v>
      </c>
      <c r="D697" s="29">
        <v>2018</v>
      </c>
      <c r="E697" s="20">
        <v>100.87</v>
      </c>
      <c r="F697" s="25">
        <v>0</v>
      </c>
      <c r="G697" s="30">
        <f t="shared" si="84"/>
        <v>0</v>
      </c>
      <c r="H697" s="24">
        <f t="shared" si="80"/>
        <v>0</v>
      </c>
      <c r="I697" s="19">
        <f t="shared" si="81"/>
        <v>0</v>
      </c>
      <c r="J697" s="24">
        <f t="shared" si="85"/>
        <v>567</v>
      </c>
      <c r="K697" s="24">
        <f t="shared" si="86"/>
        <v>567</v>
      </c>
      <c r="L697" s="8">
        <f t="shared" si="82"/>
        <v>-28.888888888888889</v>
      </c>
      <c r="M697" s="8">
        <f t="shared" si="83"/>
        <v>300</v>
      </c>
      <c r="N697" s="8">
        <f t="shared" si="87"/>
        <v>0</v>
      </c>
    </row>
    <row r="698" spans="2:14" x14ac:dyDescent="0.15">
      <c r="B698" s="6">
        <v>43115.375</v>
      </c>
      <c r="C698" s="29">
        <v>18</v>
      </c>
      <c r="D698" s="29">
        <v>2018</v>
      </c>
      <c r="E698" s="20">
        <v>86.45</v>
      </c>
      <c r="F698" s="25">
        <v>0</v>
      </c>
      <c r="G698" s="30">
        <f t="shared" si="84"/>
        <v>0</v>
      </c>
      <c r="H698" s="24">
        <f t="shared" si="80"/>
        <v>0</v>
      </c>
      <c r="I698" s="19">
        <f t="shared" si="81"/>
        <v>0</v>
      </c>
      <c r="J698" s="24">
        <f t="shared" si="85"/>
        <v>567</v>
      </c>
      <c r="K698" s="24">
        <f t="shared" si="86"/>
        <v>567</v>
      </c>
      <c r="L698" s="8">
        <f t="shared" si="82"/>
        <v>-28.888888888888889</v>
      </c>
      <c r="M698" s="8">
        <f t="shared" si="83"/>
        <v>300</v>
      </c>
      <c r="N698" s="8">
        <f t="shared" si="87"/>
        <v>0</v>
      </c>
    </row>
    <row r="699" spans="2:14" x14ac:dyDescent="0.15">
      <c r="B699" s="6">
        <v>43115.395833333336</v>
      </c>
      <c r="C699" s="29">
        <v>19</v>
      </c>
      <c r="D699" s="29">
        <v>2018</v>
      </c>
      <c r="E699" s="20">
        <v>90.35</v>
      </c>
      <c r="F699" s="25">
        <v>0</v>
      </c>
      <c r="G699" s="30">
        <f t="shared" si="84"/>
        <v>0</v>
      </c>
      <c r="H699" s="24">
        <f t="shared" si="80"/>
        <v>0</v>
      </c>
      <c r="I699" s="19">
        <f t="shared" si="81"/>
        <v>0</v>
      </c>
      <c r="J699" s="24">
        <f t="shared" si="85"/>
        <v>567</v>
      </c>
      <c r="K699" s="24">
        <f t="shared" si="86"/>
        <v>567</v>
      </c>
      <c r="L699" s="8">
        <f t="shared" si="82"/>
        <v>-28.888888888888889</v>
      </c>
      <c r="M699" s="8">
        <f t="shared" si="83"/>
        <v>300</v>
      </c>
      <c r="N699" s="8">
        <f t="shared" si="87"/>
        <v>0</v>
      </c>
    </row>
    <row r="700" spans="2:14" x14ac:dyDescent="0.15">
      <c r="B700" s="6">
        <v>43115.416666666664</v>
      </c>
      <c r="C700" s="29">
        <v>20</v>
      </c>
      <c r="D700" s="29">
        <v>2018</v>
      </c>
      <c r="E700" s="20">
        <v>78.06</v>
      </c>
      <c r="F700" s="25">
        <v>0</v>
      </c>
      <c r="G700" s="30">
        <f t="shared" si="84"/>
        <v>0</v>
      </c>
      <c r="H700" s="24">
        <f t="shared" si="80"/>
        <v>0</v>
      </c>
      <c r="I700" s="19">
        <f t="shared" si="81"/>
        <v>0</v>
      </c>
      <c r="J700" s="24">
        <f t="shared" si="85"/>
        <v>567</v>
      </c>
      <c r="K700" s="24">
        <f t="shared" si="86"/>
        <v>567</v>
      </c>
      <c r="L700" s="8">
        <f t="shared" si="82"/>
        <v>-28.888888888888889</v>
      </c>
      <c r="M700" s="8">
        <f t="shared" si="83"/>
        <v>300</v>
      </c>
      <c r="N700" s="8">
        <f t="shared" si="87"/>
        <v>0</v>
      </c>
    </row>
    <row r="701" spans="2:14" x14ac:dyDescent="0.15">
      <c r="B701" s="6">
        <v>43115.4375</v>
      </c>
      <c r="C701" s="29">
        <v>21</v>
      </c>
      <c r="D701" s="29">
        <v>2018</v>
      </c>
      <c r="E701" s="20">
        <v>86.37</v>
      </c>
      <c r="F701" s="25">
        <v>0</v>
      </c>
      <c r="G701" s="30">
        <f t="shared" si="84"/>
        <v>0</v>
      </c>
      <c r="H701" s="24">
        <f t="shared" si="80"/>
        <v>0</v>
      </c>
      <c r="I701" s="19">
        <f t="shared" si="81"/>
        <v>0</v>
      </c>
      <c r="J701" s="24">
        <f t="shared" si="85"/>
        <v>567</v>
      </c>
      <c r="K701" s="24">
        <f t="shared" si="86"/>
        <v>567</v>
      </c>
      <c r="L701" s="8">
        <f t="shared" si="82"/>
        <v>-28.888888888888889</v>
      </c>
      <c r="M701" s="8">
        <f t="shared" si="83"/>
        <v>300</v>
      </c>
      <c r="N701" s="8">
        <f t="shared" si="87"/>
        <v>0</v>
      </c>
    </row>
    <row r="702" spans="2:14" x14ac:dyDescent="0.15">
      <c r="B702" s="6">
        <v>43115.458333333336</v>
      </c>
      <c r="C702" s="29">
        <v>22</v>
      </c>
      <c r="D702" s="29">
        <v>2018</v>
      </c>
      <c r="E702" s="20">
        <v>84.59</v>
      </c>
      <c r="F702" s="25">
        <v>0</v>
      </c>
      <c r="G702" s="30">
        <f t="shared" si="84"/>
        <v>0</v>
      </c>
      <c r="H702" s="24">
        <f t="shared" si="80"/>
        <v>0</v>
      </c>
      <c r="I702" s="19">
        <f t="shared" si="81"/>
        <v>0</v>
      </c>
      <c r="J702" s="24">
        <f t="shared" si="85"/>
        <v>567</v>
      </c>
      <c r="K702" s="24">
        <f t="shared" si="86"/>
        <v>567</v>
      </c>
      <c r="L702" s="8">
        <f t="shared" si="82"/>
        <v>-28.888888888888889</v>
      </c>
      <c r="M702" s="8">
        <f t="shared" si="83"/>
        <v>300</v>
      </c>
      <c r="N702" s="8">
        <f t="shared" si="87"/>
        <v>0</v>
      </c>
    </row>
    <row r="703" spans="2:14" x14ac:dyDescent="0.15">
      <c r="B703" s="6">
        <v>43115.479166666664</v>
      </c>
      <c r="C703" s="29">
        <v>23</v>
      </c>
      <c r="D703" s="29">
        <v>2018</v>
      </c>
      <c r="E703" s="20">
        <v>104.58</v>
      </c>
      <c r="F703" s="25">
        <v>0</v>
      </c>
      <c r="G703" s="30">
        <f t="shared" si="84"/>
        <v>0</v>
      </c>
      <c r="H703" s="24">
        <f t="shared" si="80"/>
        <v>0</v>
      </c>
      <c r="I703" s="19">
        <f t="shared" si="81"/>
        <v>0</v>
      </c>
      <c r="J703" s="24">
        <f t="shared" si="85"/>
        <v>567</v>
      </c>
      <c r="K703" s="24">
        <f t="shared" si="86"/>
        <v>567</v>
      </c>
      <c r="L703" s="8">
        <f t="shared" si="82"/>
        <v>-28.888888888888889</v>
      </c>
      <c r="M703" s="8">
        <f t="shared" si="83"/>
        <v>300</v>
      </c>
      <c r="N703" s="8">
        <f t="shared" si="87"/>
        <v>0</v>
      </c>
    </row>
    <row r="704" spans="2:14" x14ac:dyDescent="0.15">
      <c r="B704" s="6">
        <v>43115.5</v>
      </c>
      <c r="C704" s="29">
        <v>24</v>
      </c>
      <c r="D704" s="29">
        <v>2018</v>
      </c>
      <c r="E704" s="20">
        <v>95.53</v>
      </c>
      <c r="F704" s="25">
        <v>0</v>
      </c>
      <c r="G704" s="30">
        <f t="shared" si="84"/>
        <v>0</v>
      </c>
      <c r="H704" s="24">
        <f t="shared" si="80"/>
        <v>0</v>
      </c>
      <c r="I704" s="19">
        <f t="shared" si="81"/>
        <v>0</v>
      </c>
      <c r="J704" s="24">
        <f t="shared" si="85"/>
        <v>567</v>
      </c>
      <c r="K704" s="24">
        <f t="shared" si="86"/>
        <v>567</v>
      </c>
      <c r="L704" s="8">
        <f t="shared" si="82"/>
        <v>-28.888888888888889</v>
      </c>
      <c r="M704" s="8">
        <f t="shared" si="83"/>
        <v>300</v>
      </c>
      <c r="N704" s="8">
        <f t="shared" si="87"/>
        <v>0</v>
      </c>
    </row>
    <row r="705" spans="2:14" x14ac:dyDescent="0.15">
      <c r="B705" s="6">
        <v>43115.520833333336</v>
      </c>
      <c r="C705" s="29">
        <v>25</v>
      </c>
      <c r="D705" s="29">
        <v>2018</v>
      </c>
      <c r="E705" s="20">
        <v>98.15</v>
      </c>
      <c r="F705" s="25">
        <v>0</v>
      </c>
      <c r="G705" s="30">
        <f t="shared" si="84"/>
        <v>0</v>
      </c>
      <c r="H705" s="24">
        <f t="shared" si="80"/>
        <v>0</v>
      </c>
      <c r="I705" s="19">
        <f t="shared" si="81"/>
        <v>0</v>
      </c>
      <c r="J705" s="24">
        <f t="shared" si="85"/>
        <v>567</v>
      </c>
      <c r="K705" s="24">
        <f t="shared" si="86"/>
        <v>567</v>
      </c>
      <c r="L705" s="8">
        <f t="shared" si="82"/>
        <v>-28.888888888888889</v>
      </c>
      <c r="M705" s="8">
        <f t="shared" si="83"/>
        <v>300</v>
      </c>
      <c r="N705" s="8">
        <f t="shared" si="87"/>
        <v>0</v>
      </c>
    </row>
    <row r="706" spans="2:14" x14ac:dyDescent="0.15">
      <c r="B706" s="6">
        <v>43115.541666666664</v>
      </c>
      <c r="C706" s="29">
        <v>26</v>
      </c>
      <c r="D706" s="29">
        <v>2018</v>
      </c>
      <c r="E706" s="20">
        <v>98.59</v>
      </c>
      <c r="F706" s="25">
        <v>0</v>
      </c>
      <c r="G706" s="30">
        <f t="shared" si="84"/>
        <v>0</v>
      </c>
      <c r="H706" s="24">
        <f t="shared" si="80"/>
        <v>0</v>
      </c>
      <c r="I706" s="19">
        <f t="shared" si="81"/>
        <v>0</v>
      </c>
      <c r="J706" s="24">
        <f t="shared" si="85"/>
        <v>567</v>
      </c>
      <c r="K706" s="24">
        <f t="shared" si="86"/>
        <v>567</v>
      </c>
      <c r="L706" s="8">
        <f t="shared" si="82"/>
        <v>-28.888888888888889</v>
      </c>
      <c r="M706" s="8">
        <f t="shared" si="83"/>
        <v>300</v>
      </c>
      <c r="N706" s="8">
        <f t="shared" si="87"/>
        <v>0</v>
      </c>
    </row>
    <row r="707" spans="2:14" x14ac:dyDescent="0.15">
      <c r="B707" s="6">
        <v>43115.5625</v>
      </c>
      <c r="C707" s="29">
        <v>27</v>
      </c>
      <c r="D707" s="29">
        <v>2018</v>
      </c>
      <c r="E707" s="20">
        <v>98.59</v>
      </c>
      <c r="F707" s="25">
        <v>0</v>
      </c>
      <c r="G707" s="30">
        <f t="shared" si="84"/>
        <v>0</v>
      </c>
      <c r="H707" s="24">
        <f t="shared" si="80"/>
        <v>0</v>
      </c>
      <c r="I707" s="19">
        <f t="shared" si="81"/>
        <v>0</v>
      </c>
      <c r="J707" s="24">
        <f t="shared" si="85"/>
        <v>567</v>
      </c>
      <c r="K707" s="24">
        <f t="shared" si="86"/>
        <v>567</v>
      </c>
      <c r="L707" s="8">
        <f t="shared" si="82"/>
        <v>-28.888888888888889</v>
      </c>
      <c r="M707" s="8">
        <f t="shared" si="83"/>
        <v>300</v>
      </c>
      <c r="N707" s="8">
        <f t="shared" si="87"/>
        <v>0</v>
      </c>
    </row>
    <row r="708" spans="2:14" x14ac:dyDescent="0.15">
      <c r="B708" s="6">
        <v>43115.583333333336</v>
      </c>
      <c r="C708" s="29">
        <v>28</v>
      </c>
      <c r="D708" s="29">
        <v>2018</v>
      </c>
      <c r="E708" s="20">
        <v>90.54</v>
      </c>
      <c r="F708" s="25">
        <v>0</v>
      </c>
      <c r="G708" s="30">
        <f t="shared" si="84"/>
        <v>0</v>
      </c>
      <c r="H708" s="24">
        <f t="shared" si="80"/>
        <v>0</v>
      </c>
      <c r="I708" s="19">
        <f t="shared" si="81"/>
        <v>0</v>
      </c>
      <c r="J708" s="24">
        <f t="shared" si="85"/>
        <v>567</v>
      </c>
      <c r="K708" s="24">
        <f t="shared" si="86"/>
        <v>567</v>
      </c>
      <c r="L708" s="8">
        <f t="shared" si="82"/>
        <v>-28.888888888888889</v>
      </c>
      <c r="M708" s="8">
        <f t="shared" si="83"/>
        <v>300</v>
      </c>
      <c r="N708" s="8">
        <f t="shared" si="87"/>
        <v>0</v>
      </c>
    </row>
    <row r="709" spans="2:14" x14ac:dyDescent="0.15">
      <c r="B709" s="6">
        <v>43115.604166666664</v>
      </c>
      <c r="C709" s="29">
        <v>29</v>
      </c>
      <c r="D709" s="29">
        <v>2018</v>
      </c>
      <c r="E709" s="20">
        <v>82.32</v>
      </c>
      <c r="F709" s="25">
        <v>0</v>
      </c>
      <c r="G709" s="30">
        <f t="shared" si="84"/>
        <v>0</v>
      </c>
      <c r="H709" s="24">
        <f t="shared" si="80"/>
        <v>0</v>
      </c>
      <c r="I709" s="19">
        <f t="shared" si="81"/>
        <v>0</v>
      </c>
      <c r="J709" s="24">
        <f t="shared" si="85"/>
        <v>567</v>
      </c>
      <c r="K709" s="24">
        <f t="shared" si="86"/>
        <v>567</v>
      </c>
      <c r="L709" s="8">
        <f t="shared" si="82"/>
        <v>-28.888888888888889</v>
      </c>
      <c r="M709" s="8">
        <f t="shared" si="83"/>
        <v>300</v>
      </c>
      <c r="N709" s="8">
        <f t="shared" si="87"/>
        <v>0</v>
      </c>
    </row>
    <row r="710" spans="2:14" x14ac:dyDescent="0.15">
      <c r="B710" s="6">
        <v>43115.625</v>
      </c>
      <c r="C710" s="29">
        <v>30</v>
      </c>
      <c r="D710" s="29">
        <v>2018</v>
      </c>
      <c r="E710" s="20">
        <v>76.459999999999994</v>
      </c>
      <c r="F710" s="25">
        <v>0</v>
      </c>
      <c r="G710" s="30">
        <f t="shared" si="84"/>
        <v>0</v>
      </c>
      <c r="H710" s="24">
        <f t="shared" si="80"/>
        <v>0</v>
      </c>
      <c r="I710" s="19">
        <f t="shared" si="81"/>
        <v>0</v>
      </c>
      <c r="J710" s="24">
        <f t="shared" si="85"/>
        <v>567</v>
      </c>
      <c r="K710" s="24">
        <f t="shared" si="86"/>
        <v>567</v>
      </c>
      <c r="L710" s="8">
        <f t="shared" si="82"/>
        <v>-28.888888888888889</v>
      </c>
      <c r="M710" s="8">
        <f t="shared" si="83"/>
        <v>300</v>
      </c>
      <c r="N710" s="8">
        <f t="shared" si="87"/>
        <v>0</v>
      </c>
    </row>
    <row r="711" spans="2:14" x14ac:dyDescent="0.15">
      <c r="B711" s="6">
        <v>43115.645833333336</v>
      </c>
      <c r="C711" s="29">
        <v>31</v>
      </c>
      <c r="D711" s="29">
        <v>2018</v>
      </c>
      <c r="E711" s="20">
        <v>72.900000000000006</v>
      </c>
      <c r="F711" s="25">
        <v>0</v>
      </c>
      <c r="G711" s="30">
        <f t="shared" si="84"/>
        <v>0</v>
      </c>
      <c r="H711" s="24">
        <f t="shared" si="80"/>
        <v>0</v>
      </c>
      <c r="I711" s="19">
        <f t="shared" si="81"/>
        <v>0</v>
      </c>
      <c r="J711" s="24">
        <f t="shared" si="85"/>
        <v>567</v>
      </c>
      <c r="K711" s="24">
        <f t="shared" si="86"/>
        <v>567</v>
      </c>
      <c r="L711" s="8">
        <f t="shared" si="82"/>
        <v>-28.888888888888889</v>
      </c>
      <c r="M711" s="8">
        <f t="shared" si="83"/>
        <v>300</v>
      </c>
      <c r="N711" s="8">
        <f t="shared" si="87"/>
        <v>0</v>
      </c>
    </row>
    <row r="712" spans="2:14" x14ac:dyDescent="0.15">
      <c r="B712" s="6">
        <v>43115.666666666664</v>
      </c>
      <c r="C712" s="29">
        <v>32</v>
      </c>
      <c r="D712" s="29">
        <v>2018</v>
      </c>
      <c r="E712" s="20">
        <v>83</v>
      </c>
      <c r="F712" s="25">
        <v>0</v>
      </c>
      <c r="G712" s="30">
        <f t="shared" si="84"/>
        <v>0</v>
      </c>
      <c r="H712" s="24">
        <f t="shared" si="80"/>
        <v>0</v>
      </c>
      <c r="I712" s="19">
        <f t="shared" si="81"/>
        <v>0</v>
      </c>
      <c r="J712" s="24">
        <f t="shared" si="85"/>
        <v>567</v>
      </c>
      <c r="K712" s="24">
        <f t="shared" si="86"/>
        <v>567</v>
      </c>
      <c r="L712" s="8">
        <f t="shared" si="82"/>
        <v>-28.888888888888889</v>
      </c>
      <c r="M712" s="8">
        <f t="shared" si="83"/>
        <v>300</v>
      </c>
      <c r="N712" s="8">
        <f t="shared" si="87"/>
        <v>0</v>
      </c>
    </row>
    <row r="713" spans="2:14" x14ac:dyDescent="0.15">
      <c r="B713" s="6">
        <v>43115.6875</v>
      </c>
      <c r="C713" s="29">
        <v>33</v>
      </c>
      <c r="D713" s="29">
        <v>2018</v>
      </c>
      <c r="E713" s="20">
        <v>79.73</v>
      </c>
      <c r="F713" s="25">
        <v>0</v>
      </c>
      <c r="G713" s="30">
        <f t="shared" si="84"/>
        <v>0</v>
      </c>
      <c r="H713" s="24">
        <f t="shared" ref="H713:H776" si="88">G713/2*IF(G713&lt;0,1,discharge_efficiency/100)</f>
        <v>0</v>
      </c>
      <c r="I713" s="19">
        <f t="shared" ref="I713:I776" si="89">H713*E713*IF(H713&lt;0,1/mlf,mlf)</f>
        <v>0</v>
      </c>
      <c r="J713" s="24">
        <f t="shared" si="85"/>
        <v>567</v>
      </c>
      <c r="K713" s="24">
        <f t="shared" si="86"/>
        <v>567</v>
      </c>
      <c r="L713" s="8">
        <f t="shared" ref="L713:L776" si="90">-MIN(battery_power,(battery_capacity-J713)/(charge_efficiency/100)*2)</f>
        <v>-28.888888888888889</v>
      </c>
      <c r="M713" s="8">
        <f t="shared" ref="M713:M776" si="91">MIN(battery_power,J713*2)</f>
        <v>300</v>
      </c>
      <c r="N713" s="8">
        <f t="shared" si="87"/>
        <v>0</v>
      </c>
    </row>
    <row r="714" spans="2:14" x14ac:dyDescent="0.15">
      <c r="B714" s="6">
        <v>43115.708333333336</v>
      </c>
      <c r="C714" s="29">
        <v>34</v>
      </c>
      <c r="D714" s="29">
        <v>2018</v>
      </c>
      <c r="E714" s="20">
        <v>83.34</v>
      </c>
      <c r="F714" s="25">
        <v>0</v>
      </c>
      <c r="G714" s="30">
        <f t="shared" ref="G714:G777" si="92">MAX(MIN(F714,M714), L714)</f>
        <v>0</v>
      </c>
      <c r="H714" s="24">
        <f t="shared" si="88"/>
        <v>0</v>
      </c>
      <c r="I714" s="19">
        <f t="shared" si="89"/>
        <v>0</v>
      </c>
      <c r="J714" s="24">
        <f t="shared" ref="J714:J777" si="93">K713</f>
        <v>567</v>
      </c>
      <c r="K714" s="24">
        <f t="shared" ref="K714:K777" si="94">MAX(0,MIN(K713-H714*IF(H714&lt;0,charge_efficiency/100,100/discharge_efficiency),battery_capacity))</f>
        <v>567</v>
      </c>
      <c r="L714" s="8">
        <f t="shared" si="90"/>
        <v>-28.888888888888889</v>
      </c>
      <c r="M714" s="8">
        <f t="shared" si="91"/>
        <v>300</v>
      </c>
      <c r="N714" s="8">
        <f t="shared" si="87"/>
        <v>0</v>
      </c>
    </row>
    <row r="715" spans="2:14" x14ac:dyDescent="0.15">
      <c r="B715" s="6">
        <v>43115.729166666664</v>
      </c>
      <c r="C715" s="29">
        <v>35</v>
      </c>
      <c r="D715" s="29">
        <v>2018</v>
      </c>
      <c r="E715" s="20">
        <v>86.89</v>
      </c>
      <c r="F715" s="25">
        <v>0</v>
      </c>
      <c r="G715" s="30">
        <f t="shared" si="92"/>
        <v>0</v>
      </c>
      <c r="H715" s="24">
        <f t="shared" si="88"/>
        <v>0</v>
      </c>
      <c r="I715" s="19">
        <f t="shared" si="89"/>
        <v>0</v>
      </c>
      <c r="J715" s="24">
        <f t="shared" si="93"/>
        <v>567</v>
      </c>
      <c r="K715" s="24">
        <f t="shared" si="94"/>
        <v>567</v>
      </c>
      <c r="L715" s="8">
        <f t="shared" si="90"/>
        <v>-28.888888888888889</v>
      </c>
      <c r="M715" s="8">
        <f t="shared" si="91"/>
        <v>300</v>
      </c>
      <c r="N715" s="8">
        <f t="shared" ref="N715:N778" si="95">IF(F715&lt;L715,1,0) + IF(F715&gt;M715,2,0)</f>
        <v>0</v>
      </c>
    </row>
    <row r="716" spans="2:14" x14ac:dyDescent="0.15">
      <c r="B716" s="6">
        <v>43115.75</v>
      </c>
      <c r="C716" s="29">
        <v>36</v>
      </c>
      <c r="D716" s="29">
        <v>2018</v>
      </c>
      <c r="E716" s="20">
        <v>87.56</v>
      </c>
      <c r="F716" s="25">
        <v>0</v>
      </c>
      <c r="G716" s="30">
        <f t="shared" si="92"/>
        <v>0</v>
      </c>
      <c r="H716" s="24">
        <f t="shared" si="88"/>
        <v>0</v>
      </c>
      <c r="I716" s="19">
        <f t="shared" si="89"/>
        <v>0</v>
      </c>
      <c r="J716" s="24">
        <f t="shared" si="93"/>
        <v>567</v>
      </c>
      <c r="K716" s="24">
        <f t="shared" si="94"/>
        <v>567</v>
      </c>
      <c r="L716" s="8">
        <f t="shared" si="90"/>
        <v>-28.888888888888889</v>
      </c>
      <c r="M716" s="8">
        <f t="shared" si="91"/>
        <v>300</v>
      </c>
      <c r="N716" s="8">
        <f t="shared" si="95"/>
        <v>0</v>
      </c>
    </row>
    <row r="717" spans="2:14" x14ac:dyDescent="0.15">
      <c r="B717" s="6">
        <v>43115.770833333336</v>
      </c>
      <c r="C717" s="29">
        <v>37</v>
      </c>
      <c r="D717" s="29">
        <v>2018</v>
      </c>
      <c r="E717" s="20">
        <v>92.76</v>
      </c>
      <c r="F717" s="25">
        <v>0</v>
      </c>
      <c r="G717" s="30">
        <f t="shared" si="92"/>
        <v>0</v>
      </c>
      <c r="H717" s="24">
        <f t="shared" si="88"/>
        <v>0</v>
      </c>
      <c r="I717" s="19">
        <f t="shared" si="89"/>
        <v>0</v>
      </c>
      <c r="J717" s="24">
        <f t="shared" si="93"/>
        <v>567</v>
      </c>
      <c r="K717" s="24">
        <f t="shared" si="94"/>
        <v>567</v>
      </c>
      <c r="L717" s="8">
        <f t="shared" si="90"/>
        <v>-28.888888888888889</v>
      </c>
      <c r="M717" s="8">
        <f t="shared" si="91"/>
        <v>300</v>
      </c>
      <c r="N717" s="8">
        <f t="shared" si="95"/>
        <v>0</v>
      </c>
    </row>
    <row r="718" spans="2:14" x14ac:dyDescent="0.15">
      <c r="B718" s="6">
        <v>43115.791666666664</v>
      </c>
      <c r="C718" s="29">
        <v>38</v>
      </c>
      <c r="D718" s="29">
        <v>2018</v>
      </c>
      <c r="E718" s="20">
        <v>91.98</v>
      </c>
      <c r="F718" s="25">
        <v>0</v>
      </c>
      <c r="G718" s="30">
        <f t="shared" si="92"/>
        <v>0</v>
      </c>
      <c r="H718" s="24">
        <f t="shared" si="88"/>
        <v>0</v>
      </c>
      <c r="I718" s="19">
        <f t="shared" si="89"/>
        <v>0</v>
      </c>
      <c r="J718" s="24">
        <f t="shared" si="93"/>
        <v>567</v>
      </c>
      <c r="K718" s="24">
        <f t="shared" si="94"/>
        <v>567</v>
      </c>
      <c r="L718" s="8">
        <f t="shared" si="90"/>
        <v>-28.888888888888889</v>
      </c>
      <c r="M718" s="8">
        <f t="shared" si="91"/>
        <v>300</v>
      </c>
      <c r="N718" s="8">
        <f t="shared" si="95"/>
        <v>0</v>
      </c>
    </row>
    <row r="719" spans="2:14" x14ac:dyDescent="0.15">
      <c r="B719" s="6">
        <v>43115.8125</v>
      </c>
      <c r="C719" s="29">
        <v>39</v>
      </c>
      <c r="D719" s="29">
        <v>2018</v>
      </c>
      <c r="E719" s="20">
        <v>90.47</v>
      </c>
      <c r="F719" s="25">
        <v>0</v>
      </c>
      <c r="G719" s="30">
        <f t="shared" si="92"/>
        <v>0</v>
      </c>
      <c r="H719" s="24">
        <f t="shared" si="88"/>
        <v>0</v>
      </c>
      <c r="I719" s="19">
        <f t="shared" si="89"/>
        <v>0</v>
      </c>
      <c r="J719" s="24">
        <f t="shared" si="93"/>
        <v>567</v>
      </c>
      <c r="K719" s="24">
        <f t="shared" si="94"/>
        <v>567</v>
      </c>
      <c r="L719" s="8">
        <f t="shared" si="90"/>
        <v>-28.888888888888889</v>
      </c>
      <c r="M719" s="8">
        <f t="shared" si="91"/>
        <v>300</v>
      </c>
      <c r="N719" s="8">
        <f t="shared" si="95"/>
        <v>0</v>
      </c>
    </row>
    <row r="720" spans="2:14" x14ac:dyDescent="0.15">
      <c r="B720" s="6">
        <v>43115.833333333336</v>
      </c>
      <c r="C720" s="29">
        <v>40</v>
      </c>
      <c r="D720" s="29">
        <v>2018</v>
      </c>
      <c r="E720" s="20">
        <v>89.97</v>
      </c>
      <c r="F720" s="25">
        <v>0</v>
      </c>
      <c r="G720" s="30">
        <f t="shared" si="92"/>
        <v>0</v>
      </c>
      <c r="H720" s="24">
        <f t="shared" si="88"/>
        <v>0</v>
      </c>
      <c r="I720" s="19">
        <f t="shared" si="89"/>
        <v>0</v>
      </c>
      <c r="J720" s="24">
        <f t="shared" si="93"/>
        <v>567</v>
      </c>
      <c r="K720" s="24">
        <f t="shared" si="94"/>
        <v>567</v>
      </c>
      <c r="L720" s="8">
        <f t="shared" si="90"/>
        <v>-28.888888888888889</v>
      </c>
      <c r="M720" s="8">
        <f t="shared" si="91"/>
        <v>300</v>
      </c>
      <c r="N720" s="8">
        <f t="shared" si="95"/>
        <v>0</v>
      </c>
    </row>
    <row r="721" spans="2:14" x14ac:dyDescent="0.15">
      <c r="B721" s="6">
        <v>43115.854166666664</v>
      </c>
      <c r="C721" s="29">
        <v>41</v>
      </c>
      <c r="D721" s="29">
        <v>2018</v>
      </c>
      <c r="E721" s="20">
        <v>92.86</v>
      </c>
      <c r="F721" s="25">
        <v>0</v>
      </c>
      <c r="G721" s="30">
        <f t="shared" si="92"/>
        <v>0</v>
      </c>
      <c r="H721" s="24">
        <f t="shared" si="88"/>
        <v>0</v>
      </c>
      <c r="I721" s="19">
        <f t="shared" si="89"/>
        <v>0</v>
      </c>
      <c r="J721" s="24">
        <f t="shared" si="93"/>
        <v>567</v>
      </c>
      <c r="K721" s="24">
        <f t="shared" si="94"/>
        <v>567</v>
      </c>
      <c r="L721" s="8">
        <f t="shared" si="90"/>
        <v>-28.888888888888889</v>
      </c>
      <c r="M721" s="8">
        <f t="shared" si="91"/>
        <v>300</v>
      </c>
      <c r="N721" s="8">
        <f t="shared" si="95"/>
        <v>0</v>
      </c>
    </row>
    <row r="722" spans="2:14" x14ac:dyDescent="0.15">
      <c r="B722" s="6">
        <v>43115.875</v>
      </c>
      <c r="C722" s="29">
        <v>42</v>
      </c>
      <c r="D722" s="29">
        <v>2018</v>
      </c>
      <c r="E722" s="20">
        <v>73.72</v>
      </c>
      <c r="F722" s="25">
        <v>0</v>
      </c>
      <c r="G722" s="30">
        <f t="shared" si="92"/>
        <v>0</v>
      </c>
      <c r="H722" s="24">
        <f t="shared" si="88"/>
        <v>0</v>
      </c>
      <c r="I722" s="19">
        <f t="shared" si="89"/>
        <v>0</v>
      </c>
      <c r="J722" s="24">
        <f t="shared" si="93"/>
        <v>567</v>
      </c>
      <c r="K722" s="24">
        <f t="shared" si="94"/>
        <v>567</v>
      </c>
      <c r="L722" s="8">
        <f t="shared" si="90"/>
        <v>-28.888888888888889</v>
      </c>
      <c r="M722" s="8">
        <f t="shared" si="91"/>
        <v>300</v>
      </c>
      <c r="N722" s="8">
        <f t="shared" si="95"/>
        <v>0</v>
      </c>
    </row>
    <row r="723" spans="2:14" x14ac:dyDescent="0.15">
      <c r="B723" s="6">
        <v>43115.895833333336</v>
      </c>
      <c r="C723" s="29">
        <v>43</v>
      </c>
      <c r="D723" s="29">
        <v>2018</v>
      </c>
      <c r="E723" s="20">
        <v>72.42</v>
      </c>
      <c r="F723" s="25">
        <v>0</v>
      </c>
      <c r="G723" s="30">
        <f t="shared" si="92"/>
        <v>0</v>
      </c>
      <c r="H723" s="24">
        <f t="shared" si="88"/>
        <v>0</v>
      </c>
      <c r="I723" s="19">
        <f t="shared" si="89"/>
        <v>0</v>
      </c>
      <c r="J723" s="24">
        <f t="shared" si="93"/>
        <v>567</v>
      </c>
      <c r="K723" s="24">
        <f t="shared" si="94"/>
        <v>567</v>
      </c>
      <c r="L723" s="8">
        <f t="shared" si="90"/>
        <v>-28.888888888888889</v>
      </c>
      <c r="M723" s="8">
        <f t="shared" si="91"/>
        <v>300</v>
      </c>
      <c r="N723" s="8">
        <f t="shared" si="95"/>
        <v>0</v>
      </c>
    </row>
    <row r="724" spans="2:14" x14ac:dyDescent="0.15">
      <c r="B724" s="6">
        <v>43115.916666666664</v>
      </c>
      <c r="C724" s="29">
        <v>44</v>
      </c>
      <c r="D724" s="29">
        <v>2018</v>
      </c>
      <c r="E724" s="20">
        <v>67.39</v>
      </c>
      <c r="F724" s="25">
        <v>0</v>
      </c>
      <c r="G724" s="30">
        <f t="shared" si="92"/>
        <v>0</v>
      </c>
      <c r="H724" s="24">
        <f t="shared" si="88"/>
        <v>0</v>
      </c>
      <c r="I724" s="19">
        <f t="shared" si="89"/>
        <v>0</v>
      </c>
      <c r="J724" s="24">
        <f t="shared" si="93"/>
        <v>567</v>
      </c>
      <c r="K724" s="24">
        <f t="shared" si="94"/>
        <v>567</v>
      </c>
      <c r="L724" s="8">
        <f t="shared" si="90"/>
        <v>-28.888888888888889</v>
      </c>
      <c r="M724" s="8">
        <f t="shared" si="91"/>
        <v>300</v>
      </c>
      <c r="N724" s="8">
        <f t="shared" si="95"/>
        <v>0</v>
      </c>
    </row>
    <row r="725" spans="2:14" x14ac:dyDescent="0.15">
      <c r="B725" s="6">
        <v>43115.9375</v>
      </c>
      <c r="C725" s="29">
        <v>45</v>
      </c>
      <c r="D725" s="29">
        <v>2018</v>
      </c>
      <c r="E725" s="20">
        <v>72.45</v>
      </c>
      <c r="F725" s="25">
        <v>0</v>
      </c>
      <c r="G725" s="30">
        <f t="shared" si="92"/>
        <v>0</v>
      </c>
      <c r="H725" s="24">
        <f t="shared" si="88"/>
        <v>0</v>
      </c>
      <c r="I725" s="19">
        <f t="shared" si="89"/>
        <v>0</v>
      </c>
      <c r="J725" s="24">
        <f t="shared" si="93"/>
        <v>567</v>
      </c>
      <c r="K725" s="24">
        <f t="shared" si="94"/>
        <v>567</v>
      </c>
      <c r="L725" s="8">
        <f t="shared" si="90"/>
        <v>-28.888888888888889</v>
      </c>
      <c r="M725" s="8">
        <f t="shared" si="91"/>
        <v>300</v>
      </c>
      <c r="N725" s="8">
        <f t="shared" si="95"/>
        <v>0</v>
      </c>
    </row>
    <row r="726" spans="2:14" x14ac:dyDescent="0.15">
      <c r="B726" s="6">
        <v>43115.958333333336</v>
      </c>
      <c r="C726" s="29">
        <v>46</v>
      </c>
      <c r="D726" s="29">
        <v>2018</v>
      </c>
      <c r="E726" s="20">
        <v>71.400000000000006</v>
      </c>
      <c r="F726" s="25">
        <v>0</v>
      </c>
      <c r="G726" s="30">
        <f t="shared" si="92"/>
        <v>0</v>
      </c>
      <c r="H726" s="24">
        <f t="shared" si="88"/>
        <v>0</v>
      </c>
      <c r="I726" s="19">
        <f t="shared" si="89"/>
        <v>0</v>
      </c>
      <c r="J726" s="24">
        <f t="shared" si="93"/>
        <v>567</v>
      </c>
      <c r="K726" s="24">
        <f t="shared" si="94"/>
        <v>567</v>
      </c>
      <c r="L726" s="8">
        <f t="shared" si="90"/>
        <v>-28.888888888888889</v>
      </c>
      <c r="M726" s="8">
        <f t="shared" si="91"/>
        <v>300</v>
      </c>
      <c r="N726" s="8">
        <f t="shared" si="95"/>
        <v>0</v>
      </c>
    </row>
    <row r="727" spans="2:14" x14ac:dyDescent="0.15">
      <c r="B727" s="6">
        <v>43115.979166666664</v>
      </c>
      <c r="C727" s="29">
        <v>47</v>
      </c>
      <c r="D727" s="29">
        <v>2018</v>
      </c>
      <c r="E727" s="20">
        <v>82.54</v>
      </c>
      <c r="F727" s="25">
        <v>0</v>
      </c>
      <c r="G727" s="30">
        <f t="shared" si="92"/>
        <v>0</v>
      </c>
      <c r="H727" s="24">
        <f t="shared" si="88"/>
        <v>0</v>
      </c>
      <c r="I727" s="19">
        <f t="shared" si="89"/>
        <v>0</v>
      </c>
      <c r="J727" s="24">
        <f t="shared" si="93"/>
        <v>567</v>
      </c>
      <c r="K727" s="24">
        <f t="shared" si="94"/>
        <v>567</v>
      </c>
      <c r="L727" s="8">
        <f t="shared" si="90"/>
        <v>-28.888888888888889</v>
      </c>
      <c r="M727" s="8">
        <f t="shared" si="91"/>
        <v>300</v>
      </c>
      <c r="N727" s="8">
        <f t="shared" si="95"/>
        <v>0</v>
      </c>
    </row>
    <row r="728" spans="2:14" x14ac:dyDescent="0.15">
      <c r="B728" s="6">
        <v>43116</v>
      </c>
      <c r="C728" s="29">
        <v>48</v>
      </c>
      <c r="D728" s="29">
        <v>2018</v>
      </c>
      <c r="E728" s="20">
        <v>85.46</v>
      </c>
      <c r="F728" s="25">
        <v>0</v>
      </c>
      <c r="G728" s="30">
        <f t="shared" si="92"/>
        <v>0</v>
      </c>
      <c r="H728" s="24">
        <f t="shared" si="88"/>
        <v>0</v>
      </c>
      <c r="I728" s="19">
        <f t="shared" si="89"/>
        <v>0</v>
      </c>
      <c r="J728" s="24">
        <f t="shared" si="93"/>
        <v>567</v>
      </c>
      <c r="K728" s="24">
        <f t="shared" si="94"/>
        <v>567</v>
      </c>
      <c r="L728" s="8">
        <f t="shared" si="90"/>
        <v>-28.888888888888889</v>
      </c>
      <c r="M728" s="8">
        <f t="shared" si="91"/>
        <v>300</v>
      </c>
      <c r="N728" s="8">
        <f t="shared" si="95"/>
        <v>0</v>
      </c>
    </row>
    <row r="729" spans="2:14" x14ac:dyDescent="0.15">
      <c r="B729" s="6">
        <v>43116.020833333336</v>
      </c>
      <c r="C729" s="29">
        <v>1</v>
      </c>
      <c r="D729" s="29">
        <v>2018</v>
      </c>
      <c r="E729" s="20">
        <v>63.11</v>
      </c>
      <c r="F729" s="25">
        <v>0</v>
      </c>
      <c r="G729" s="30">
        <f t="shared" si="92"/>
        <v>0</v>
      </c>
      <c r="H729" s="24">
        <f t="shared" si="88"/>
        <v>0</v>
      </c>
      <c r="I729" s="19">
        <f t="shared" si="89"/>
        <v>0</v>
      </c>
      <c r="J729" s="24">
        <f t="shared" si="93"/>
        <v>567</v>
      </c>
      <c r="K729" s="24">
        <f t="shared" si="94"/>
        <v>567</v>
      </c>
      <c r="L729" s="8">
        <f t="shared" si="90"/>
        <v>-28.888888888888889</v>
      </c>
      <c r="M729" s="8">
        <f t="shared" si="91"/>
        <v>300</v>
      </c>
      <c r="N729" s="8">
        <f t="shared" si="95"/>
        <v>0</v>
      </c>
    </row>
    <row r="730" spans="2:14" x14ac:dyDescent="0.15">
      <c r="B730" s="6">
        <v>43116.041666666664</v>
      </c>
      <c r="C730" s="29">
        <v>2</v>
      </c>
      <c r="D730" s="29">
        <v>2018</v>
      </c>
      <c r="E730" s="20">
        <v>70.790000000000006</v>
      </c>
      <c r="F730" s="25">
        <v>0</v>
      </c>
      <c r="G730" s="30">
        <f t="shared" si="92"/>
        <v>0</v>
      </c>
      <c r="H730" s="24">
        <f t="shared" si="88"/>
        <v>0</v>
      </c>
      <c r="I730" s="19">
        <f t="shared" si="89"/>
        <v>0</v>
      </c>
      <c r="J730" s="24">
        <f t="shared" si="93"/>
        <v>567</v>
      </c>
      <c r="K730" s="24">
        <f t="shared" si="94"/>
        <v>567</v>
      </c>
      <c r="L730" s="8">
        <f t="shared" si="90"/>
        <v>-28.888888888888889</v>
      </c>
      <c r="M730" s="8">
        <f t="shared" si="91"/>
        <v>300</v>
      </c>
      <c r="N730" s="8">
        <f t="shared" si="95"/>
        <v>0</v>
      </c>
    </row>
    <row r="731" spans="2:14" x14ac:dyDescent="0.15">
      <c r="B731" s="6">
        <v>43116.0625</v>
      </c>
      <c r="C731" s="29">
        <v>3</v>
      </c>
      <c r="D731" s="29">
        <v>2018</v>
      </c>
      <c r="E731" s="20">
        <v>77.05</v>
      </c>
      <c r="F731" s="25">
        <v>0</v>
      </c>
      <c r="G731" s="30">
        <f t="shared" si="92"/>
        <v>0</v>
      </c>
      <c r="H731" s="24">
        <f t="shared" si="88"/>
        <v>0</v>
      </c>
      <c r="I731" s="19">
        <f t="shared" si="89"/>
        <v>0</v>
      </c>
      <c r="J731" s="24">
        <f t="shared" si="93"/>
        <v>567</v>
      </c>
      <c r="K731" s="24">
        <f t="shared" si="94"/>
        <v>567</v>
      </c>
      <c r="L731" s="8">
        <f t="shared" si="90"/>
        <v>-28.888888888888889</v>
      </c>
      <c r="M731" s="8">
        <f t="shared" si="91"/>
        <v>300</v>
      </c>
      <c r="N731" s="8">
        <f t="shared" si="95"/>
        <v>0</v>
      </c>
    </row>
    <row r="732" spans="2:14" x14ac:dyDescent="0.15">
      <c r="B732" s="6">
        <v>43116.083333333336</v>
      </c>
      <c r="C732" s="29">
        <v>4</v>
      </c>
      <c r="D732" s="29">
        <v>2018</v>
      </c>
      <c r="E732" s="20">
        <v>60.18</v>
      </c>
      <c r="F732" s="25">
        <v>0</v>
      </c>
      <c r="G732" s="30">
        <f t="shared" si="92"/>
        <v>0</v>
      </c>
      <c r="H732" s="24">
        <f t="shared" si="88"/>
        <v>0</v>
      </c>
      <c r="I732" s="19">
        <f t="shared" si="89"/>
        <v>0</v>
      </c>
      <c r="J732" s="24">
        <f t="shared" si="93"/>
        <v>567</v>
      </c>
      <c r="K732" s="24">
        <f t="shared" si="94"/>
        <v>567</v>
      </c>
      <c r="L732" s="8">
        <f t="shared" si="90"/>
        <v>-28.888888888888889</v>
      </c>
      <c r="M732" s="8">
        <f t="shared" si="91"/>
        <v>300</v>
      </c>
      <c r="N732" s="8">
        <f t="shared" si="95"/>
        <v>0</v>
      </c>
    </row>
    <row r="733" spans="2:14" x14ac:dyDescent="0.15">
      <c r="B733" s="6">
        <v>43116.104166666664</v>
      </c>
      <c r="C733" s="29">
        <v>5</v>
      </c>
      <c r="D733" s="29">
        <v>2018</v>
      </c>
      <c r="E733" s="20">
        <v>62.61</v>
      </c>
      <c r="F733" s="25">
        <v>0</v>
      </c>
      <c r="G733" s="30">
        <f t="shared" si="92"/>
        <v>0</v>
      </c>
      <c r="H733" s="24">
        <f t="shared" si="88"/>
        <v>0</v>
      </c>
      <c r="I733" s="19">
        <f t="shared" si="89"/>
        <v>0</v>
      </c>
      <c r="J733" s="24">
        <f t="shared" si="93"/>
        <v>567</v>
      </c>
      <c r="K733" s="24">
        <f t="shared" si="94"/>
        <v>567</v>
      </c>
      <c r="L733" s="8">
        <f t="shared" si="90"/>
        <v>-28.888888888888889</v>
      </c>
      <c r="M733" s="8">
        <f t="shared" si="91"/>
        <v>300</v>
      </c>
      <c r="N733" s="8">
        <f t="shared" si="95"/>
        <v>0</v>
      </c>
    </row>
    <row r="734" spans="2:14" x14ac:dyDescent="0.15">
      <c r="B734" s="6">
        <v>43116.125</v>
      </c>
      <c r="C734" s="29">
        <v>6</v>
      </c>
      <c r="D734" s="29">
        <v>2018</v>
      </c>
      <c r="E734" s="20">
        <v>55.77</v>
      </c>
      <c r="F734" s="25">
        <v>0</v>
      </c>
      <c r="G734" s="30">
        <f t="shared" si="92"/>
        <v>0</v>
      </c>
      <c r="H734" s="24">
        <f t="shared" si="88"/>
        <v>0</v>
      </c>
      <c r="I734" s="19">
        <f t="shared" si="89"/>
        <v>0</v>
      </c>
      <c r="J734" s="24">
        <f t="shared" si="93"/>
        <v>567</v>
      </c>
      <c r="K734" s="24">
        <f t="shared" si="94"/>
        <v>567</v>
      </c>
      <c r="L734" s="8">
        <f t="shared" si="90"/>
        <v>-28.888888888888889</v>
      </c>
      <c r="M734" s="8">
        <f t="shared" si="91"/>
        <v>300</v>
      </c>
      <c r="N734" s="8">
        <f t="shared" si="95"/>
        <v>0</v>
      </c>
    </row>
    <row r="735" spans="2:14" x14ac:dyDescent="0.15">
      <c r="B735" s="6">
        <v>43116.145833333336</v>
      </c>
      <c r="C735" s="29">
        <v>7</v>
      </c>
      <c r="D735" s="29">
        <v>2018</v>
      </c>
      <c r="E735" s="20">
        <v>56.69</v>
      </c>
      <c r="F735" s="25">
        <v>0</v>
      </c>
      <c r="G735" s="30">
        <f t="shared" si="92"/>
        <v>0</v>
      </c>
      <c r="H735" s="24">
        <f t="shared" si="88"/>
        <v>0</v>
      </c>
      <c r="I735" s="19">
        <f t="shared" si="89"/>
        <v>0</v>
      </c>
      <c r="J735" s="24">
        <f t="shared" si="93"/>
        <v>567</v>
      </c>
      <c r="K735" s="24">
        <f t="shared" si="94"/>
        <v>567</v>
      </c>
      <c r="L735" s="8">
        <f t="shared" si="90"/>
        <v>-28.888888888888889</v>
      </c>
      <c r="M735" s="8">
        <f t="shared" si="91"/>
        <v>300</v>
      </c>
      <c r="N735" s="8">
        <f t="shared" si="95"/>
        <v>0</v>
      </c>
    </row>
    <row r="736" spans="2:14" x14ac:dyDescent="0.15">
      <c r="B736" s="6">
        <v>43116.166666666664</v>
      </c>
      <c r="C736" s="29">
        <v>8</v>
      </c>
      <c r="D736" s="29">
        <v>2018</v>
      </c>
      <c r="E736" s="20">
        <v>63.63</v>
      </c>
      <c r="F736" s="25">
        <v>0</v>
      </c>
      <c r="G736" s="30">
        <f t="shared" si="92"/>
        <v>0</v>
      </c>
      <c r="H736" s="24">
        <f t="shared" si="88"/>
        <v>0</v>
      </c>
      <c r="I736" s="19">
        <f t="shared" si="89"/>
        <v>0</v>
      </c>
      <c r="J736" s="24">
        <f t="shared" si="93"/>
        <v>567</v>
      </c>
      <c r="K736" s="24">
        <f t="shared" si="94"/>
        <v>567</v>
      </c>
      <c r="L736" s="8">
        <f t="shared" si="90"/>
        <v>-28.888888888888889</v>
      </c>
      <c r="M736" s="8">
        <f t="shared" si="91"/>
        <v>300</v>
      </c>
      <c r="N736" s="8">
        <f t="shared" si="95"/>
        <v>0</v>
      </c>
    </row>
    <row r="737" spans="2:14" x14ac:dyDescent="0.15">
      <c r="B737" s="6">
        <v>43116.1875</v>
      </c>
      <c r="C737" s="29">
        <v>9</v>
      </c>
      <c r="D737" s="29">
        <v>2018</v>
      </c>
      <c r="E737" s="20">
        <v>65.89</v>
      </c>
      <c r="F737" s="25">
        <v>0</v>
      </c>
      <c r="G737" s="30">
        <f t="shared" si="92"/>
        <v>0</v>
      </c>
      <c r="H737" s="24">
        <f t="shared" si="88"/>
        <v>0</v>
      </c>
      <c r="I737" s="19">
        <f t="shared" si="89"/>
        <v>0</v>
      </c>
      <c r="J737" s="24">
        <f t="shared" si="93"/>
        <v>567</v>
      </c>
      <c r="K737" s="24">
        <f t="shared" si="94"/>
        <v>567</v>
      </c>
      <c r="L737" s="8">
        <f t="shared" si="90"/>
        <v>-28.888888888888889</v>
      </c>
      <c r="M737" s="8">
        <f t="shared" si="91"/>
        <v>300</v>
      </c>
      <c r="N737" s="8">
        <f t="shared" si="95"/>
        <v>0</v>
      </c>
    </row>
    <row r="738" spans="2:14" x14ac:dyDescent="0.15">
      <c r="B738" s="6">
        <v>43116.208333333336</v>
      </c>
      <c r="C738" s="29">
        <v>10</v>
      </c>
      <c r="D738" s="29">
        <v>2018</v>
      </c>
      <c r="E738" s="20">
        <v>68.849999999999994</v>
      </c>
      <c r="F738" s="25">
        <v>0</v>
      </c>
      <c r="G738" s="30">
        <f t="shared" si="92"/>
        <v>0</v>
      </c>
      <c r="H738" s="24">
        <f t="shared" si="88"/>
        <v>0</v>
      </c>
      <c r="I738" s="19">
        <f t="shared" si="89"/>
        <v>0</v>
      </c>
      <c r="J738" s="24">
        <f t="shared" si="93"/>
        <v>567</v>
      </c>
      <c r="K738" s="24">
        <f t="shared" si="94"/>
        <v>567</v>
      </c>
      <c r="L738" s="8">
        <f t="shared" si="90"/>
        <v>-28.888888888888889</v>
      </c>
      <c r="M738" s="8">
        <f t="shared" si="91"/>
        <v>300</v>
      </c>
      <c r="N738" s="8">
        <f t="shared" si="95"/>
        <v>0</v>
      </c>
    </row>
    <row r="739" spans="2:14" x14ac:dyDescent="0.15">
      <c r="B739" s="6">
        <v>43116.229166666664</v>
      </c>
      <c r="C739" s="29">
        <v>11</v>
      </c>
      <c r="D739" s="29">
        <v>2018</v>
      </c>
      <c r="E739" s="20">
        <v>82.49</v>
      </c>
      <c r="F739" s="25">
        <v>0</v>
      </c>
      <c r="G739" s="30">
        <f t="shared" si="92"/>
        <v>0</v>
      </c>
      <c r="H739" s="24">
        <f t="shared" si="88"/>
        <v>0</v>
      </c>
      <c r="I739" s="19">
        <f t="shared" si="89"/>
        <v>0</v>
      </c>
      <c r="J739" s="24">
        <f t="shared" si="93"/>
        <v>567</v>
      </c>
      <c r="K739" s="24">
        <f t="shared" si="94"/>
        <v>567</v>
      </c>
      <c r="L739" s="8">
        <f t="shared" si="90"/>
        <v>-28.888888888888889</v>
      </c>
      <c r="M739" s="8">
        <f t="shared" si="91"/>
        <v>300</v>
      </c>
      <c r="N739" s="8">
        <f t="shared" si="95"/>
        <v>0</v>
      </c>
    </row>
    <row r="740" spans="2:14" x14ac:dyDescent="0.15">
      <c r="B740" s="6">
        <v>43116.25</v>
      </c>
      <c r="C740" s="29">
        <v>12</v>
      </c>
      <c r="D740" s="29">
        <v>2018</v>
      </c>
      <c r="E740" s="20">
        <v>85.78</v>
      </c>
      <c r="F740" s="25">
        <v>0</v>
      </c>
      <c r="G740" s="30">
        <f t="shared" si="92"/>
        <v>0</v>
      </c>
      <c r="H740" s="24">
        <f t="shared" si="88"/>
        <v>0</v>
      </c>
      <c r="I740" s="19">
        <f t="shared" si="89"/>
        <v>0</v>
      </c>
      <c r="J740" s="24">
        <f t="shared" si="93"/>
        <v>567</v>
      </c>
      <c r="K740" s="24">
        <f t="shared" si="94"/>
        <v>567</v>
      </c>
      <c r="L740" s="8">
        <f t="shared" si="90"/>
        <v>-28.888888888888889</v>
      </c>
      <c r="M740" s="8">
        <f t="shared" si="91"/>
        <v>300</v>
      </c>
      <c r="N740" s="8">
        <f t="shared" si="95"/>
        <v>0</v>
      </c>
    </row>
    <row r="741" spans="2:14" x14ac:dyDescent="0.15">
      <c r="B741" s="6">
        <v>43116.270833333336</v>
      </c>
      <c r="C741" s="29">
        <v>13</v>
      </c>
      <c r="D741" s="29">
        <v>2018</v>
      </c>
      <c r="E741" s="20">
        <v>101.78</v>
      </c>
      <c r="F741" s="25">
        <v>0</v>
      </c>
      <c r="G741" s="30">
        <f t="shared" si="92"/>
        <v>0</v>
      </c>
      <c r="H741" s="24">
        <f t="shared" si="88"/>
        <v>0</v>
      </c>
      <c r="I741" s="19">
        <f t="shared" si="89"/>
        <v>0</v>
      </c>
      <c r="J741" s="24">
        <f t="shared" si="93"/>
        <v>567</v>
      </c>
      <c r="K741" s="24">
        <f t="shared" si="94"/>
        <v>567</v>
      </c>
      <c r="L741" s="8">
        <f t="shared" si="90"/>
        <v>-28.888888888888889</v>
      </c>
      <c r="M741" s="8">
        <f t="shared" si="91"/>
        <v>300</v>
      </c>
      <c r="N741" s="8">
        <f t="shared" si="95"/>
        <v>0</v>
      </c>
    </row>
    <row r="742" spans="2:14" x14ac:dyDescent="0.15">
      <c r="B742" s="6">
        <v>43116.291666666664</v>
      </c>
      <c r="C742" s="29">
        <v>14</v>
      </c>
      <c r="D742" s="29">
        <v>2018</v>
      </c>
      <c r="E742" s="20">
        <v>103.79</v>
      </c>
      <c r="F742" s="25">
        <v>0</v>
      </c>
      <c r="G742" s="30">
        <f t="shared" si="92"/>
        <v>0</v>
      </c>
      <c r="H742" s="24">
        <f t="shared" si="88"/>
        <v>0</v>
      </c>
      <c r="I742" s="19">
        <f t="shared" si="89"/>
        <v>0</v>
      </c>
      <c r="J742" s="24">
        <f t="shared" si="93"/>
        <v>567</v>
      </c>
      <c r="K742" s="24">
        <f t="shared" si="94"/>
        <v>567</v>
      </c>
      <c r="L742" s="8">
        <f t="shared" si="90"/>
        <v>-28.888888888888889</v>
      </c>
      <c r="M742" s="8">
        <f t="shared" si="91"/>
        <v>300</v>
      </c>
      <c r="N742" s="8">
        <f t="shared" si="95"/>
        <v>0</v>
      </c>
    </row>
    <row r="743" spans="2:14" x14ac:dyDescent="0.15">
      <c r="B743" s="6">
        <v>43116.3125</v>
      </c>
      <c r="C743" s="29">
        <v>15</v>
      </c>
      <c r="D743" s="29">
        <v>2018</v>
      </c>
      <c r="E743" s="20">
        <v>93.93</v>
      </c>
      <c r="F743" s="25">
        <v>0</v>
      </c>
      <c r="G743" s="30">
        <f t="shared" si="92"/>
        <v>0</v>
      </c>
      <c r="H743" s="24">
        <f t="shared" si="88"/>
        <v>0</v>
      </c>
      <c r="I743" s="19">
        <f t="shared" si="89"/>
        <v>0</v>
      </c>
      <c r="J743" s="24">
        <f t="shared" si="93"/>
        <v>567</v>
      </c>
      <c r="K743" s="24">
        <f t="shared" si="94"/>
        <v>567</v>
      </c>
      <c r="L743" s="8">
        <f t="shared" si="90"/>
        <v>-28.888888888888889</v>
      </c>
      <c r="M743" s="8">
        <f t="shared" si="91"/>
        <v>300</v>
      </c>
      <c r="N743" s="8">
        <f t="shared" si="95"/>
        <v>0</v>
      </c>
    </row>
    <row r="744" spans="2:14" x14ac:dyDescent="0.15">
      <c r="B744" s="6">
        <v>43116.333333333336</v>
      </c>
      <c r="C744" s="29">
        <v>16</v>
      </c>
      <c r="D744" s="29">
        <v>2018</v>
      </c>
      <c r="E744" s="20">
        <v>94.44</v>
      </c>
      <c r="F744" s="25">
        <v>0</v>
      </c>
      <c r="G744" s="30">
        <f t="shared" si="92"/>
        <v>0</v>
      </c>
      <c r="H744" s="24">
        <f t="shared" si="88"/>
        <v>0</v>
      </c>
      <c r="I744" s="19">
        <f t="shared" si="89"/>
        <v>0</v>
      </c>
      <c r="J744" s="24">
        <f t="shared" si="93"/>
        <v>567</v>
      </c>
      <c r="K744" s="24">
        <f t="shared" si="94"/>
        <v>567</v>
      </c>
      <c r="L744" s="8">
        <f t="shared" si="90"/>
        <v>-28.888888888888889</v>
      </c>
      <c r="M744" s="8">
        <f t="shared" si="91"/>
        <v>300</v>
      </c>
      <c r="N744" s="8">
        <f t="shared" si="95"/>
        <v>0</v>
      </c>
    </row>
    <row r="745" spans="2:14" x14ac:dyDescent="0.15">
      <c r="B745" s="6">
        <v>43116.354166666664</v>
      </c>
      <c r="C745" s="29">
        <v>17</v>
      </c>
      <c r="D745" s="29">
        <v>2018</v>
      </c>
      <c r="E745" s="20">
        <v>85.66</v>
      </c>
      <c r="F745" s="25">
        <v>0</v>
      </c>
      <c r="G745" s="30">
        <f t="shared" si="92"/>
        <v>0</v>
      </c>
      <c r="H745" s="24">
        <f t="shared" si="88"/>
        <v>0</v>
      </c>
      <c r="I745" s="19">
        <f t="shared" si="89"/>
        <v>0</v>
      </c>
      <c r="J745" s="24">
        <f t="shared" si="93"/>
        <v>567</v>
      </c>
      <c r="K745" s="24">
        <f t="shared" si="94"/>
        <v>567</v>
      </c>
      <c r="L745" s="8">
        <f t="shared" si="90"/>
        <v>-28.888888888888889</v>
      </c>
      <c r="M745" s="8">
        <f t="shared" si="91"/>
        <v>300</v>
      </c>
      <c r="N745" s="8">
        <f t="shared" si="95"/>
        <v>0</v>
      </c>
    </row>
    <row r="746" spans="2:14" x14ac:dyDescent="0.15">
      <c r="B746" s="6">
        <v>43116.375</v>
      </c>
      <c r="C746" s="29">
        <v>18</v>
      </c>
      <c r="D746" s="29">
        <v>2018</v>
      </c>
      <c r="E746" s="20">
        <v>86.92</v>
      </c>
      <c r="F746" s="25">
        <v>0</v>
      </c>
      <c r="G746" s="30">
        <f t="shared" si="92"/>
        <v>0</v>
      </c>
      <c r="H746" s="24">
        <f t="shared" si="88"/>
        <v>0</v>
      </c>
      <c r="I746" s="19">
        <f t="shared" si="89"/>
        <v>0</v>
      </c>
      <c r="J746" s="24">
        <f t="shared" si="93"/>
        <v>567</v>
      </c>
      <c r="K746" s="24">
        <f t="shared" si="94"/>
        <v>567</v>
      </c>
      <c r="L746" s="8">
        <f t="shared" si="90"/>
        <v>-28.888888888888889</v>
      </c>
      <c r="M746" s="8">
        <f t="shared" si="91"/>
        <v>300</v>
      </c>
      <c r="N746" s="8">
        <f t="shared" si="95"/>
        <v>0</v>
      </c>
    </row>
    <row r="747" spans="2:14" x14ac:dyDescent="0.15">
      <c r="B747" s="6">
        <v>43116.395833333336</v>
      </c>
      <c r="C747" s="29">
        <v>19</v>
      </c>
      <c r="D747" s="29">
        <v>2018</v>
      </c>
      <c r="E747" s="20">
        <v>90.29</v>
      </c>
      <c r="F747" s="25">
        <v>0</v>
      </c>
      <c r="G747" s="30">
        <f t="shared" si="92"/>
        <v>0</v>
      </c>
      <c r="H747" s="24">
        <f t="shared" si="88"/>
        <v>0</v>
      </c>
      <c r="I747" s="19">
        <f t="shared" si="89"/>
        <v>0</v>
      </c>
      <c r="J747" s="24">
        <f t="shared" si="93"/>
        <v>567</v>
      </c>
      <c r="K747" s="24">
        <f t="shared" si="94"/>
        <v>567</v>
      </c>
      <c r="L747" s="8">
        <f t="shared" si="90"/>
        <v>-28.888888888888889</v>
      </c>
      <c r="M747" s="8">
        <f t="shared" si="91"/>
        <v>300</v>
      </c>
      <c r="N747" s="8">
        <f t="shared" si="95"/>
        <v>0</v>
      </c>
    </row>
    <row r="748" spans="2:14" x14ac:dyDescent="0.15">
      <c r="B748" s="6">
        <v>43116.416666666664</v>
      </c>
      <c r="C748" s="29">
        <v>20</v>
      </c>
      <c r="D748" s="29">
        <v>2018</v>
      </c>
      <c r="E748" s="20">
        <v>92.44</v>
      </c>
      <c r="F748" s="25">
        <v>0</v>
      </c>
      <c r="G748" s="30">
        <f t="shared" si="92"/>
        <v>0</v>
      </c>
      <c r="H748" s="24">
        <f t="shared" si="88"/>
        <v>0</v>
      </c>
      <c r="I748" s="19">
        <f t="shared" si="89"/>
        <v>0</v>
      </c>
      <c r="J748" s="24">
        <f t="shared" si="93"/>
        <v>567</v>
      </c>
      <c r="K748" s="24">
        <f t="shared" si="94"/>
        <v>567</v>
      </c>
      <c r="L748" s="8">
        <f t="shared" si="90"/>
        <v>-28.888888888888889</v>
      </c>
      <c r="M748" s="8">
        <f t="shared" si="91"/>
        <v>300</v>
      </c>
      <c r="N748" s="8">
        <f t="shared" si="95"/>
        <v>0</v>
      </c>
    </row>
    <row r="749" spans="2:14" x14ac:dyDescent="0.15">
      <c r="B749" s="6">
        <v>43116.4375</v>
      </c>
      <c r="C749" s="29">
        <v>21</v>
      </c>
      <c r="D749" s="29">
        <v>2018</v>
      </c>
      <c r="E749" s="20">
        <v>92.41</v>
      </c>
      <c r="F749" s="25">
        <v>0</v>
      </c>
      <c r="G749" s="30">
        <f t="shared" si="92"/>
        <v>0</v>
      </c>
      <c r="H749" s="24">
        <f t="shared" si="88"/>
        <v>0</v>
      </c>
      <c r="I749" s="19">
        <f t="shared" si="89"/>
        <v>0</v>
      </c>
      <c r="J749" s="24">
        <f t="shared" si="93"/>
        <v>567</v>
      </c>
      <c r="K749" s="24">
        <f t="shared" si="94"/>
        <v>567</v>
      </c>
      <c r="L749" s="8">
        <f t="shared" si="90"/>
        <v>-28.888888888888889</v>
      </c>
      <c r="M749" s="8">
        <f t="shared" si="91"/>
        <v>300</v>
      </c>
      <c r="N749" s="8">
        <f t="shared" si="95"/>
        <v>0</v>
      </c>
    </row>
    <row r="750" spans="2:14" x14ac:dyDescent="0.15">
      <c r="B750" s="6">
        <v>43116.458333333336</v>
      </c>
      <c r="C750" s="29">
        <v>22</v>
      </c>
      <c r="D750" s="29">
        <v>2018</v>
      </c>
      <c r="E750" s="20">
        <v>97.01</v>
      </c>
      <c r="F750" s="25">
        <v>0</v>
      </c>
      <c r="G750" s="30">
        <f t="shared" si="92"/>
        <v>0</v>
      </c>
      <c r="H750" s="24">
        <f t="shared" si="88"/>
        <v>0</v>
      </c>
      <c r="I750" s="19">
        <f t="shared" si="89"/>
        <v>0</v>
      </c>
      <c r="J750" s="24">
        <f t="shared" si="93"/>
        <v>567</v>
      </c>
      <c r="K750" s="24">
        <f t="shared" si="94"/>
        <v>567</v>
      </c>
      <c r="L750" s="8">
        <f t="shared" si="90"/>
        <v>-28.888888888888889</v>
      </c>
      <c r="M750" s="8">
        <f t="shared" si="91"/>
        <v>300</v>
      </c>
      <c r="N750" s="8">
        <f t="shared" si="95"/>
        <v>0</v>
      </c>
    </row>
    <row r="751" spans="2:14" x14ac:dyDescent="0.15">
      <c r="B751" s="6">
        <v>43116.479166666664</v>
      </c>
      <c r="C751" s="29">
        <v>23</v>
      </c>
      <c r="D751" s="29">
        <v>2018</v>
      </c>
      <c r="E751" s="20">
        <v>100.32</v>
      </c>
      <c r="F751" s="25">
        <v>0</v>
      </c>
      <c r="G751" s="30">
        <f t="shared" si="92"/>
        <v>0</v>
      </c>
      <c r="H751" s="24">
        <f t="shared" si="88"/>
        <v>0</v>
      </c>
      <c r="I751" s="19">
        <f t="shared" si="89"/>
        <v>0</v>
      </c>
      <c r="J751" s="24">
        <f t="shared" si="93"/>
        <v>567</v>
      </c>
      <c r="K751" s="24">
        <f t="shared" si="94"/>
        <v>567</v>
      </c>
      <c r="L751" s="8">
        <f t="shared" si="90"/>
        <v>-28.888888888888889</v>
      </c>
      <c r="M751" s="8">
        <f t="shared" si="91"/>
        <v>300</v>
      </c>
      <c r="N751" s="8">
        <f t="shared" si="95"/>
        <v>0</v>
      </c>
    </row>
    <row r="752" spans="2:14" x14ac:dyDescent="0.15">
      <c r="B752" s="6">
        <v>43116.5</v>
      </c>
      <c r="C752" s="29">
        <v>24</v>
      </c>
      <c r="D752" s="29">
        <v>2018</v>
      </c>
      <c r="E752" s="20">
        <v>108.56</v>
      </c>
      <c r="F752" s="25">
        <v>0</v>
      </c>
      <c r="G752" s="30">
        <f t="shared" si="92"/>
        <v>0</v>
      </c>
      <c r="H752" s="24">
        <f t="shared" si="88"/>
        <v>0</v>
      </c>
      <c r="I752" s="19">
        <f t="shared" si="89"/>
        <v>0</v>
      </c>
      <c r="J752" s="24">
        <f t="shared" si="93"/>
        <v>567</v>
      </c>
      <c r="K752" s="24">
        <f t="shared" si="94"/>
        <v>567</v>
      </c>
      <c r="L752" s="8">
        <f t="shared" si="90"/>
        <v>-28.888888888888889</v>
      </c>
      <c r="M752" s="8">
        <f t="shared" si="91"/>
        <v>300</v>
      </c>
      <c r="N752" s="8">
        <f t="shared" si="95"/>
        <v>0</v>
      </c>
    </row>
    <row r="753" spans="2:14" x14ac:dyDescent="0.15">
      <c r="B753" s="6">
        <v>43116.520833333336</v>
      </c>
      <c r="C753" s="29">
        <v>25</v>
      </c>
      <c r="D753" s="29">
        <v>2018</v>
      </c>
      <c r="E753" s="20">
        <v>103.98</v>
      </c>
      <c r="F753" s="25">
        <v>0</v>
      </c>
      <c r="G753" s="30">
        <f t="shared" si="92"/>
        <v>0</v>
      </c>
      <c r="H753" s="24">
        <f t="shared" si="88"/>
        <v>0</v>
      </c>
      <c r="I753" s="19">
        <f t="shared" si="89"/>
        <v>0</v>
      </c>
      <c r="J753" s="24">
        <f t="shared" si="93"/>
        <v>567</v>
      </c>
      <c r="K753" s="24">
        <f t="shared" si="94"/>
        <v>567</v>
      </c>
      <c r="L753" s="8">
        <f t="shared" si="90"/>
        <v>-28.888888888888889</v>
      </c>
      <c r="M753" s="8">
        <f t="shared" si="91"/>
        <v>300</v>
      </c>
      <c r="N753" s="8">
        <f t="shared" si="95"/>
        <v>0</v>
      </c>
    </row>
    <row r="754" spans="2:14" x14ac:dyDescent="0.15">
      <c r="B754" s="6">
        <v>43116.541666666664</v>
      </c>
      <c r="C754" s="29">
        <v>26</v>
      </c>
      <c r="D754" s="29">
        <v>2018</v>
      </c>
      <c r="E754" s="20">
        <v>102.19</v>
      </c>
      <c r="F754" s="25">
        <v>0</v>
      </c>
      <c r="G754" s="30">
        <f t="shared" si="92"/>
        <v>0</v>
      </c>
      <c r="H754" s="24">
        <f t="shared" si="88"/>
        <v>0</v>
      </c>
      <c r="I754" s="19">
        <f t="shared" si="89"/>
        <v>0</v>
      </c>
      <c r="J754" s="24">
        <f t="shared" si="93"/>
        <v>567</v>
      </c>
      <c r="K754" s="24">
        <f t="shared" si="94"/>
        <v>567</v>
      </c>
      <c r="L754" s="8">
        <f t="shared" si="90"/>
        <v>-28.888888888888889</v>
      </c>
      <c r="M754" s="8">
        <f t="shared" si="91"/>
        <v>300</v>
      </c>
      <c r="N754" s="8">
        <f t="shared" si="95"/>
        <v>0</v>
      </c>
    </row>
    <row r="755" spans="2:14" x14ac:dyDescent="0.15">
      <c r="B755" s="6">
        <v>43116.5625</v>
      </c>
      <c r="C755" s="29">
        <v>27</v>
      </c>
      <c r="D755" s="29">
        <v>2018</v>
      </c>
      <c r="E755" s="20">
        <v>110.61</v>
      </c>
      <c r="F755" s="25">
        <v>300</v>
      </c>
      <c r="G755" s="30">
        <f t="shared" si="92"/>
        <v>300</v>
      </c>
      <c r="H755" s="24">
        <f t="shared" si="88"/>
        <v>135</v>
      </c>
      <c r="I755" s="19">
        <f t="shared" si="89"/>
        <v>14797.958850000001</v>
      </c>
      <c r="J755" s="24">
        <f t="shared" si="93"/>
        <v>567</v>
      </c>
      <c r="K755" s="24">
        <f t="shared" si="94"/>
        <v>417</v>
      </c>
      <c r="L755" s="8">
        <f t="shared" si="90"/>
        <v>-28.888888888888889</v>
      </c>
      <c r="M755" s="8">
        <f t="shared" si="91"/>
        <v>300</v>
      </c>
      <c r="N755" s="8">
        <f t="shared" si="95"/>
        <v>0</v>
      </c>
    </row>
    <row r="756" spans="2:14" x14ac:dyDescent="0.15">
      <c r="B756" s="6">
        <v>43116.583333333336</v>
      </c>
      <c r="C756" s="29">
        <v>28</v>
      </c>
      <c r="D756" s="29">
        <v>2018</v>
      </c>
      <c r="E756" s="20">
        <v>107.49</v>
      </c>
      <c r="F756" s="25">
        <v>0</v>
      </c>
      <c r="G756" s="30">
        <f t="shared" si="92"/>
        <v>0</v>
      </c>
      <c r="H756" s="24">
        <f t="shared" si="88"/>
        <v>0</v>
      </c>
      <c r="I756" s="19">
        <f t="shared" si="89"/>
        <v>0</v>
      </c>
      <c r="J756" s="24">
        <f t="shared" si="93"/>
        <v>417</v>
      </c>
      <c r="K756" s="24">
        <f t="shared" si="94"/>
        <v>417</v>
      </c>
      <c r="L756" s="8">
        <f t="shared" si="90"/>
        <v>-300</v>
      </c>
      <c r="M756" s="8">
        <f t="shared" si="91"/>
        <v>300</v>
      </c>
      <c r="N756" s="8">
        <f t="shared" si="95"/>
        <v>0</v>
      </c>
    </row>
    <row r="757" spans="2:14" x14ac:dyDescent="0.15">
      <c r="B757" s="6">
        <v>43116.604166666664</v>
      </c>
      <c r="C757" s="29">
        <v>29</v>
      </c>
      <c r="D757" s="29">
        <v>2018</v>
      </c>
      <c r="E757" s="20">
        <v>103.31</v>
      </c>
      <c r="F757" s="25">
        <v>0</v>
      </c>
      <c r="G757" s="30">
        <f t="shared" si="92"/>
        <v>0</v>
      </c>
      <c r="H757" s="24">
        <f t="shared" si="88"/>
        <v>0</v>
      </c>
      <c r="I757" s="19">
        <f t="shared" si="89"/>
        <v>0</v>
      </c>
      <c r="J757" s="24">
        <f t="shared" si="93"/>
        <v>417</v>
      </c>
      <c r="K757" s="24">
        <f t="shared" si="94"/>
        <v>417</v>
      </c>
      <c r="L757" s="8">
        <f t="shared" si="90"/>
        <v>-300</v>
      </c>
      <c r="M757" s="8">
        <f t="shared" si="91"/>
        <v>300</v>
      </c>
      <c r="N757" s="8">
        <f t="shared" si="95"/>
        <v>0</v>
      </c>
    </row>
    <row r="758" spans="2:14" x14ac:dyDescent="0.15">
      <c r="B758" s="6">
        <v>43116.625</v>
      </c>
      <c r="C758" s="29">
        <v>30</v>
      </c>
      <c r="D758" s="29">
        <v>2018</v>
      </c>
      <c r="E758" s="20">
        <v>100.51</v>
      </c>
      <c r="F758" s="25">
        <v>0</v>
      </c>
      <c r="G758" s="30">
        <f t="shared" si="92"/>
        <v>0</v>
      </c>
      <c r="H758" s="24">
        <f t="shared" si="88"/>
        <v>0</v>
      </c>
      <c r="I758" s="19">
        <f t="shared" si="89"/>
        <v>0</v>
      </c>
      <c r="J758" s="24">
        <f t="shared" si="93"/>
        <v>417</v>
      </c>
      <c r="K758" s="24">
        <f t="shared" si="94"/>
        <v>417</v>
      </c>
      <c r="L758" s="8">
        <f t="shared" si="90"/>
        <v>-300</v>
      </c>
      <c r="M758" s="8">
        <f t="shared" si="91"/>
        <v>300</v>
      </c>
      <c r="N758" s="8">
        <f t="shared" si="95"/>
        <v>0</v>
      </c>
    </row>
    <row r="759" spans="2:14" x14ac:dyDescent="0.15">
      <c r="B759" s="6">
        <v>43116.645833333336</v>
      </c>
      <c r="C759" s="29">
        <v>31</v>
      </c>
      <c r="D759" s="29">
        <v>2018</v>
      </c>
      <c r="E759" s="20">
        <v>104.76</v>
      </c>
      <c r="F759" s="25">
        <v>0</v>
      </c>
      <c r="G759" s="30">
        <f t="shared" si="92"/>
        <v>0</v>
      </c>
      <c r="H759" s="24">
        <f t="shared" si="88"/>
        <v>0</v>
      </c>
      <c r="I759" s="19">
        <f t="shared" si="89"/>
        <v>0</v>
      </c>
      <c r="J759" s="24">
        <f t="shared" si="93"/>
        <v>417</v>
      </c>
      <c r="K759" s="24">
        <f t="shared" si="94"/>
        <v>417</v>
      </c>
      <c r="L759" s="8">
        <f t="shared" si="90"/>
        <v>-300</v>
      </c>
      <c r="M759" s="8">
        <f t="shared" si="91"/>
        <v>300</v>
      </c>
      <c r="N759" s="8">
        <f t="shared" si="95"/>
        <v>0</v>
      </c>
    </row>
    <row r="760" spans="2:14" x14ac:dyDescent="0.15">
      <c r="B760" s="6">
        <v>43116.666666666664</v>
      </c>
      <c r="C760" s="29">
        <v>32</v>
      </c>
      <c r="D760" s="29">
        <v>2018</v>
      </c>
      <c r="E760" s="20">
        <v>101.07</v>
      </c>
      <c r="F760" s="25">
        <v>0</v>
      </c>
      <c r="G760" s="30">
        <f t="shared" si="92"/>
        <v>0</v>
      </c>
      <c r="H760" s="24">
        <f t="shared" si="88"/>
        <v>0</v>
      </c>
      <c r="I760" s="19">
        <f t="shared" si="89"/>
        <v>0</v>
      </c>
      <c r="J760" s="24">
        <f t="shared" si="93"/>
        <v>417</v>
      </c>
      <c r="K760" s="24">
        <f t="shared" si="94"/>
        <v>417</v>
      </c>
      <c r="L760" s="8">
        <f t="shared" si="90"/>
        <v>-300</v>
      </c>
      <c r="M760" s="8">
        <f t="shared" si="91"/>
        <v>300</v>
      </c>
      <c r="N760" s="8">
        <f t="shared" si="95"/>
        <v>0</v>
      </c>
    </row>
    <row r="761" spans="2:14" x14ac:dyDescent="0.15">
      <c r="B761" s="6">
        <v>43116.6875</v>
      </c>
      <c r="C761" s="29">
        <v>33</v>
      </c>
      <c r="D761" s="29">
        <v>2018</v>
      </c>
      <c r="E761" s="20">
        <v>113.12</v>
      </c>
      <c r="F761" s="25">
        <v>300</v>
      </c>
      <c r="G761" s="30">
        <f t="shared" si="92"/>
        <v>300</v>
      </c>
      <c r="H761" s="24">
        <f t="shared" si="88"/>
        <v>135</v>
      </c>
      <c r="I761" s="19">
        <f t="shared" si="89"/>
        <v>15133.7592</v>
      </c>
      <c r="J761" s="24">
        <f t="shared" si="93"/>
        <v>417</v>
      </c>
      <c r="K761" s="24">
        <f t="shared" si="94"/>
        <v>267</v>
      </c>
      <c r="L761" s="8">
        <f t="shared" si="90"/>
        <v>-300</v>
      </c>
      <c r="M761" s="8">
        <f t="shared" si="91"/>
        <v>300</v>
      </c>
      <c r="N761" s="8">
        <f t="shared" si="95"/>
        <v>0</v>
      </c>
    </row>
    <row r="762" spans="2:14" x14ac:dyDescent="0.15">
      <c r="B762" s="6">
        <v>43116.708333333336</v>
      </c>
      <c r="C762" s="29">
        <v>34</v>
      </c>
      <c r="D762" s="29">
        <v>2018</v>
      </c>
      <c r="E762" s="20">
        <v>106.96</v>
      </c>
      <c r="F762" s="25">
        <v>0</v>
      </c>
      <c r="G762" s="30">
        <f t="shared" si="92"/>
        <v>0</v>
      </c>
      <c r="H762" s="24">
        <f t="shared" si="88"/>
        <v>0</v>
      </c>
      <c r="I762" s="19">
        <f t="shared" si="89"/>
        <v>0</v>
      </c>
      <c r="J762" s="24">
        <f t="shared" si="93"/>
        <v>267</v>
      </c>
      <c r="K762" s="24">
        <f t="shared" si="94"/>
        <v>267</v>
      </c>
      <c r="L762" s="8">
        <f t="shared" si="90"/>
        <v>-300</v>
      </c>
      <c r="M762" s="8">
        <f t="shared" si="91"/>
        <v>300</v>
      </c>
      <c r="N762" s="8">
        <f t="shared" si="95"/>
        <v>0</v>
      </c>
    </row>
    <row r="763" spans="2:14" x14ac:dyDescent="0.15">
      <c r="B763" s="6">
        <v>43116.729166666664</v>
      </c>
      <c r="C763" s="29">
        <v>35</v>
      </c>
      <c r="D763" s="29">
        <v>2018</v>
      </c>
      <c r="E763" s="20">
        <v>94.6</v>
      </c>
      <c r="F763" s="25">
        <v>-300</v>
      </c>
      <c r="G763" s="30">
        <f t="shared" si="92"/>
        <v>-300</v>
      </c>
      <c r="H763" s="24">
        <f t="shared" si="88"/>
        <v>-150</v>
      </c>
      <c r="I763" s="19">
        <f t="shared" si="89"/>
        <v>-14318.869828456105</v>
      </c>
      <c r="J763" s="24">
        <f t="shared" si="93"/>
        <v>267</v>
      </c>
      <c r="K763" s="24">
        <f t="shared" si="94"/>
        <v>402</v>
      </c>
      <c r="L763" s="8">
        <f t="shared" si="90"/>
        <v>-300</v>
      </c>
      <c r="M763" s="8">
        <f t="shared" si="91"/>
        <v>300</v>
      </c>
      <c r="N763" s="8">
        <f t="shared" si="95"/>
        <v>0</v>
      </c>
    </row>
    <row r="764" spans="2:14" x14ac:dyDescent="0.15">
      <c r="B764" s="6">
        <v>43116.75</v>
      </c>
      <c r="C764" s="29">
        <v>36</v>
      </c>
      <c r="D764" s="29">
        <v>2018</v>
      </c>
      <c r="E764" s="20">
        <v>109.15</v>
      </c>
      <c r="F764" s="25">
        <v>0</v>
      </c>
      <c r="G764" s="30">
        <f t="shared" si="92"/>
        <v>0</v>
      </c>
      <c r="H764" s="24">
        <f t="shared" si="88"/>
        <v>0</v>
      </c>
      <c r="I764" s="19">
        <f t="shared" si="89"/>
        <v>0</v>
      </c>
      <c r="J764" s="24">
        <f t="shared" si="93"/>
        <v>402</v>
      </c>
      <c r="K764" s="24">
        <f t="shared" si="94"/>
        <v>402</v>
      </c>
      <c r="L764" s="8">
        <f t="shared" si="90"/>
        <v>-300</v>
      </c>
      <c r="M764" s="8">
        <f t="shared" si="91"/>
        <v>300</v>
      </c>
      <c r="N764" s="8">
        <f t="shared" si="95"/>
        <v>0</v>
      </c>
    </row>
    <row r="765" spans="2:14" x14ac:dyDescent="0.15">
      <c r="B765" s="6">
        <v>43116.770833333336</v>
      </c>
      <c r="C765" s="29">
        <v>37</v>
      </c>
      <c r="D765" s="29">
        <v>2018</v>
      </c>
      <c r="E765" s="20">
        <v>107.69</v>
      </c>
      <c r="F765" s="25">
        <v>0</v>
      </c>
      <c r="G765" s="30">
        <f t="shared" si="92"/>
        <v>0</v>
      </c>
      <c r="H765" s="24">
        <f t="shared" si="88"/>
        <v>0</v>
      </c>
      <c r="I765" s="19">
        <f t="shared" si="89"/>
        <v>0</v>
      </c>
      <c r="J765" s="24">
        <f t="shared" si="93"/>
        <v>402</v>
      </c>
      <c r="K765" s="24">
        <f t="shared" si="94"/>
        <v>402</v>
      </c>
      <c r="L765" s="8">
        <f t="shared" si="90"/>
        <v>-300</v>
      </c>
      <c r="M765" s="8">
        <f t="shared" si="91"/>
        <v>300</v>
      </c>
      <c r="N765" s="8">
        <f t="shared" si="95"/>
        <v>0</v>
      </c>
    </row>
    <row r="766" spans="2:14" x14ac:dyDescent="0.15">
      <c r="B766" s="6">
        <v>43116.791666666664</v>
      </c>
      <c r="C766" s="29">
        <v>38</v>
      </c>
      <c r="D766" s="29">
        <v>2018</v>
      </c>
      <c r="E766" s="20">
        <v>102.87</v>
      </c>
      <c r="F766" s="25">
        <v>0</v>
      </c>
      <c r="G766" s="30">
        <f t="shared" si="92"/>
        <v>0</v>
      </c>
      <c r="H766" s="24">
        <f t="shared" si="88"/>
        <v>0</v>
      </c>
      <c r="I766" s="19">
        <f t="shared" si="89"/>
        <v>0</v>
      </c>
      <c r="J766" s="24">
        <f t="shared" si="93"/>
        <v>402</v>
      </c>
      <c r="K766" s="24">
        <f t="shared" si="94"/>
        <v>402</v>
      </c>
      <c r="L766" s="8">
        <f t="shared" si="90"/>
        <v>-300</v>
      </c>
      <c r="M766" s="8">
        <f t="shared" si="91"/>
        <v>300</v>
      </c>
      <c r="N766" s="8">
        <f t="shared" si="95"/>
        <v>0</v>
      </c>
    </row>
    <row r="767" spans="2:14" x14ac:dyDescent="0.15">
      <c r="B767" s="6">
        <v>43116.8125</v>
      </c>
      <c r="C767" s="29">
        <v>39</v>
      </c>
      <c r="D767" s="29">
        <v>2018</v>
      </c>
      <c r="E767" s="20">
        <v>104.46</v>
      </c>
      <c r="F767" s="25">
        <v>0</v>
      </c>
      <c r="G767" s="30">
        <f t="shared" si="92"/>
        <v>0</v>
      </c>
      <c r="H767" s="24">
        <f t="shared" si="88"/>
        <v>0</v>
      </c>
      <c r="I767" s="19">
        <f t="shared" si="89"/>
        <v>0</v>
      </c>
      <c r="J767" s="24">
        <f t="shared" si="93"/>
        <v>402</v>
      </c>
      <c r="K767" s="24">
        <f t="shared" si="94"/>
        <v>402</v>
      </c>
      <c r="L767" s="8">
        <f t="shared" si="90"/>
        <v>-300</v>
      </c>
      <c r="M767" s="8">
        <f t="shared" si="91"/>
        <v>300</v>
      </c>
      <c r="N767" s="8">
        <f t="shared" si="95"/>
        <v>0</v>
      </c>
    </row>
    <row r="768" spans="2:14" x14ac:dyDescent="0.15">
      <c r="B768" s="6">
        <v>43116.833333333336</v>
      </c>
      <c r="C768" s="29">
        <v>40</v>
      </c>
      <c r="D768" s="29">
        <v>2018</v>
      </c>
      <c r="E768" s="20">
        <v>98.61</v>
      </c>
      <c r="F768" s="25">
        <v>-300</v>
      </c>
      <c r="G768" s="30">
        <f t="shared" si="92"/>
        <v>-300</v>
      </c>
      <c r="H768" s="24">
        <f t="shared" si="88"/>
        <v>-150</v>
      </c>
      <c r="I768" s="19">
        <f t="shared" si="89"/>
        <v>-14925.832492431886</v>
      </c>
      <c r="J768" s="24">
        <f t="shared" si="93"/>
        <v>402</v>
      </c>
      <c r="K768" s="24">
        <f t="shared" si="94"/>
        <v>537</v>
      </c>
      <c r="L768" s="8">
        <f t="shared" si="90"/>
        <v>-300</v>
      </c>
      <c r="M768" s="8">
        <f t="shared" si="91"/>
        <v>300</v>
      </c>
      <c r="N768" s="8">
        <f t="shared" si="95"/>
        <v>0</v>
      </c>
    </row>
    <row r="769" spans="2:14" x14ac:dyDescent="0.15">
      <c r="B769" s="6">
        <v>43116.854166666664</v>
      </c>
      <c r="C769" s="29">
        <v>41</v>
      </c>
      <c r="D769" s="29">
        <v>2018</v>
      </c>
      <c r="E769" s="20">
        <v>91.21</v>
      </c>
      <c r="F769" s="25">
        <v>-66.666666666666671</v>
      </c>
      <c r="G769" s="30">
        <f t="shared" si="92"/>
        <v>-66.666666666666671</v>
      </c>
      <c r="H769" s="24">
        <f t="shared" si="88"/>
        <v>-33.333333333333336</v>
      </c>
      <c r="I769" s="19">
        <f t="shared" si="89"/>
        <v>-3067.9448368651197</v>
      </c>
      <c r="J769" s="24">
        <f t="shared" si="93"/>
        <v>537</v>
      </c>
      <c r="K769" s="24">
        <f t="shared" si="94"/>
        <v>567</v>
      </c>
      <c r="L769" s="8">
        <f t="shared" si="90"/>
        <v>-95.555555555555557</v>
      </c>
      <c r="M769" s="8">
        <f t="shared" si="91"/>
        <v>300</v>
      </c>
      <c r="N769" s="8">
        <f t="shared" si="95"/>
        <v>0</v>
      </c>
    </row>
    <row r="770" spans="2:14" x14ac:dyDescent="0.15">
      <c r="B770" s="6">
        <v>43116.875</v>
      </c>
      <c r="C770" s="29">
        <v>42</v>
      </c>
      <c r="D770" s="29">
        <v>2018</v>
      </c>
      <c r="E770" s="20">
        <v>97</v>
      </c>
      <c r="F770" s="25">
        <v>0</v>
      </c>
      <c r="G770" s="30">
        <f t="shared" si="92"/>
        <v>0</v>
      </c>
      <c r="H770" s="24">
        <f t="shared" si="88"/>
        <v>0</v>
      </c>
      <c r="I770" s="19">
        <f t="shared" si="89"/>
        <v>0</v>
      </c>
      <c r="J770" s="24">
        <f t="shared" si="93"/>
        <v>567</v>
      </c>
      <c r="K770" s="24">
        <f t="shared" si="94"/>
        <v>567</v>
      </c>
      <c r="L770" s="8">
        <f t="shared" si="90"/>
        <v>-28.888888888888889</v>
      </c>
      <c r="M770" s="8">
        <f t="shared" si="91"/>
        <v>300</v>
      </c>
      <c r="N770" s="8">
        <f t="shared" si="95"/>
        <v>0</v>
      </c>
    </row>
    <row r="771" spans="2:14" x14ac:dyDescent="0.15">
      <c r="B771" s="6">
        <v>43116.895833333336</v>
      </c>
      <c r="C771" s="29">
        <v>43</v>
      </c>
      <c r="D771" s="29">
        <v>2018</v>
      </c>
      <c r="E771" s="20">
        <v>91.77</v>
      </c>
      <c r="F771" s="25">
        <v>0</v>
      </c>
      <c r="G771" s="30">
        <f t="shared" si="92"/>
        <v>0</v>
      </c>
      <c r="H771" s="24">
        <f t="shared" si="88"/>
        <v>0</v>
      </c>
      <c r="I771" s="19">
        <f t="shared" si="89"/>
        <v>0</v>
      </c>
      <c r="J771" s="24">
        <f t="shared" si="93"/>
        <v>567</v>
      </c>
      <c r="K771" s="24">
        <f t="shared" si="94"/>
        <v>567</v>
      </c>
      <c r="L771" s="8">
        <f t="shared" si="90"/>
        <v>-28.888888888888889</v>
      </c>
      <c r="M771" s="8">
        <f t="shared" si="91"/>
        <v>300</v>
      </c>
      <c r="N771" s="8">
        <f t="shared" si="95"/>
        <v>0</v>
      </c>
    </row>
    <row r="772" spans="2:14" x14ac:dyDescent="0.15">
      <c r="B772" s="6">
        <v>43116.916666666664</v>
      </c>
      <c r="C772" s="29">
        <v>44</v>
      </c>
      <c r="D772" s="29">
        <v>2018</v>
      </c>
      <c r="E772" s="20">
        <v>85.31</v>
      </c>
      <c r="F772" s="25">
        <v>0</v>
      </c>
      <c r="G772" s="30">
        <f t="shared" si="92"/>
        <v>0</v>
      </c>
      <c r="H772" s="24">
        <f t="shared" si="88"/>
        <v>0</v>
      </c>
      <c r="I772" s="19">
        <f t="shared" si="89"/>
        <v>0</v>
      </c>
      <c r="J772" s="24">
        <f t="shared" si="93"/>
        <v>567</v>
      </c>
      <c r="K772" s="24">
        <f t="shared" si="94"/>
        <v>567</v>
      </c>
      <c r="L772" s="8">
        <f t="shared" si="90"/>
        <v>-28.888888888888889</v>
      </c>
      <c r="M772" s="8">
        <f t="shared" si="91"/>
        <v>300</v>
      </c>
      <c r="N772" s="8">
        <f t="shared" si="95"/>
        <v>0</v>
      </c>
    </row>
    <row r="773" spans="2:14" x14ac:dyDescent="0.15">
      <c r="B773" s="6">
        <v>43116.9375</v>
      </c>
      <c r="C773" s="29">
        <v>45</v>
      </c>
      <c r="D773" s="29">
        <v>2018</v>
      </c>
      <c r="E773" s="20">
        <v>88.82</v>
      </c>
      <c r="F773" s="25">
        <v>0</v>
      </c>
      <c r="G773" s="30">
        <f t="shared" si="92"/>
        <v>0</v>
      </c>
      <c r="H773" s="24">
        <f t="shared" si="88"/>
        <v>0</v>
      </c>
      <c r="I773" s="19">
        <f t="shared" si="89"/>
        <v>0</v>
      </c>
      <c r="J773" s="24">
        <f t="shared" si="93"/>
        <v>567</v>
      </c>
      <c r="K773" s="24">
        <f t="shared" si="94"/>
        <v>567</v>
      </c>
      <c r="L773" s="8">
        <f t="shared" si="90"/>
        <v>-28.888888888888889</v>
      </c>
      <c r="M773" s="8">
        <f t="shared" si="91"/>
        <v>300</v>
      </c>
      <c r="N773" s="8">
        <f t="shared" si="95"/>
        <v>0</v>
      </c>
    </row>
    <row r="774" spans="2:14" x14ac:dyDescent="0.15">
      <c r="B774" s="6">
        <v>43116.958333333336</v>
      </c>
      <c r="C774" s="29">
        <v>46</v>
      </c>
      <c r="D774" s="29">
        <v>2018</v>
      </c>
      <c r="E774" s="20">
        <v>87.91</v>
      </c>
      <c r="F774" s="25">
        <v>0</v>
      </c>
      <c r="G774" s="30">
        <f t="shared" si="92"/>
        <v>0</v>
      </c>
      <c r="H774" s="24">
        <f t="shared" si="88"/>
        <v>0</v>
      </c>
      <c r="I774" s="19">
        <f t="shared" si="89"/>
        <v>0</v>
      </c>
      <c r="J774" s="24">
        <f t="shared" si="93"/>
        <v>567</v>
      </c>
      <c r="K774" s="24">
        <f t="shared" si="94"/>
        <v>567</v>
      </c>
      <c r="L774" s="8">
        <f t="shared" si="90"/>
        <v>-28.888888888888889</v>
      </c>
      <c r="M774" s="8">
        <f t="shared" si="91"/>
        <v>300</v>
      </c>
      <c r="N774" s="8">
        <f t="shared" si="95"/>
        <v>0</v>
      </c>
    </row>
    <row r="775" spans="2:14" x14ac:dyDescent="0.15">
      <c r="B775" s="6">
        <v>43116.979166666664</v>
      </c>
      <c r="C775" s="29">
        <v>47</v>
      </c>
      <c r="D775" s="29">
        <v>2018</v>
      </c>
      <c r="E775" s="20">
        <v>118.73</v>
      </c>
      <c r="F775" s="25">
        <v>300</v>
      </c>
      <c r="G775" s="30">
        <f t="shared" si="92"/>
        <v>300</v>
      </c>
      <c r="H775" s="24">
        <f t="shared" si="88"/>
        <v>135</v>
      </c>
      <c r="I775" s="19">
        <f t="shared" si="89"/>
        <v>15884.29305</v>
      </c>
      <c r="J775" s="24">
        <f t="shared" si="93"/>
        <v>567</v>
      </c>
      <c r="K775" s="24">
        <f t="shared" si="94"/>
        <v>417</v>
      </c>
      <c r="L775" s="8">
        <f t="shared" si="90"/>
        <v>-28.888888888888889</v>
      </c>
      <c r="M775" s="8">
        <f t="shared" si="91"/>
        <v>300</v>
      </c>
      <c r="N775" s="8">
        <f t="shared" si="95"/>
        <v>0</v>
      </c>
    </row>
    <row r="776" spans="2:14" x14ac:dyDescent="0.15">
      <c r="B776" s="6">
        <v>43117</v>
      </c>
      <c r="C776" s="29">
        <v>48</v>
      </c>
      <c r="D776" s="29">
        <v>2018</v>
      </c>
      <c r="E776" s="20">
        <v>121.82</v>
      </c>
      <c r="F776" s="25">
        <v>300</v>
      </c>
      <c r="G776" s="30">
        <f t="shared" si="92"/>
        <v>300</v>
      </c>
      <c r="H776" s="24">
        <f t="shared" si="88"/>
        <v>135</v>
      </c>
      <c r="I776" s="19">
        <f t="shared" si="89"/>
        <v>16297.688700000001</v>
      </c>
      <c r="J776" s="24">
        <f t="shared" si="93"/>
        <v>417</v>
      </c>
      <c r="K776" s="24">
        <f t="shared" si="94"/>
        <v>267</v>
      </c>
      <c r="L776" s="8">
        <f t="shared" si="90"/>
        <v>-300</v>
      </c>
      <c r="M776" s="8">
        <f t="shared" si="91"/>
        <v>300</v>
      </c>
      <c r="N776" s="8">
        <f t="shared" si="95"/>
        <v>0</v>
      </c>
    </row>
    <row r="777" spans="2:14" x14ac:dyDescent="0.15">
      <c r="B777" s="6">
        <v>43117.020833333336</v>
      </c>
      <c r="C777" s="29">
        <v>1</v>
      </c>
      <c r="D777" s="29">
        <v>2018</v>
      </c>
      <c r="E777" s="20">
        <v>79.11</v>
      </c>
      <c r="F777" s="25">
        <v>-300</v>
      </c>
      <c r="G777" s="30">
        <f t="shared" si="92"/>
        <v>-300</v>
      </c>
      <c r="H777" s="24">
        <f t="shared" ref="H777:H840" si="96">G777/2*IF(G777&lt;0,1,discharge_efficiency/100)</f>
        <v>-150</v>
      </c>
      <c r="I777" s="19">
        <f t="shared" ref="I777:I840" si="97">H777*E777*IF(H777&lt;0,1/mlf,mlf)</f>
        <v>-11974.268415741675</v>
      </c>
      <c r="J777" s="24">
        <f t="shared" si="93"/>
        <v>267</v>
      </c>
      <c r="K777" s="24">
        <f t="shared" si="94"/>
        <v>402</v>
      </c>
      <c r="L777" s="8">
        <f t="shared" ref="L777:L840" si="98">-MIN(battery_power,(battery_capacity-J777)/(charge_efficiency/100)*2)</f>
        <v>-300</v>
      </c>
      <c r="M777" s="8">
        <f t="shared" ref="M777:M840" si="99">MIN(battery_power,J777*2)</f>
        <v>300</v>
      </c>
      <c r="N777" s="8">
        <f t="shared" si="95"/>
        <v>0</v>
      </c>
    </row>
    <row r="778" spans="2:14" x14ac:dyDescent="0.15">
      <c r="B778" s="6">
        <v>43117.041666666664</v>
      </c>
      <c r="C778" s="29">
        <v>2</v>
      </c>
      <c r="D778" s="29">
        <v>2018</v>
      </c>
      <c r="E778" s="20">
        <v>92.31</v>
      </c>
      <c r="F778" s="25">
        <v>-300</v>
      </c>
      <c r="G778" s="30">
        <f t="shared" ref="G778:G841" si="100">MAX(MIN(F778,M778), L778)</f>
        <v>-300</v>
      </c>
      <c r="H778" s="24">
        <f t="shared" si="96"/>
        <v>-150</v>
      </c>
      <c r="I778" s="19">
        <f t="shared" si="97"/>
        <v>-13972.250252270433</v>
      </c>
      <c r="J778" s="24">
        <f t="shared" ref="J778:J841" si="101">K777</f>
        <v>402</v>
      </c>
      <c r="K778" s="24">
        <f t="shared" ref="K778:K841" si="102">MAX(0,MIN(K777-H778*IF(H778&lt;0,charge_efficiency/100,100/discharge_efficiency),battery_capacity))</f>
        <v>537</v>
      </c>
      <c r="L778" s="8">
        <f t="shared" si="98"/>
        <v>-300</v>
      </c>
      <c r="M778" s="8">
        <f t="shared" si="99"/>
        <v>300</v>
      </c>
      <c r="N778" s="8">
        <f t="shared" si="95"/>
        <v>0</v>
      </c>
    </row>
    <row r="779" spans="2:14" x14ac:dyDescent="0.15">
      <c r="B779" s="6">
        <v>43117.0625</v>
      </c>
      <c r="C779" s="29">
        <v>3</v>
      </c>
      <c r="D779" s="29">
        <v>2018</v>
      </c>
      <c r="E779" s="20">
        <v>75.650000000000006</v>
      </c>
      <c r="F779" s="25">
        <v>-66.666666666666671</v>
      </c>
      <c r="G779" s="30">
        <f t="shared" si="100"/>
        <v>-66.666666666666671</v>
      </c>
      <c r="H779" s="24">
        <f t="shared" si="96"/>
        <v>-33.333333333333336</v>
      </c>
      <c r="I779" s="19">
        <f t="shared" si="97"/>
        <v>-2544.5677766565759</v>
      </c>
      <c r="J779" s="24">
        <f t="shared" si="101"/>
        <v>537</v>
      </c>
      <c r="K779" s="24">
        <f t="shared" si="102"/>
        <v>567</v>
      </c>
      <c r="L779" s="8">
        <f t="shared" si="98"/>
        <v>-95.555555555555557</v>
      </c>
      <c r="M779" s="8">
        <f t="shared" si="99"/>
        <v>300</v>
      </c>
      <c r="N779" s="8">
        <f t="shared" ref="N779:N842" si="103">IF(F779&lt;L779,1,0) + IF(F779&gt;M779,2,0)</f>
        <v>0</v>
      </c>
    </row>
    <row r="780" spans="2:14" x14ac:dyDescent="0.15">
      <c r="B780" s="6">
        <v>43117.083333333336</v>
      </c>
      <c r="C780" s="29">
        <v>4</v>
      </c>
      <c r="D780" s="29">
        <v>2018</v>
      </c>
      <c r="E780" s="20">
        <v>71.87</v>
      </c>
      <c r="F780" s="25">
        <v>0</v>
      </c>
      <c r="G780" s="30">
        <f t="shared" si="100"/>
        <v>0</v>
      </c>
      <c r="H780" s="24">
        <f t="shared" si="96"/>
        <v>0</v>
      </c>
      <c r="I780" s="19">
        <f t="shared" si="97"/>
        <v>0</v>
      </c>
      <c r="J780" s="24">
        <f t="shared" si="101"/>
        <v>567</v>
      </c>
      <c r="K780" s="24">
        <f t="shared" si="102"/>
        <v>567</v>
      </c>
      <c r="L780" s="8">
        <f t="shared" si="98"/>
        <v>-28.888888888888889</v>
      </c>
      <c r="M780" s="8">
        <f t="shared" si="99"/>
        <v>300</v>
      </c>
      <c r="N780" s="8">
        <f t="shared" si="103"/>
        <v>0</v>
      </c>
    </row>
    <row r="781" spans="2:14" x14ac:dyDescent="0.15">
      <c r="B781" s="6">
        <v>43117.104166666664</v>
      </c>
      <c r="C781" s="29">
        <v>5</v>
      </c>
      <c r="D781" s="29">
        <v>2018</v>
      </c>
      <c r="E781" s="20">
        <v>73.22</v>
      </c>
      <c r="F781" s="25">
        <v>0</v>
      </c>
      <c r="G781" s="30">
        <f t="shared" si="100"/>
        <v>0</v>
      </c>
      <c r="H781" s="24">
        <f t="shared" si="96"/>
        <v>0</v>
      </c>
      <c r="I781" s="19">
        <f t="shared" si="97"/>
        <v>0</v>
      </c>
      <c r="J781" s="24">
        <f t="shared" si="101"/>
        <v>567</v>
      </c>
      <c r="K781" s="24">
        <f t="shared" si="102"/>
        <v>567</v>
      </c>
      <c r="L781" s="8">
        <f t="shared" si="98"/>
        <v>-28.888888888888889</v>
      </c>
      <c r="M781" s="8">
        <f t="shared" si="99"/>
        <v>300</v>
      </c>
      <c r="N781" s="8">
        <f t="shared" si="103"/>
        <v>0</v>
      </c>
    </row>
    <row r="782" spans="2:14" x14ac:dyDescent="0.15">
      <c r="B782" s="6">
        <v>43117.125</v>
      </c>
      <c r="C782" s="29">
        <v>6</v>
      </c>
      <c r="D782" s="29">
        <v>2018</v>
      </c>
      <c r="E782" s="20">
        <v>75.31</v>
      </c>
      <c r="F782" s="25">
        <v>0</v>
      </c>
      <c r="G782" s="30">
        <f t="shared" si="100"/>
        <v>0</v>
      </c>
      <c r="H782" s="24">
        <f t="shared" si="96"/>
        <v>0</v>
      </c>
      <c r="I782" s="19">
        <f t="shared" si="97"/>
        <v>0</v>
      </c>
      <c r="J782" s="24">
        <f t="shared" si="101"/>
        <v>567</v>
      </c>
      <c r="K782" s="24">
        <f t="shared" si="102"/>
        <v>567</v>
      </c>
      <c r="L782" s="8">
        <f t="shared" si="98"/>
        <v>-28.888888888888889</v>
      </c>
      <c r="M782" s="8">
        <f t="shared" si="99"/>
        <v>300</v>
      </c>
      <c r="N782" s="8">
        <f t="shared" si="103"/>
        <v>0</v>
      </c>
    </row>
    <row r="783" spans="2:14" x14ac:dyDescent="0.15">
      <c r="B783" s="6">
        <v>43117.145833333336</v>
      </c>
      <c r="C783" s="29">
        <v>7</v>
      </c>
      <c r="D783" s="29">
        <v>2018</v>
      </c>
      <c r="E783" s="20">
        <v>73.25</v>
      </c>
      <c r="F783" s="25">
        <v>0</v>
      </c>
      <c r="G783" s="30">
        <f t="shared" si="100"/>
        <v>0</v>
      </c>
      <c r="H783" s="24">
        <f t="shared" si="96"/>
        <v>0</v>
      </c>
      <c r="I783" s="19">
        <f t="shared" si="97"/>
        <v>0</v>
      </c>
      <c r="J783" s="24">
        <f t="shared" si="101"/>
        <v>567</v>
      </c>
      <c r="K783" s="24">
        <f t="shared" si="102"/>
        <v>567</v>
      </c>
      <c r="L783" s="8">
        <f t="shared" si="98"/>
        <v>-28.888888888888889</v>
      </c>
      <c r="M783" s="8">
        <f t="shared" si="99"/>
        <v>300</v>
      </c>
      <c r="N783" s="8">
        <f t="shared" si="103"/>
        <v>0</v>
      </c>
    </row>
    <row r="784" spans="2:14" x14ac:dyDescent="0.15">
      <c r="B784" s="6">
        <v>43117.166666666664</v>
      </c>
      <c r="C784" s="29">
        <v>8</v>
      </c>
      <c r="D784" s="29">
        <v>2018</v>
      </c>
      <c r="E784" s="20">
        <v>70.19</v>
      </c>
      <c r="F784" s="25">
        <v>0</v>
      </c>
      <c r="G784" s="30">
        <f t="shared" si="100"/>
        <v>0</v>
      </c>
      <c r="H784" s="24">
        <f t="shared" si="96"/>
        <v>0</v>
      </c>
      <c r="I784" s="19">
        <f t="shared" si="97"/>
        <v>0</v>
      </c>
      <c r="J784" s="24">
        <f t="shared" si="101"/>
        <v>567</v>
      </c>
      <c r="K784" s="24">
        <f t="shared" si="102"/>
        <v>567</v>
      </c>
      <c r="L784" s="8">
        <f t="shared" si="98"/>
        <v>-28.888888888888889</v>
      </c>
      <c r="M784" s="8">
        <f t="shared" si="99"/>
        <v>300</v>
      </c>
      <c r="N784" s="8">
        <f t="shared" si="103"/>
        <v>0</v>
      </c>
    </row>
    <row r="785" spans="2:14" x14ac:dyDescent="0.15">
      <c r="B785" s="6">
        <v>43117.1875</v>
      </c>
      <c r="C785" s="29">
        <v>9</v>
      </c>
      <c r="D785" s="29">
        <v>2018</v>
      </c>
      <c r="E785" s="20">
        <v>69.12</v>
      </c>
      <c r="F785" s="25">
        <v>0</v>
      </c>
      <c r="G785" s="30">
        <f t="shared" si="100"/>
        <v>0</v>
      </c>
      <c r="H785" s="24">
        <f t="shared" si="96"/>
        <v>0</v>
      </c>
      <c r="I785" s="19">
        <f t="shared" si="97"/>
        <v>0</v>
      </c>
      <c r="J785" s="24">
        <f t="shared" si="101"/>
        <v>567</v>
      </c>
      <c r="K785" s="24">
        <f t="shared" si="102"/>
        <v>567</v>
      </c>
      <c r="L785" s="8">
        <f t="shared" si="98"/>
        <v>-28.888888888888889</v>
      </c>
      <c r="M785" s="8">
        <f t="shared" si="99"/>
        <v>300</v>
      </c>
      <c r="N785" s="8">
        <f t="shared" si="103"/>
        <v>0</v>
      </c>
    </row>
    <row r="786" spans="2:14" x14ac:dyDescent="0.15">
      <c r="B786" s="6">
        <v>43117.208333333336</v>
      </c>
      <c r="C786" s="29">
        <v>10</v>
      </c>
      <c r="D786" s="29">
        <v>2018</v>
      </c>
      <c r="E786" s="20">
        <v>69.739999999999995</v>
      </c>
      <c r="F786" s="25">
        <v>0</v>
      </c>
      <c r="G786" s="30">
        <f t="shared" si="100"/>
        <v>0</v>
      </c>
      <c r="H786" s="24">
        <f t="shared" si="96"/>
        <v>0</v>
      </c>
      <c r="I786" s="19">
        <f t="shared" si="97"/>
        <v>0</v>
      </c>
      <c r="J786" s="24">
        <f t="shared" si="101"/>
        <v>567</v>
      </c>
      <c r="K786" s="24">
        <f t="shared" si="102"/>
        <v>567</v>
      </c>
      <c r="L786" s="8">
        <f t="shared" si="98"/>
        <v>-28.888888888888889</v>
      </c>
      <c r="M786" s="8">
        <f t="shared" si="99"/>
        <v>300</v>
      </c>
      <c r="N786" s="8">
        <f t="shared" si="103"/>
        <v>0</v>
      </c>
    </row>
    <row r="787" spans="2:14" x14ac:dyDescent="0.15">
      <c r="B787" s="6">
        <v>43117.229166666664</v>
      </c>
      <c r="C787" s="29">
        <v>11</v>
      </c>
      <c r="D787" s="29">
        <v>2018</v>
      </c>
      <c r="E787" s="20">
        <v>68.989999999999995</v>
      </c>
      <c r="F787" s="25">
        <v>0</v>
      </c>
      <c r="G787" s="30">
        <f t="shared" si="100"/>
        <v>0</v>
      </c>
      <c r="H787" s="24">
        <f t="shared" si="96"/>
        <v>0</v>
      </c>
      <c r="I787" s="19">
        <f t="shared" si="97"/>
        <v>0</v>
      </c>
      <c r="J787" s="24">
        <f t="shared" si="101"/>
        <v>567</v>
      </c>
      <c r="K787" s="24">
        <f t="shared" si="102"/>
        <v>567</v>
      </c>
      <c r="L787" s="8">
        <f t="shared" si="98"/>
        <v>-28.888888888888889</v>
      </c>
      <c r="M787" s="8">
        <f t="shared" si="99"/>
        <v>300</v>
      </c>
      <c r="N787" s="8">
        <f t="shared" si="103"/>
        <v>0</v>
      </c>
    </row>
    <row r="788" spans="2:14" x14ac:dyDescent="0.15">
      <c r="B788" s="6">
        <v>43117.25</v>
      </c>
      <c r="C788" s="29">
        <v>12</v>
      </c>
      <c r="D788" s="29">
        <v>2018</v>
      </c>
      <c r="E788" s="20">
        <v>87.15</v>
      </c>
      <c r="F788" s="25">
        <v>0</v>
      </c>
      <c r="G788" s="30">
        <f t="shared" si="100"/>
        <v>0</v>
      </c>
      <c r="H788" s="24">
        <f t="shared" si="96"/>
        <v>0</v>
      </c>
      <c r="I788" s="19">
        <f t="shared" si="97"/>
        <v>0</v>
      </c>
      <c r="J788" s="24">
        <f t="shared" si="101"/>
        <v>567</v>
      </c>
      <c r="K788" s="24">
        <f t="shared" si="102"/>
        <v>567</v>
      </c>
      <c r="L788" s="8">
        <f t="shared" si="98"/>
        <v>-28.888888888888889</v>
      </c>
      <c r="M788" s="8">
        <f t="shared" si="99"/>
        <v>300</v>
      </c>
      <c r="N788" s="8">
        <f t="shared" si="103"/>
        <v>0</v>
      </c>
    </row>
    <row r="789" spans="2:14" x14ac:dyDescent="0.15">
      <c r="B789" s="6">
        <v>43117.270833333336</v>
      </c>
      <c r="C789" s="29">
        <v>13</v>
      </c>
      <c r="D789" s="29">
        <v>2018</v>
      </c>
      <c r="E789" s="20">
        <v>91.6</v>
      </c>
      <c r="F789" s="25">
        <v>0</v>
      </c>
      <c r="G789" s="30">
        <f t="shared" si="100"/>
        <v>0</v>
      </c>
      <c r="H789" s="24">
        <f t="shared" si="96"/>
        <v>0</v>
      </c>
      <c r="I789" s="19">
        <f t="shared" si="97"/>
        <v>0</v>
      </c>
      <c r="J789" s="24">
        <f t="shared" si="101"/>
        <v>567</v>
      </c>
      <c r="K789" s="24">
        <f t="shared" si="102"/>
        <v>567</v>
      </c>
      <c r="L789" s="8">
        <f t="shared" si="98"/>
        <v>-28.888888888888889</v>
      </c>
      <c r="M789" s="8">
        <f t="shared" si="99"/>
        <v>300</v>
      </c>
      <c r="N789" s="8">
        <f t="shared" si="103"/>
        <v>0</v>
      </c>
    </row>
    <row r="790" spans="2:14" x14ac:dyDescent="0.15">
      <c r="B790" s="6">
        <v>43117.291666666664</v>
      </c>
      <c r="C790" s="29">
        <v>14</v>
      </c>
      <c r="D790" s="29">
        <v>2018</v>
      </c>
      <c r="E790" s="20">
        <v>120.67</v>
      </c>
      <c r="F790" s="25">
        <v>300</v>
      </c>
      <c r="G790" s="30">
        <f t="shared" si="100"/>
        <v>300</v>
      </c>
      <c r="H790" s="24">
        <f t="shared" si="96"/>
        <v>135</v>
      </c>
      <c r="I790" s="19">
        <f t="shared" si="97"/>
        <v>16143.835950000001</v>
      </c>
      <c r="J790" s="24">
        <f t="shared" si="101"/>
        <v>567</v>
      </c>
      <c r="K790" s="24">
        <f t="shared" si="102"/>
        <v>417</v>
      </c>
      <c r="L790" s="8">
        <f t="shared" si="98"/>
        <v>-28.888888888888889</v>
      </c>
      <c r="M790" s="8">
        <f t="shared" si="99"/>
        <v>300</v>
      </c>
      <c r="N790" s="8">
        <f t="shared" si="103"/>
        <v>0</v>
      </c>
    </row>
    <row r="791" spans="2:14" x14ac:dyDescent="0.15">
      <c r="B791" s="6">
        <v>43117.3125</v>
      </c>
      <c r="C791" s="29">
        <v>15</v>
      </c>
      <c r="D791" s="29">
        <v>2018</v>
      </c>
      <c r="E791" s="20">
        <v>112.83</v>
      </c>
      <c r="F791" s="25">
        <v>300</v>
      </c>
      <c r="G791" s="30">
        <f t="shared" si="100"/>
        <v>300</v>
      </c>
      <c r="H791" s="24">
        <f t="shared" si="96"/>
        <v>135</v>
      </c>
      <c r="I791" s="19">
        <f t="shared" si="97"/>
        <v>15094.96155</v>
      </c>
      <c r="J791" s="24">
        <f t="shared" si="101"/>
        <v>417</v>
      </c>
      <c r="K791" s="24">
        <f t="shared" si="102"/>
        <v>267</v>
      </c>
      <c r="L791" s="8">
        <f t="shared" si="98"/>
        <v>-300</v>
      </c>
      <c r="M791" s="8">
        <f t="shared" si="99"/>
        <v>300</v>
      </c>
      <c r="N791" s="8">
        <f t="shared" si="103"/>
        <v>0</v>
      </c>
    </row>
    <row r="792" spans="2:14" x14ac:dyDescent="0.15">
      <c r="B792" s="6">
        <v>43117.333333333336</v>
      </c>
      <c r="C792" s="29">
        <v>16</v>
      </c>
      <c r="D792" s="29">
        <v>2018</v>
      </c>
      <c r="E792" s="20">
        <v>119</v>
      </c>
      <c r="F792" s="25">
        <v>300</v>
      </c>
      <c r="G792" s="30">
        <f t="shared" si="100"/>
        <v>300</v>
      </c>
      <c r="H792" s="24">
        <f t="shared" si="96"/>
        <v>135</v>
      </c>
      <c r="I792" s="19">
        <f t="shared" si="97"/>
        <v>15920.414999999999</v>
      </c>
      <c r="J792" s="24">
        <f t="shared" si="101"/>
        <v>267</v>
      </c>
      <c r="K792" s="24">
        <f t="shared" si="102"/>
        <v>117</v>
      </c>
      <c r="L792" s="8">
        <f t="shared" si="98"/>
        <v>-300</v>
      </c>
      <c r="M792" s="8">
        <f t="shared" si="99"/>
        <v>300</v>
      </c>
      <c r="N792" s="8">
        <f t="shared" si="103"/>
        <v>0</v>
      </c>
    </row>
    <row r="793" spans="2:14" x14ac:dyDescent="0.15">
      <c r="B793" s="6">
        <v>43117.354166666664</v>
      </c>
      <c r="C793" s="29">
        <v>17</v>
      </c>
      <c r="D793" s="29">
        <v>2018</v>
      </c>
      <c r="E793" s="20">
        <v>95.44</v>
      </c>
      <c r="F793" s="25">
        <v>-300</v>
      </c>
      <c r="G793" s="30">
        <f t="shared" si="100"/>
        <v>-300</v>
      </c>
      <c r="H793" s="24">
        <f t="shared" si="96"/>
        <v>-150</v>
      </c>
      <c r="I793" s="19">
        <f t="shared" si="97"/>
        <v>-14446.014127144299</v>
      </c>
      <c r="J793" s="24">
        <f t="shared" si="101"/>
        <v>117</v>
      </c>
      <c r="K793" s="24">
        <f t="shared" si="102"/>
        <v>252</v>
      </c>
      <c r="L793" s="8">
        <f t="shared" si="98"/>
        <v>-300</v>
      </c>
      <c r="M793" s="8">
        <f t="shared" si="99"/>
        <v>234</v>
      </c>
      <c r="N793" s="8">
        <f t="shared" si="103"/>
        <v>0</v>
      </c>
    </row>
    <row r="794" spans="2:14" x14ac:dyDescent="0.15">
      <c r="B794" s="6">
        <v>43117.375</v>
      </c>
      <c r="C794" s="29">
        <v>18</v>
      </c>
      <c r="D794" s="29">
        <v>2018</v>
      </c>
      <c r="E794" s="20">
        <v>102.57</v>
      </c>
      <c r="F794" s="25">
        <v>0</v>
      </c>
      <c r="G794" s="30">
        <f t="shared" si="100"/>
        <v>0</v>
      </c>
      <c r="H794" s="24">
        <f t="shared" si="96"/>
        <v>0</v>
      </c>
      <c r="I794" s="19">
        <f t="shared" si="97"/>
        <v>0</v>
      </c>
      <c r="J794" s="24">
        <f t="shared" si="101"/>
        <v>252</v>
      </c>
      <c r="K794" s="24">
        <f t="shared" si="102"/>
        <v>252</v>
      </c>
      <c r="L794" s="8">
        <f t="shared" si="98"/>
        <v>-300</v>
      </c>
      <c r="M794" s="8">
        <f t="shared" si="99"/>
        <v>300</v>
      </c>
      <c r="N794" s="8">
        <f t="shared" si="103"/>
        <v>0</v>
      </c>
    </row>
    <row r="795" spans="2:14" x14ac:dyDescent="0.15">
      <c r="B795" s="6">
        <v>43117.395833333336</v>
      </c>
      <c r="C795" s="29">
        <v>19</v>
      </c>
      <c r="D795" s="29">
        <v>2018</v>
      </c>
      <c r="E795" s="20">
        <v>97.49</v>
      </c>
      <c r="F795" s="25">
        <v>-300</v>
      </c>
      <c r="G795" s="30">
        <f t="shared" si="100"/>
        <v>-300</v>
      </c>
      <c r="H795" s="24">
        <f t="shared" si="96"/>
        <v>-150</v>
      </c>
      <c r="I795" s="19">
        <f t="shared" si="97"/>
        <v>-14756.306760847629</v>
      </c>
      <c r="J795" s="24">
        <f t="shared" si="101"/>
        <v>252</v>
      </c>
      <c r="K795" s="24">
        <f t="shared" si="102"/>
        <v>387</v>
      </c>
      <c r="L795" s="8">
        <f t="shared" si="98"/>
        <v>-300</v>
      </c>
      <c r="M795" s="8">
        <f t="shared" si="99"/>
        <v>300</v>
      </c>
      <c r="N795" s="8">
        <f t="shared" si="103"/>
        <v>0</v>
      </c>
    </row>
    <row r="796" spans="2:14" x14ac:dyDescent="0.15">
      <c r="B796" s="6">
        <v>43117.416666666664</v>
      </c>
      <c r="C796" s="29">
        <v>20</v>
      </c>
      <c r="D796" s="29">
        <v>2018</v>
      </c>
      <c r="E796" s="20">
        <v>122.06</v>
      </c>
      <c r="F796" s="25">
        <v>300</v>
      </c>
      <c r="G796" s="30">
        <f t="shared" si="100"/>
        <v>300</v>
      </c>
      <c r="H796" s="24">
        <f t="shared" si="96"/>
        <v>135</v>
      </c>
      <c r="I796" s="19">
        <f t="shared" si="97"/>
        <v>16329.797099999998</v>
      </c>
      <c r="J796" s="24">
        <f t="shared" si="101"/>
        <v>387</v>
      </c>
      <c r="K796" s="24">
        <f t="shared" si="102"/>
        <v>237</v>
      </c>
      <c r="L796" s="8">
        <f t="shared" si="98"/>
        <v>-300</v>
      </c>
      <c r="M796" s="8">
        <f t="shared" si="99"/>
        <v>300</v>
      </c>
      <c r="N796" s="8">
        <f t="shared" si="103"/>
        <v>0</v>
      </c>
    </row>
    <row r="797" spans="2:14" x14ac:dyDescent="0.15">
      <c r="B797" s="6">
        <v>43117.4375</v>
      </c>
      <c r="C797" s="29">
        <v>21</v>
      </c>
      <c r="D797" s="29">
        <v>2018</v>
      </c>
      <c r="E797" s="20">
        <v>116.8</v>
      </c>
      <c r="F797" s="25">
        <v>300</v>
      </c>
      <c r="G797" s="30">
        <f t="shared" si="100"/>
        <v>300</v>
      </c>
      <c r="H797" s="24">
        <f t="shared" si="96"/>
        <v>135</v>
      </c>
      <c r="I797" s="19">
        <f t="shared" si="97"/>
        <v>15626.088</v>
      </c>
      <c r="J797" s="24">
        <f t="shared" si="101"/>
        <v>237</v>
      </c>
      <c r="K797" s="24">
        <f t="shared" si="102"/>
        <v>87</v>
      </c>
      <c r="L797" s="8">
        <f t="shared" si="98"/>
        <v>-300</v>
      </c>
      <c r="M797" s="8">
        <f t="shared" si="99"/>
        <v>300</v>
      </c>
      <c r="N797" s="8">
        <f t="shared" si="103"/>
        <v>0</v>
      </c>
    </row>
    <row r="798" spans="2:14" x14ac:dyDescent="0.15">
      <c r="B798" s="6">
        <v>43117.458333333336</v>
      </c>
      <c r="C798" s="29">
        <v>22</v>
      </c>
      <c r="D798" s="29">
        <v>2018</v>
      </c>
      <c r="E798" s="20">
        <v>110.89</v>
      </c>
      <c r="F798" s="25">
        <v>180</v>
      </c>
      <c r="G798" s="30">
        <f t="shared" si="100"/>
        <v>174</v>
      </c>
      <c r="H798" s="24">
        <f t="shared" si="96"/>
        <v>78.3</v>
      </c>
      <c r="I798" s="19">
        <f t="shared" si="97"/>
        <v>8604.5428169999996</v>
      </c>
      <c r="J798" s="24">
        <f t="shared" si="101"/>
        <v>87</v>
      </c>
      <c r="K798" s="24">
        <f t="shared" si="102"/>
        <v>0</v>
      </c>
      <c r="L798" s="8">
        <f t="shared" si="98"/>
        <v>-300</v>
      </c>
      <c r="M798" s="8">
        <f t="shared" si="99"/>
        <v>174</v>
      </c>
      <c r="N798" s="8">
        <f t="shared" si="103"/>
        <v>2</v>
      </c>
    </row>
    <row r="799" spans="2:14" x14ac:dyDescent="0.15">
      <c r="B799" s="6">
        <v>43117.479166666664</v>
      </c>
      <c r="C799" s="29">
        <v>23</v>
      </c>
      <c r="D799" s="29">
        <v>2018</v>
      </c>
      <c r="E799" s="20">
        <v>117.44</v>
      </c>
      <c r="F799" s="25">
        <v>0</v>
      </c>
      <c r="G799" s="30">
        <f t="shared" si="100"/>
        <v>0</v>
      </c>
      <c r="H799" s="24">
        <f t="shared" si="96"/>
        <v>0</v>
      </c>
      <c r="I799" s="19">
        <f t="shared" si="97"/>
        <v>0</v>
      </c>
      <c r="J799" s="24">
        <f t="shared" si="101"/>
        <v>0</v>
      </c>
      <c r="K799" s="24">
        <f t="shared" si="102"/>
        <v>0</v>
      </c>
      <c r="L799" s="8">
        <f t="shared" si="98"/>
        <v>-300</v>
      </c>
      <c r="M799" s="8">
        <f t="shared" si="99"/>
        <v>0</v>
      </c>
      <c r="N799" s="8">
        <f t="shared" si="103"/>
        <v>0</v>
      </c>
    </row>
    <row r="800" spans="2:14" x14ac:dyDescent="0.15">
      <c r="B800" s="6">
        <v>43117.5</v>
      </c>
      <c r="C800" s="29">
        <v>24</v>
      </c>
      <c r="D800" s="29">
        <v>2018</v>
      </c>
      <c r="E800" s="20">
        <v>111.6</v>
      </c>
      <c r="F800" s="25">
        <v>0</v>
      </c>
      <c r="G800" s="30">
        <f t="shared" si="100"/>
        <v>0</v>
      </c>
      <c r="H800" s="24">
        <f t="shared" si="96"/>
        <v>0</v>
      </c>
      <c r="I800" s="19">
        <f t="shared" si="97"/>
        <v>0</v>
      </c>
      <c r="J800" s="24">
        <f t="shared" si="101"/>
        <v>0</v>
      </c>
      <c r="K800" s="24">
        <f t="shared" si="102"/>
        <v>0</v>
      </c>
      <c r="L800" s="8">
        <f t="shared" si="98"/>
        <v>-300</v>
      </c>
      <c r="M800" s="8">
        <f t="shared" si="99"/>
        <v>0</v>
      </c>
      <c r="N800" s="8">
        <f t="shared" si="103"/>
        <v>0</v>
      </c>
    </row>
    <row r="801" spans="2:14" x14ac:dyDescent="0.15">
      <c r="B801" s="6">
        <v>43117.520833333336</v>
      </c>
      <c r="C801" s="29">
        <v>25</v>
      </c>
      <c r="D801" s="29">
        <v>2018</v>
      </c>
      <c r="E801" s="20">
        <v>111.73</v>
      </c>
      <c r="F801" s="25">
        <v>0</v>
      </c>
      <c r="G801" s="30">
        <f t="shared" si="100"/>
        <v>0</v>
      </c>
      <c r="H801" s="24">
        <f t="shared" si="96"/>
        <v>0</v>
      </c>
      <c r="I801" s="19">
        <f t="shared" si="97"/>
        <v>0</v>
      </c>
      <c r="J801" s="24">
        <f t="shared" si="101"/>
        <v>0</v>
      </c>
      <c r="K801" s="24">
        <f t="shared" si="102"/>
        <v>0</v>
      </c>
      <c r="L801" s="8">
        <f t="shared" si="98"/>
        <v>-300</v>
      </c>
      <c r="M801" s="8">
        <f t="shared" si="99"/>
        <v>0</v>
      </c>
      <c r="N801" s="8">
        <f t="shared" si="103"/>
        <v>0</v>
      </c>
    </row>
    <row r="802" spans="2:14" x14ac:dyDescent="0.15">
      <c r="B802" s="6">
        <v>43117.541666666664</v>
      </c>
      <c r="C802" s="29">
        <v>26</v>
      </c>
      <c r="D802" s="29">
        <v>2018</v>
      </c>
      <c r="E802" s="20">
        <v>111.04</v>
      </c>
      <c r="F802" s="25">
        <v>0</v>
      </c>
      <c r="G802" s="30">
        <f t="shared" si="100"/>
        <v>0</v>
      </c>
      <c r="H802" s="24">
        <f t="shared" si="96"/>
        <v>0</v>
      </c>
      <c r="I802" s="19">
        <f t="shared" si="97"/>
        <v>0</v>
      </c>
      <c r="J802" s="24">
        <f t="shared" si="101"/>
        <v>0</v>
      </c>
      <c r="K802" s="24">
        <f t="shared" si="102"/>
        <v>0</v>
      </c>
      <c r="L802" s="8">
        <f t="shared" si="98"/>
        <v>-300</v>
      </c>
      <c r="M802" s="8">
        <f t="shared" si="99"/>
        <v>0</v>
      </c>
      <c r="N802" s="8">
        <f t="shared" si="103"/>
        <v>0</v>
      </c>
    </row>
    <row r="803" spans="2:14" x14ac:dyDescent="0.15">
      <c r="B803" s="6">
        <v>43117.5625</v>
      </c>
      <c r="C803" s="29">
        <v>27</v>
      </c>
      <c r="D803" s="29">
        <v>2018</v>
      </c>
      <c r="E803" s="20">
        <v>107.54</v>
      </c>
      <c r="F803" s="25">
        <v>0</v>
      </c>
      <c r="G803" s="30">
        <f t="shared" si="100"/>
        <v>0</v>
      </c>
      <c r="H803" s="24">
        <f t="shared" si="96"/>
        <v>0</v>
      </c>
      <c r="I803" s="19">
        <f t="shared" si="97"/>
        <v>0</v>
      </c>
      <c r="J803" s="24">
        <f t="shared" si="101"/>
        <v>0</v>
      </c>
      <c r="K803" s="24">
        <f t="shared" si="102"/>
        <v>0</v>
      </c>
      <c r="L803" s="8">
        <f t="shared" si="98"/>
        <v>-300</v>
      </c>
      <c r="M803" s="8">
        <f t="shared" si="99"/>
        <v>0</v>
      </c>
      <c r="N803" s="8">
        <f t="shared" si="103"/>
        <v>0</v>
      </c>
    </row>
    <row r="804" spans="2:14" x14ac:dyDescent="0.15">
      <c r="B804" s="6">
        <v>43117.583333333336</v>
      </c>
      <c r="C804" s="29">
        <v>28</v>
      </c>
      <c r="D804" s="29">
        <v>2018</v>
      </c>
      <c r="E804" s="20">
        <v>109.46</v>
      </c>
      <c r="F804" s="25">
        <v>0</v>
      </c>
      <c r="G804" s="30">
        <f t="shared" si="100"/>
        <v>0</v>
      </c>
      <c r="H804" s="24">
        <f t="shared" si="96"/>
        <v>0</v>
      </c>
      <c r="I804" s="19">
        <f t="shared" si="97"/>
        <v>0</v>
      </c>
      <c r="J804" s="24">
        <f t="shared" si="101"/>
        <v>0</v>
      </c>
      <c r="K804" s="24">
        <f t="shared" si="102"/>
        <v>0</v>
      </c>
      <c r="L804" s="8">
        <f t="shared" si="98"/>
        <v>-300</v>
      </c>
      <c r="M804" s="8">
        <f t="shared" si="99"/>
        <v>0</v>
      </c>
      <c r="N804" s="8">
        <f t="shared" si="103"/>
        <v>0</v>
      </c>
    </row>
    <row r="805" spans="2:14" x14ac:dyDescent="0.15">
      <c r="B805" s="6">
        <v>43117.604166666664</v>
      </c>
      <c r="C805" s="29">
        <v>29</v>
      </c>
      <c r="D805" s="29">
        <v>2018</v>
      </c>
      <c r="E805" s="20">
        <v>110.76</v>
      </c>
      <c r="F805" s="25">
        <v>0</v>
      </c>
      <c r="G805" s="30">
        <f t="shared" si="100"/>
        <v>0</v>
      </c>
      <c r="H805" s="24">
        <f t="shared" si="96"/>
        <v>0</v>
      </c>
      <c r="I805" s="19">
        <f t="shared" si="97"/>
        <v>0</v>
      </c>
      <c r="J805" s="24">
        <f t="shared" si="101"/>
        <v>0</v>
      </c>
      <c r="K805" s="24">
        <f t="shared" si="102"/>
        <v>0</v>
      </c>
      <c r="L805" s="8">
        <f t="shared" si="98"/>
        <v>-300</v>
      </c>
      <c r="M805" s="8">
        <f t="shared" si="99"/>
        <v>0</v>
      </c>
      <c r="N805" s="8">
        <f t="shared" si="103"/>
        <v>0</v>
      </c>
    </row>
    <row r="806" spans="2:14" x14ac:dyDescent="0.15">
      <c r="B806" s="6">
        <v>43117.625</v>
      </c>
      <c r="C806" s="29">
        <v>30</v>
      </c>
      <c r="D806" s="29">
        <v>2018</v>
      </c>
      <c r="E806" s="20">
        <v>105.37</v>
      </c>
      <c r="F806" s="25">
        <v>0</v>
      </c>
      <c r="G806" s="30">
        <f t="shared" si="100"/>
        <v>0</v>
      </c>
      <c r="H806" s="24">
        <f t="shared" si="96"/>
        <v>0</v>
      </c>
      <c r="I806" s="19">
        <f t="shared" si="97"/>
        <v>0</v>
      </c>
      <c r="J806" s="24">
        <f t="shared" si="101"/>
        <v>0</v>
      </c>
      <c r="K806" s="24">
        <f t="shared" si="102"/>
        <v>0</v>
      </c>
      <c r="L806" s="8">
        <f t="shared" si="98"/>
        <v>-300</v>
      </c>
      <c r="M806" s="8">
        <f t="shared" si="99"/>
        <v>0</v>
      </c>
      <c r="N806" s="8">
        <f t="shared" si="103"/>
        <v>0</v>
      </c>
    </row>
    <row r="807" spans="2:14" x14ac:dyDescent="0.15">
      <c r="B807" s="6">
        <v>43117.645833333336</v>
      </c>
      <c r="C807" s="29">
        <v>31</v>
      </c>
      <c r="D807" s="29">
        <v>2018</v>
      </c>
      <c r="E807" s="20">
        <v>99.44</v>
      </c>
      <c r="F807" s="25">
        <v>-300</v>
      </c>
      <c r="G807" s="30">
        <f t="shared" si="100"/>
        <v>-300</v>
      </c>
      <c r="H807" s="24">
        <f t="shared" si="96"/>
        <v>-150</v>
      </c>
      <c r="I807" s="19">
        <f t="shared" si="97"/>
        <v>-15051.46316851665</v>
      </c>
      <c r="J807" s="24">
        <f t="shared" si="101"/>
        <v>0</v>
      </c>
      <c r="K807" s="24">
        <f t="shared" si="102"/>
        <v>135</v>
      </c>
      <c r="L807" s="8">
        <f t="shared" si="98"/>
        <v>-300</v>
      </c>
      <c r="M807" s="8">
        <f t="shared" si="99"/>
        <v>0</v>
      </c>
      <c r="N807" s="8">
        <f t="shared" si="103"/>
        <v>0</v>
      </c>
    </row>
    <row r="808" spans="2:14" x14ac:dyDescent="0.15">
      <c r="B808" s="6">
        <v>43117.666666666664</v>
      </c>
      <c r="C808" s="29">
        <v>32</v>
      </c>
      <c r="D808" s="29">
        <v>2018</v>
      </c>
      <c r="E808" s="20">
        <v>107.26</v>
      </c>
      <c r="F808" s="25">
        <v>0</v>
      </c>
      <c r="G808" s="30">
        <f t="shared" si="100"/>
        <v>0</v>
      </c>
      <c r="H808" s="24">
        <f t="shared" si="96"/>
        <v>0</v>
      </c>
      <c r="I808" s="19">
        <f t="shared" si="97"/>
        <v>0</v>
      </c>
      <c r="J808" s="24">
        <f t="shared" si="101"/>
        <v>135</v>
      </c>
      <c r="K808" s="24">
        <f t="shared" si="102"/>
        <v>135</v>
      </c>
      <c r="L808" s="8">
        <f t="shared" si="98"/>
        <v>-300</v>
      </c>
      <c r="M808" s="8">
        <f t="shared" si="99"/>
        <v>270</v>
      </c>
      <c r="N808" s="8">
        <f t="shared" si="103"/>
        <v>0</v>
      </c>
    </row>
    <row r="809" spans="2:14" x14ac:dyDescent="0.15">
      <c r="B809" s="6">
        <v>43117.6875</v>
      </c>
      <c r="C809" s="29">
        <v>33</v>
      </c>
      <c r="D809" s="29">
        <v>2018</v>
      </c>
      <c r="E809" s="20">
        <v>116.73</v>
      </c>
      <c r="F809" s="25">
        <v>243</v>
      </c>
      <c r="G809" s="30">
        <f t="shared" si="100"/>
        <v>243</v>
      </c>
      <c r="H809" s="24">
        <f t="shared" si="96"/>
        <v>109.35000000000001</v>
      </c>
      <c r="I809" s="19">
        <f t="shared" si="97"/>
        <v>12649.545670500002</v>
      </c>
      <c r="J809" s="24">
        <f t="shared" si="101"/>
        <v>135</v>
      </c>
      <c r="K809" s="24">
        <f t="shared" si="102"/>
        <v>13.499999999999986</v>
      </c>
      <c r="L809" s="8">
        <f t="shared" si="98"/>
        <v>-300</v>
      </c>
      <c r="M809" s="8">
        <f t="shared" si="99"/>
        <v>270</v>
      </c>
      <c r="N809" s="8">
        <f t="shared" si="103"/>
        <v>0</v>
      </c>
    </row>
    <row r="810" spans="2:14" x14ac:dyDescent="0.15">
      <c r="B810" s="6">
        <v>43117.708333333336</v>
      </c>
      <c r="C810" s="29">
        <v>34</v>
      </c>
      <c r="D810" s="29">
        <v>2018</v>
      </c>
      <c r="E810" s="20">
        <v>117.6</v>
      </c>
      <c r="F810" s="25">
        <v>0</v>
      </c>
      <c r="G810" s="30">
        <f t="shared" si="100"/>
        <v>0</v>
      </c>
      <c r="H810" s="24">
        <f t="shared" si="96"/>
        <v>0</v>
      </c>
      <c r="I810" s="19">
        <f t="shared" si="97"/>
        <v>0</v>
      </c>
      <c r="J810" s="24">
        <f t="shared" si="101"/>
        <v>13.499999999999986</v>
      </c>
      <c r="K810" s="24">
        <f t="shared" si="102"/>
        <v>13.499999999999986</v>
      </c>
      <c r="L810" s="8">
        <f t="shared" si="98"/>
        <v>-300</v>
      </c>
      <c r="M810" s="8">
        <f t="shared" si="99"/>
        <v>26.999999999999972</v>
      </c>
      <c r="N810" s="8">
        <f t="shared" si="103"/>
        <v>0</v>
      </c>
    </row>
    <row r="811" spans="2:14" x14ac:dyDescent="0.15">
      <c r="B811" s="6">
        <v>43117.729166666664</v>
      </c>
      <c r="C811" s="29">
        <v>35</v>
      </c>
      <c r="D811" s="29">
        <v>2018</v>
      </c>
      <c r="E811" s="20">
        <v>109.86</v>
      </c>
      <c r="F811" s="25">
        <v>0</v>
      </c>
      <c r="G811" s="30">
        <f t="shared" si="100"/>
        <v>0</v>
      </c>
      <c r="H811" s="24">
        <f t="shared" si="96"/>
        <v>0</v>
      </c>
      <c r="I811" s="19">
        <f t="shared" si="97"/>
        <v>0</v>
      </c>
      <c r="J811" s="24">
        <f t="shared" si="101"/>
        <v>13.499999999999986</v>
      </c>
      <c r="K811" s="24">
        <f t="shared" si="102"/>
        <v>13.499999999999986</v>
      </c>
      <c r="L811" s="8">
        <f t="shared" si="98"/>
        <v>-300</v>
      </c>
      <c r="M811" s="8">
        <f t="shared" si="99"/>
        <v>26.999999999999972</v>
      </c>
      <c r="N811" s="8">
        <f t="shared" si="103"/>
        <v>0</v>
      </c>
    </row>
    <row r="812" spans="2:14" x14ac:dyDescent="0.15">
      <c r="B812" s="6">
        <v>43117.75</v>
      </c>
      <c r="C812" s="29">
        <v>36</v>
      </c>
      <c r="D812" s="29">
        <v>2018</v>
      </c>
      <c r="E812" s="20">
        <v>118.08</v>
      </c>
      <c r="F812" s="25">
        <v>0</v>
      </c>
      <c r="G812" s="30">
        <f t="shared" si="100"/>
        <v>0</v>
      </c>
      <c r="H812" s="24">
        <f t="shared" si="96"/>
        <v>0</v>
      </c>
      <c r="I812" s="19">
        <f t="shared" si="97"/>
        <v>0</v>
      </c>
      <c r="J812" s="24">
        <f t="shared" si="101"/>
        <v>13.499999999999986</v>
      </c>
      <c r="K812" s="24">
        <f t="shared" si="102"/>
        <v>13.499999999999986</v>
      </c>
      <c r="L812" s="8">
        <f t="shared" si="98"/>
        <v>-300</v>
      </c>
      <c r="M812" s="8">
        <f t="shared" si="99"/>
        <v>26.999999999999972</v>
      </c>
      <c r="N812" s="8">
        <f t="shared" si="103"/>
        <v>0</v>
      </c>
    </row>
    <row r="813" spans="2:14" x14ac:dyDescent="0.15">
      <c r="B813" s="6">
        <v>43117.770833333336</v>
      </c>
      <c r="C813" s="29">
        <v>37</v>
      </c>
      <c r="D813" s="29">
        <v>2018</v>
      </c>
      <c r="E813" s="20">
        <v>117.26</v>
      </c>
      <c r="F813" s="25">
        <v>0</v>
      </c>
      <c r="G813" s="30">
        <f t="shared" si="100"/>
        <v>0</v>
      </c>
      <c r="H813" s="24">
        <f t="shared" si="96"/>
        <v>0</v>
      </c>
      <c r="I813" s="19">
        <f t="shared" si="97"/>
        <v>0</v>
      </c>
      <c r="J813" s="24">
        <f t="shared" si="101"/>
        <v>13.499999999999986</v>
      </c>
      <c r="K813" s="24">
        <f t="shared" si="102"/>
        <v>13.499999999999986</v>
      </c>
      <c r="L813" s="8">
        <f t="shared" si="98"/>
        <v>-300</v>
      </c>
      <c r="M813" s="8">
        <f t="shared" si="99"/>
        <v>26.999999999999972</v>
      </c>
      <c r="N813" s="8">
        <f t="shared" si="103"/>
        <v>0</v>
      </c>
    </row>
    <row r="814" spans="2:14" x14ac:dyDescent="0.15">
      <c r="B814" s="6">
        <v>43117.791666666664</v>
      </c>
      <c r="C814" s="29">
        <v>38</v>
      </c>
      <c r="D814" s="29">
        <v>2018</v>
      </c>
      <c r="E814" s="20">
        <v>105.74</v>
      </c>
      <c r="F814" s="25">
        <v>0</v>
      </c>
      <c r="G814" s="30">
        <f t="shared" si="100"/>
        <v>0</v>
      </c>
      <c r="H814" s="24">
        <f t="shared" si="96"/>
        <v>0</v>
      </c>
      <c r="I814" s="19">
        <f t="shared" si="97"/>
        <v>0</v>
      </c>
      <c r="J814" s="24">
        <f t="shared" si="101"/>
        <v>13.499999999999986</v>
      </c>
      <c r="K814" s="24">
        <f t="shared" si="102"/>
        <v>13.499999999999986</v>
      </c>
      <c r="L814" s="8">
        <f t="shared" si="98"/>
        <v>-300</v>
      </c>
      <c r="M814" s="8">
        <f t="shared" si="99"/>
        <v>26.999999999999972</v>
      </c>
      <c r="N814" s="8">
        <f t="shared" si="103"/>
        <v>0</v>
      </c>
    </row>
    <row r="815" spans="2:14" x14ac:dyDescent="0.15">
      <c r="B815" s="6">
        <v>43117.8125</v>
      </c>
      <c r="C815" s="29">
        <v>39</v>
      </c>
      <c r="D815" s="29">
        <v>2018</v>
      </c>
      <c r="E815" s="20">
        <v>92.93</v>
      </c>
      <c r="F815" s="25">
        <v>-300</v>
      </c>
      <c r="G815" s="30">
        <f t="shared" si="100"/>
        <v>-300</v>
      </c>
      <c r="H815" s="24">
        <f t="shared" si="96"/>
        <v>-150</v>
      </c>
      <c r="I815" s="19">
        <f t="shared" si="97"/>
        <v>-14066.094853683149</v>
      </c>
      <c r="J815" s="24">
        <f t="shared" si="101"/>
        <v>13.499999999999986</v>
      </c>
      <c r="K815" s="24">
        <f t="shared" si="102"/>
        <v>148.5</v>
      </c>
      <c r="L815" s="8">
        <f t="shared" si="98"/>
        <v>-300</v>
      </c>
      <c r="M815" s="8">
        <f t="shared" si="99"/>
        <v>26.999999999999972</v>
      </c>
      <c r="N815" s="8">
        <f t="shared" si="103"/>
        <v>0</v>
      </c>
    </row>
    <row r="816" spans="2:14" x14ac:dyDescent="0.15">
      <c r="B816" s="6">
        <v>43117.833333333336</v>
      </c>
      <c r="C816" s="29">
        <v>40</v>
      </c>
      <c r="D816" s="29">
        <v>2018</v>
      </c>
      <c r="E816" s="20">
        <v>91.32</v>
      </c>
      <c r="F816" s="25">
        <v>-300</v>
      </c>
      <c r="G816" s="30">
        <f t="shared" si="100"/>
        <v>-300</v>
      </c>
      <c r="H816" s="24">
        <f t="shared" si="96"/>
        <v>-150</v>
      </c>
      <c r="I816" s="19">
        <f t="shared" si="97"/>
        <v>-13822.401614530774</v>
      </c>
      <c r="J816" s="24">
        <f t="shared" si="101"/>
        <v>148.5</v>
      </c>
      <c r="K816" s="24">
        <f t="shared" si="102"/>
        <v>283.5</v>
      </c>
      <c r="L816" s="8">
        <f t="shared" si="98"/>
        <v>-300</v>
      </c>
      <c r="M816" s="8">
        <f t="shared" si="99"/>
        <v>297</v>
      </c>
      <c r="N816" s="8">
        <f t="shared" si="103"/>
        <v>0</v>
      </c>
    </row>
    <row r="817" spans="2:14" x14ac:dyDescent="0.15">
      <c r="B817" s="6">
        <v>43117.854166666664</v>
      </c>
      <c r="C817" s="29">
        <v>41</v>
      </c>
      <c r="D817" s="29">
        <v>2018</v>
      </c>
      <c r="E817" s="20">
        <v>90.07</v>
      </c>
      <c r="F817" s="25">
        <v>-300</v>
      </c>
      <c r="G817" s="30">
        <f t="shared" si="100"/>
        <v>-300</v>
      </c>
      <c r="H817" s="24">
        <f t="shared" si="96"/>
        <v>-150</v>
      </c>
      <c r="I817" s="19">
        <f t="shared" si="97"/>
        <v>-13633.198789101914</v>
      </c>
      <c r="J817" s="24">
        <f t="shared" si="101"/>
        <v>283.5</v>
      </c>
      <c r="K817" s="24">
        <f t="shared" si="102"/>
        <v>418.5</v>
      </c>
      <c r="L817" s="8">
        <f t="shared" si="98"/>
        <v>-300</v>
      </c>
      <c r="M817" s="8">
        <f t="shared" si="99"/>
        <v>300</v>
      </c>
      <c r="N817" s="8">
        <f t="shared" si="103"/>
        <v>0</v>
      </c>
    </row>
    <row r="818" spans="2:14" x14ac:dyDescent="0.15">
      <c r="B818" s="6">
        <v>43117.875</v>
      </c>
      <c r="C818" s="29">
        <v>42</v>
      </c>
      <c r="D818" s="29">
        <v>2018</v>
      </c>
      <c r="E818" s="20">
        <v>81.78</v>
      </c>
      <c r="F818" s="25">
        <v>-300</v>
      </c>
      <c r="G818" s="30">
        <f t="shared" si="100"/>
        <v>-300</v>
      </c>
      <c r="H818" s="24">
        <f t="shared" si="96"/>
        <v>-150</v>
      </c>
      <c r="I818" s="19">
        <f t="shared" si="97"/>
        <v>-12378.40565085772</v>
      </c>
      <c r="J818" s="24">
        <f t="shared" si="101"/>
        <v>418.5</v>
      </c>
      <c r="K818" s="24">
        <f t="shared" si="102"/>
        <v>553.5</v>
      </c>
      <c r="L818" s="8">
        <f t="shared" si="98"/>
        <v>-300</v>
      </c>
      <c r="M818" s="8">
        <f t="shared" si="99"/>
        <v>300</v>
      </c>
      <c r="N818" s="8">
        <f t="shared" si="103"/>
        <v>0</v>
      </c>
    </row>
    <row r="819" spans="2:14" x14ac:dyDescent="0.15">
      <c r="B819" s="6">
        <v>43117.895833333336</v>
      </c>
      <c r="C819" s="29">
        <v>43</v>
      </c>
      <c r="D819" s="29">
        <v>2018</v>
      </c>
      <c r="E819" s="20">
        <v>82.64</v>
      </c>
      <c r="F819" s="25">
        <v>-36.666666666666664</v>
      </c>
      <c r="G819" s="30">
        <f t="shared" si="100"/>
        <v>-36.666666666666664</v>
      </c>
      <c r="H819" s="24">
        <f t="shared" si="96"/>
        <v>-18.333333333333332</v>
      </c>
      <c r="I819" s="19">
        <f t="shared" si="97"/>
        <v>-1528.8261015808946</v>
      </c>
      <c r="J819" s="24">
        <f t="shared" si="101"/>
        <v>553.5</v>
      </c>
      <c r="K819" s="24">
        <f t="shared" si="102"/>
        <v>570</v>
      </c>
      <c r="L819" s="8">
        <f t="shared" si="98"/>
        <v>-58.888888888888886</v>
      </c>
      <c r="M819" s="8">
        <f t="shared" si="99"/>
        <v>300</v>
      </c>
      <c r="N819" s="8">
        <f t="shared" si="103"/>
        <v>0</v>
      </c>
    </row>
    <row r="820" spans="2:14" x14ac:dyDescent="0.15">
      <c r="B820" s="6">
        <v>43117.916666666664</v>
      </c>
      <c r="C820" s="29">
        <v>44</v>
      </c>
      <c r="D820" s="29">
        <v>2018</v>
      </c>
      <c r="E820" s="20">
        <v>108.72</v>
      </c>
      <c r="F820" s="25">
        <v>0</v>
      </c>
      <c r="G820" s="30">
        <f t="shared" si="100"/>
        <v>0</v>
      </c>
      <c r="H820" s="24">
        <f t="shared" si="96"/>
        <v>0</v>
      </c>
      <c r="I820" s="19">
        <f t="shared" si="97"/>
        <v>0</v>
      </c>
      <c r="J820" s="24">
        <f t="shared" si="101"/>
        <v>570</v>
      </c>
      <c r="K820" s="24">
        <f t="shared" si="102"/>
        <v>570</v>
      </c>
      <c r="L820" s="8">
        <f t="shared" si="98"/>
        <v>-22.222222222222221</v>
      </c>
      <c r="M820" s="8">
        <f t="shared" si="99"/>
        <v>300</v>
      </c>
      <c r="N820" s="8">
        <f t="shared" si="103"/>
        <v>0</v>
      </c>
    </row>
    <row r="821" spans="2:14" x14ac:dyDescent="0.15">
      <c r="B821" s="6">
        <v>43117.9375</v>
      </c>
      <c r="C821" s="29">
        <v>45</v>
      </c>
      <c r="D821" s="29">
        <v>2018</v>
      </c>
      <c r="E821" s="20">
        <v>104.45</v>
      </c>
      <c r="F821" s="25">
        <v>0</v>
      </c>
      <c r="G821" s="30">
        <f t="shared" si="100"/>
        <v>0</v>
      </c>
      <c r="H821" s="24">
        <f t="shared" si="96"/>
        <v>0</v>
      </c>
      <c r="I821" s="19">
        <f t="shared" si="97"/>
        <v>0</v>
      </c>
      <c r="J821" s="24">
        <f t="shared" si="101"/>
        <v>570</v>
      </c>
      <c r="K821" s="24">
        <f t="shared" si="102"/>
        <v>570</v>
      </c>
      <c r="L821" s="8">
        <f t="shared" si="98"/>
        <v>-22.222222222222221</v>
      </c>
      <c r="M821" s="8">
        <f t="shared" si="99"/>
        <v>300</v>
      </c>
      <c r="N821" s="8">
        <f t="shared" si="103"/>
        <v>0</v>
      </c>
    </row>
    <row r="822" spans="2:14" x14ac:dyDescent="0.15">
      <c r="B822" s="6">
        <v>43117.958333333336</v>
      </c>
      <c r="C822" s="29">
        <v>46</v>
      </c>
      <c r="D822" s="29">
        <v>2018</v>
      </c>
      <c r="E822" s="20">
        <v>85.71</v>
      </c>
      <c r="F822" s="25">
        <v>0</v>
      </c>
      <c r="G822" s="30">
        <f t="shared" si="100"/>
        <v>0</v>
      </c>
      <c r="H822" s="24">
        <f t="shared" si="96"/>
        <v>0</v>
      </c>
      <c r="I822" s="19">
        <f t="shared" si="97"/>
        <v>0</v>
      </c>
      <c r="J822" s="24">
        <f t="shared" si="101"/>
        <v>570</v>
      </c>
      <c r="K822" s="24">
        <f t="shared" si="102"/>
        <v>570</v>
      </c>
      <c r="L822" s="8">
        <f t="shared" si="98"/>
        <v>-22.222222222222221</v>
      </c>
      <c r="M822" s="8">
        <f t="shared" si="99"/>
        <v>300</v>
      </c>
      <c r="N822" s="8">
        <f t="shared" si="103"/>
        <v>0</v>
      </c>
    </row>
    <row r="823" spans="2:14" x14ac:dyDescent="0.15">
      <c r="B823" s="6">
        <v>43117.979166666664</v>
      </c>
      <c r="C823" s="29">
        <v>47</v>
      </c>
      <c r="D823" s="29">
        <v>2018</v>
      </c>
      <c r="E823" s="20">
        <v>91.27</v>
      </c>
      <c r="F823" s="25">
        <v>0</v>
      </c>
      <c r="G823" s="30">
        <f t="shared" si="100"/>
        <v>0</v>
      </c>
      <c r="H823" s="24">
        <f t="shared" si="96"/>
        <v>0</v>
      </c>
      <c r="I823" s="19">
        <f t="shared" si="97"/>
        <v>0</v>
      </c>
      <c r="J823" s="24">
        <f t="shared" si="101"/>
        <v>570</v>
      </c>
      <c r="K823" s="24">
        <f t="shared" si="102"/>
        <v>570</v>
      </c>
      <c r="L823" s="8">
        <f t="shared" si="98"/>
        <v>-22.222222222222221</v>
      </c>
      <c r="M823" s="8">
        <f t="shared" si="99"/>
        <v>300</v>
      </c>
      <c r="N823" s="8">
        <f t="shared" si="103"/>
        <v>0</v>
      </c>
    </row>
    <row r="824" spans="2:14" x14ac:dyDescent="0.15">
      <c r="B824" s="6">
        <v>43118</v>
      </c>
      <c r="C824" s="29">
        <v>48</v>
      </c>
      <c r="D824" s="29">
        <v>2018</v>
      </c>
      <c r="E824" s="20">
        <v>85.43</v>
      </c>
      <c r="F824" s="25">
        <v>0</v>
      </c>
      <c r="G824" s="30">
        <f t="shared" si="100"/>
        <v>0</v>
      </c>
      <c r="H824" s="24">
        <f t="shared" si="96"/>
        <v>0</v>
      </c>
      <c r="I824" s="19">
        <f t="shared" si="97"/>
        <v>0</v>
      </c>
      <c r="J824" s="24">
        <f t="shared" si="101"/>
        <v>570</v>
      </c>
      <c r="K824" s="24">
        <f t="shared" si="102"/>
        <v>570</v>
      </c>
      <c r="L824" s="8">
        <f t="shared" si="98"/>
        <v>-22.222222222222221</v>
      </c>
      <c r="M824" s="8">
        <f t="shared" si="99"/>
        <v>300</v>
      </c>
      <c r="N824" s="8">
        <f t="shared" si="103"/>
        <v>0</v>
      </c>
    </row>
    <row r="825" spans="2:14" x14ac:dyDescent="0.15">
      <c r="B825" s="6">
        <v>43118.020833333336</v>
      </c>
      <c r="C825" s="29">
        <v>1</v>
      </c>
      <c r="D825" s="29">
        <v>2018</v>
      </c>
      <c r="E825" s="20">
        <v>66.33</v>
      </c>
      <c r="F825" s="25">
        <v>0</v>
      </c>
      <c r="G825" s="30">
        <f t="shared" si="100"/>
        <v>0</v>
      </c>
      <c r="H825" s="24">
        <f t="shared" si="96"/>
        <v>0</v>
      </c>
      <c r="I825" s="19">
        <f t="shared" si="97"/>
        <v>0</v>
      </c>
      <c r="J825" s="24">
        <f t="shared" si="101"/>
        <v>570</v>
      </c>
      <c r="K825" s="24">
        <f t="shared" si="102"/>
        <v>570</v>
      </c>
      <c r="L825" s="8">
        <f t="shared" si="98"/>
        <v>-22.222222222222221</v>
      </c>
      <c r="M825" s="8">
        <f t="shared" si="99"/>
        <v>300</v>
      </c>
      <c r="N825" s="8">
        <f t="shared" si="103"/>
        <v>0</v>
      </c>
    </row>
    <row r="826" spans="2:14" x14ac:dyDescent="0.15">
      <c r="B826" s="6">
        <v>43118.041666666664</v>
      </c>
      <c r="C826" s="29">
        <v>2</v>
      </c>
      <c r="D826" s="29">
        <v>2018</v>
      </c>
      <c r="E826" s="20">
        <v>64.180000000000007</v>
      </c>
      <c r="F826" s="25">
        <v>0</v>
      </c>
      <c r="G826" s="30">
        <f t="shared" si="100"/>
        <v>0</v>
      </c>
      <c r="H826" s="24">
        <f t="shared" si="96"/>
        <v>0</v>
      </c>
      <c r="I826" s="19">
        <f t="shared" si="97"/>
        <v>0</v>
      </c>
      <c r="J826" s="24">
        <f t="shared" si="101"/>
        <v>570</v>
      </c>
      <c r="K826" s="24">
        <f t="shared" si="102"/>
        <v>570</v>
      </c>
      <c r="L826" s="8">
        <f t="shared" si="98"/>
        <v>-22.222222222222221</v>
      </c>
      <c r="M826" s="8">
        <f t="shared" si="99"/>
        <v>300</v>
      </c>
      <c r="N826" s="8">
        <f t="shared" si="103"/>
        <v>0</v>
      </c>
    </row>
    <row r="827" spans="2:14" x14ac:dyDescent="0.15">
      <c r="B827" s="6">
        <v>43118.0625</v>
      </c>
      <c r="C827" s="29">
        <v>3</v>
      </c>
      <c r="D827" s="29">
        <v>2018</v>
      </c>
      <c r="E827" s="20">
        <v>63.07</v>
      </c>
      <c r="F827" s="25">
        <v>0</v>
      </c>
      <c r="G827" s="30">
        <f t="shared" si="100"/>
        <v>0</v>
      </c>
      <c r="H827" s="24">
        <f t="shared" si="96"/>
        <v>0</v>
      </c>
      <c r="I827" s="19">
        <f t="shared" si="97"/>
        <v>0</v>
      </c>
      <c r="J827" s="24">
        <f t="shared" si="101"/>
        <v>570</v>
      </c>
      <c r="K827" s="24">
        <f t="shared" si="102"/>
        <v>570</v>
      </c>
      <c r="L827" s="8">
        <f t="shared" si="98"/>
        <v>-22.222222222222221</v>
      </c>
      <c r="M827" s="8">
        <f t="shared" si="99"/>
        <v>300</v>
      </c>
      <c r="N827" s="8">
        <f t="shared" si="103"/>
        <v>0</v>
      </c>
    </row>
    <row r="828" spans="2:14" x14ac:dyDescent="0.15">
      <c r="B828" s="6">
        <v>43118.083333333336</v>
      </c>
      <c r="C828" s="29">
        <v>4</v>
      </c>
      <c r="D828" s="29">
        <v>2018</v>
      </c>
      <c r="E828" s="20">
        <v>67.56</v>
      </c>
      <c r="F828" s="25">
        <v>0</v>
      </c>
      <c r="G828" s="30">
        <f t="shared" si="100"/>
        <v>0</v>
      </c>
      <c r="H828" s="24">
        <f t="shared" si="96"/>
        <v>0</v>
      </c>
      <c r="I828" s="19">
        <f t="shared" si="97"/>
        <v>0</v>
      </c>
      <c r="J828" s="24">
        <f t="shared" si="101"/>
        <v>570</v>
      </c>
      <c r="K828" s="24">
        <f t="shared" si="102"/>
        <v>570</v>
      </c>
      <c r="L828" s="8">
        <f t="shared" si="98"/>
        <v>-22.222222222222221</v>
      </c>
      <c r="M828" s="8">
        <f t="shared" si="99"/>
        <v>300</v>
      </c>
      <c r="N828" s="8">
        <f t="shared" si="103"/>
        <v>0</v>
      </c>
    </row>
    <row r="829" spans="2:14" x14ac:dyDescent="0.15">
      <c r="B829" s="6">
        <v>43118.104166666664</v>
      </c>
      <c r="C829" s="29">
        <v>5</v>
      </c>
      <c r="D829" s="29">
        <v>2018</v>
      </c>
      <c r="E829" s="20">
        <v>65.95</v>
      </c>
      <c r="F829" s="25">
        <v>0</v>
      </c>
      <c r="G829" s="30">
        <f t="shared" si="100"/>
        <v>0</v>
      </c>
      <c r="H829" s="24">
        <f t="shared" si="96"/>
        <v>0</v>
      </c>
      <c r="I829" s="19">
        <f t="shared" si="97"/>
        <v>0</v>
      </c>
      <c r="J829" s="24">
        <f t="shared" si="101"/>
        <v>570</v>
      </c>
      <c r="K829" s="24">
        <f t="shared" si="102"/>
        <v>570</v>
      </c>
      <c r="L829" s="8">
        <f t="shared" si="98"/>
        <v>-22.222222222222221</v>
      </c>
      <c r="M829" s="8">
        <f t="shared" si="99"/>
        <v>300</v>
      </c>
      <c r="N829" s="8">
        <f t="shared" si="103"/>
        <v>0</v>
      </c>
    </row>
    <row r="830" spans="2:14" x14ac:dyDescent="0.15">
      <c r="B830" s="6">
        <v>43118.125</v>
      </c>
      <c r="C830" s="29">
        <v>6</v>
      </c>
      <c r="D830" s="29">
        <v>2018</v>
      </c>
      <c r="E830" s="20">
        <v>63.38</v>
      </c>
      <c r="F830" s="25">
        <v>0</v>
      </c>
      <c r="G830" s="30">
        <f t="shared" si="100"/>
        <v>0</v>
      </c>
      <c r="H830" s="24">
        <f t="shared" si="96"/>
        <v>0</v>
      </c>
      <c r="I830" s="19">
        <f t="shared" si="97"/>
        <v>0</v>
      </c>
      <c r="J830" s="24">
        <f t="shared" si="101"/>
        <v>570</v>
      </c>
      <c r="K830" s="24">
        <f t="shared" si="102"/>
        <v>570</v>
      </c>
      <c r="L830" s="8">
        <f t="shared" si="98"/>
        <v>-22.222222222222221</v>
      </c>
      <c r="M830" s="8">
        <f t="shared" si="99"/>
        <v>300</v>
      </c>
      <c r="N830" s="8">
        <f t="shared" si="103"/>
        <v>0</v>
      </c>
    </row>
    <row r="831" spans="2:14" x14ac:dyDescent="0.15">
      <c r="B831" s="6">
        <v>43118.145833333336</v>
      </c>
      <c r="C831" s="29">
        <v>7</v>
      </c>
      <c r="D831" s="29">
        <v>2018</v>
      </c>
      <c r="E831" s="20">
        <v>62.6</v>
      </c>
      <c r="F831" s="25">
        <v>0</v>
      </c>
      <c r="G831" s="30">
        <f t="shared" si="100"/>
        <v>0</v>
      </c>
      <c r="H831" s="24">
        <f t="shared" si="96"/>
        <v>0</v>
      </c>
      <c r="I831" s="19">
        <f t="shared" si="97"/>
        <v>0</v>
      </c>
      <c r="J831" s="24">
        <f t="shared" si="101"/>
        <v>570</v>
      </c>
      <c r="K831" s="24">
        <f t="shared" si="102"/>
        <v>570</v>
      </c>
      <c r="L831" s="8">
        <f t="shared" si="98"/>
        <v>-22.222222222222221</v>
      </c>
      <c r="M831" s="8">
        <f t="shared" si="99"/>
        <v>300</v>
      </c>
      <c r="N831" s="8">
        <f t="shared" si="103"/>
        <v>0</v>
      </c>
    </row>
    <row r="832" spans="2:14" x14ac:dyDescent="0.15">
      <c r="B832" s="6">
        <v>43118.166666666664</v>
      </c>
      <c r="C832" s="29">
        <v>8</v>
      </c>
      <c r="D832" s="29">
        <v>2018</v>
      </c>
      <c r="E832" s="20">
        <v>61.87</v>
      </c>
      <c r="F832" s="25">
        <v>0</v>
      </c>
      <c r="G832" s="30">
        <f t="shared" si="100"/>
        <v>0</v>
      </c>
      <c r="H832" s="24">
        <f t="shared" si="96"/>
        <v>0</v>
      </c>
      <c r="I832" s="19">
        <f t="shared" si="97"/>
        <v>0</v>
      </c>
      <c r="J832" s="24">
        <f t="shared" si="101"/>
        <v>570</v>
      </c>
      <c r="K832" s="24">
        <f t="shared" si="102"/>
        <v>570</v>
      </c>
      <c r="L832" s="8">
        <f t="shared" si="98"/>
        <v>-22.222222222222221</v>
      </c>
      <c r="M832" s="8">
        <f t="shared" si="99"/>
        <v>300</v>
      </c>
      <c r="N832" s="8">
        <f t="shared" si="103"/>
        <v>0</v>
      </c>
    </row>
    <row r="833" spans="2:14" x14ac:dyDescent="0.15">
      <c r="B833" s="6">
        <v>43118.1875</v>
      </c>
      <c r="C833" s="29">
        <v>9</v>
      </c>
      <c r="D833" s="29">
        <v>2018</v>
      </c>
      <c r="E833" s="20">
        <v>59.69</v>
      </c>
      <c r="F833" s="25">
        <v>0</v>
      </c>
      <c r="G833" s="30">
        <f t="shared" si="100"/>
        <v>0</v>
      </c>
      <c r="H833" s="24">
        <f t="shared" si="96"/>
        <v>0</v>
      </c>
      <c r="I833" s="19">
        <f t="shared" si="97"/>
        <v>0</v>
      </c>
      <c r="J833" s="24">
        <f t="shared" si="101"/>
        <v>570</v>
      </c>
      <c r="K833" s="24">
        <f t="shared" si="102"/>
        <v>570</v>
      </c>
      <c r="L833" s="8">
        <f t="shared" si="98"/>
        <v>-22.222222222222221</v>
      </c>
      <c r="M833" s="8">
        <f t="shared" si="99"/>
        <v>300</v>
      </c>
      <c r="N833" s="8">
        <f t="shared" si="103"/>
        <v>0</v>
      </c>
    </row>
    <row r="834" spans="2:14" x14ac:dyDescent="0.15">
      <c r="B834" s="6">
        <v>43118.208333333336</v>
      </c>
      <c r="C834" s="29">
        <v>10</v>
      </c>
      <c r="D834" s="29">
        <v>2018</v>
      </c>
      <c r="E834" s="20">
        <v>66.010000000000005</v>
      </c>
      <c r="F834" s="25">
        <v>0</v>
      </c>
      <c r="G834" s="30">
        <f t="shared" si="100"/>
        <v>0</v>
      </c>
      <c r="H834" s="24">
        <f t="shared" si="96"/>
        <v>0</v>
      </c>
      <c r="I834" s="19">
        <f t="shared" si="97"/>
        <v>0</v>
      </c>
      <c r="J834" s="24">
        <f t="shared" si="101"/>
        <v>570</v>
      </c>
      <c r="K834" s="24">
        <f t="shared" si="102"/>
        <v>570</v>
      </c>
      <c r="L834" s="8">
        <f t="shared" si="98"/>
        <v>-22.222222222222221</v>
      </c>
      <c r="M834" s="8">
        <f t="shared" si="99"/>
        <v>300</v>
      </c>
      <c r="N834" s="8">
        <f t="shared" si="103"/>
        <v>0</v>
      </c>
    </row>
    <row r="835" spans="2:14" x14ac:dyDescent="0.15">
      <c r="B835" s="6">
        <v>43118.229166666664</v>
      </c>
      <c r="C835" s="29">
        <v>11</v>
      </c>
      <c r="D835" s="29">
        <v>2018</v>
      </c>
      <c r="E835" s="20">
        <v>70.14</v>
      </c>
      <c r="F835" s="25">
        <v>0</v>
      </c>
      <c r="G835" s="30">
        <f t="shared" si="100"/>
        <v>0</v>
      </c>
      <c r="H835" s="24">
        <f t="shared" si="96"/>
        <v>0</v>
      </c>
      <c r="I835" s="19">
        <f t="shared" si="97"/>
        <v>0</v>
      </c>
      <c r="J835" s="24">
        <f t="shared" si="101"/>
        <v>570</v>
      </c>
      <c r="K835" s="24">
        <f t="shared" si="102"/>
        <v>570</v>
      </c>
      <c r="L835" s="8">
        <f t="shared" si="98"/>
        <v>-22.222222222222221</v>
      </c>
      <c r="M835" s="8">
        <f t="shared" si="99"/>
        <v>300</v>
      </c>
      <c r="N835" s="8">
        <f t="shared" si="103"/>
        <v>0</v>
      </c>
    </row>
    <row r="836" spans="2:14" x14ac:dyDescent="0.15">
      <c r="B836" s="6">
        <v>43118.25</v>
      </c>
      <c r="C836" s="29">
        <v>12</v>
      </c>
      <c r="D836" s="29">
        <v>2018</v>
      </c>
      <c r="E836" s="20">
        <v>60.72</v>
      </c>
      <c r="F836" s="25">
        <v>0</v>
      </c>
      <c r="G836" s="30">
        <f t="shared" si="100"/>
        <v>0</v>
      </c>
      <c r="H836" s="24">
        <f t="shared" si="96"/>
        <v>0</v>
      </c>
      <c r="I836" s="19">
        <f t="shared" si="97"/>
        <v>0</v>
      </c>
      <c r="J836" s="24">
        <f t="shared" si="101"/>
        <v>570</v>
      </c>
      <c r="K836" s="24">
        <f t="shared" si="102"/>
        <v>570</v>
      </c>
      <c r="L836" s="8">
        <f t="shared" si="98"/>
        <v>-22.222222222222221</v>
      </c>
      <c r="M836" s="8">
        <f t="shared" si="99"/>
        <v>300</v>
      </c>
      <c r="N836" s="8">
        <f t="shared" si="103"/>
        <v>0</v>
      </c>
    </row>
    <row r="837" spans="2:14" x14ac:dyDescent="0.15">
      <c r="B837" s="6">
        <v>43118.270833333336</v>
      </c>
      <c r="C837" s="29">
        <v>13</v>
      </c>
      <c r="D837" s="29">
        <v>2018</v>
      </c>
      <c r="E837" s="20">
        <v>60.43</v>
      </c>
      <c r="F837" s="25">
        <v>0</v>
      </c>
      <c r="G837" s="30">
        <f t="shared" si="100"/>
        <v>0</v>
      </c>
      <c r="H837" s="24">
        <f t="shared" si="96"/>
        <v>0</v>
      </c>
      <c r="I837" s="19">
        <f t="shared" si="97"/>
        <v>0</v>
      </c>
      <c r="J837" s="24">
        <f t="shared" si="101"/>
        <v>570</v>
      </c>
      <c r="K837" s="24">
        <f t="shared" si="102"/>
        <v>570</v>
      </c>
      <c r="L837" s="8">
        <f t="shared" si="98"/>
        <v>-22.222222222222221</v>
      </c>
      <c r="M837" s="8">
        <f t="shared" si="99"/>
        <v>300</v>
      </c>
      <c r="N837" s="8">
        <f t="shared" si="103"/>
        <v>0</v>
      </c>
    </row>
    <row r="838" spans="2:14" x14ac:dyDescent="0.15">
      <c r="B838" s="6">
        <v>43118.291666666664</v>
      </c>
      <c r="C838" s="29">
        <v>14</v>
      </c>
      <c r="D838" s="29">
        <v>2018</v>
      </c>
      <c r="E838" s="20">
        <v>63.04</v>
      </c>
      <c r="F838" s="25">
        <v>0</v>
      </c>
      <c r="G838" s="30">
        <f t="shared" si="100"/>
        <v>0</v>
      </c>
      <c r="H838" s="24">
        <f t="shared" si="96"/>
        <v>0</v>
      </c>
      <c r="I838" s="19">
        <f t="shared" si="97"/>
        <v>0</v>
      </c>
      <c r="J838" s="24">
        <f t="shared" si="101"/>
        <v>570</v>
      </c>
      <c r="K838" s="24">
        <f t="shared" si="102"/>
        <v>570</v>
      </c>
      <c r="L838" s="8">
        <f t="shared" si="98"/>
        <v>-22.222222222222221</v>
      </c>
      <c r="M838" s="8">
        <f t="shared" si="99"/>
        <v>300</v>
      </c>
      <c r="N838" s="8">
        <f t="shared" si="103"/>
        <v>0</v>
      </c>
    </row>
    <row r="839" spans="2:14" x14ac:dyDescent="0.15">
      <c r="B839" s="6">
        <v>43118.3125</v>
      </c>
      <c r="C839" s="29">
        <v>15</v>
      </c>
      <c r="D839" s="29">
        <v>2018</v>
      </c>
      <c r="E839" s="20">
        <v>62.3</v>
      </c>
      <c r="F839" s="25">
        <v>0</v>
      </c>
      <c r="G839" s="30">
        <f t="shared" si="100"/>
        <v>0</v>
      </c>
      <c r="H839" s="24">
        <f t="shared" si="96"/>
        <v>0</v>
      </c>
      <c r="I839" s="19">
        <f t="shared" si="97"/>
        <v>0</v>
      </c>
      <c r="J839" s="24">
        <f t="shared" si="101"/>
        <v>570</v>
      </c>
      <c r="K839" s="24">
        <f t="shared" si="102"/>
        <v>570</v>
      </c>
      <c r="L839" s="8">
        <f t="shared" si="98"/>
        <v>-22.222222222222221</v>
      </c>
      <c r="M839" s="8">
        <f t="shared" si="99"/>
        <v>300</v>
      </c>
      <c r="N839" s="8">
        <f t="shared" si="103"/>
        <v>0</v>
      </c>
    </row>
    <row r="840" spans="2:14" x14ac:dyDescent="0.15">
      <c r="B840" s="6">
        <v>43118.333333333336</v>
      </c>
      <c r="C840" s="29">
        <v>16</v>
      </c>
      <c r="D840" s="29">
        <v>2018</v>
      </c>
      <c r="E840" s="20">
        <v>79.55</v>
      </c>
      <c r="F840" s="25">
        <v>0</v>
      </c>
      <c r="G840" s="30">
        <f t="shared" si="100"/>
        <v>0</v>
      </c>
      <c r="H840" s="24">
        <f t="shared" si="96"/>
        <v>0</v>
      </c>
      <c r="I840" s="19">
        <f t="shared" si="97"/>
        <v>0</v>
      </c>
      <c r="J840" s="24">
        <f t="shared" si="101"/>
        <v>570</v>
      </c>
      <c r="K840" s="24">
        <f t="shared" si="102"/>
        <v>570</v>
      </c>
      <c r="L840" s="8">
        <f t="shared" si="98"/>
        <v>-22.222222222222221</v>
      </c>
      <c r="M840" s="8">
        <f t="shared" si="99"/>
        <v>300</v>
      </c>
      <c r="N840" s="8">
        <f t="shared" si="103"/>
        <v>0</v>
      </c>
    </row>
    <row r="841" spans="2:14" x14ac:dyDescent="0.15">
      <c r="B841" s="6">
        <v>43118.354166666664</v>
      </c>
      <c r="C841" s="29">
        <v>17</v>
      </c>
      <c r="D841" s="29">
        <v>2018</v>
      </c>
      <c r="E841" s="20">
        <v>95.07</v>
      </c>
      <c r="F841" s="25">
        <v>0</v>
      </c>
      <c r="G841" s="30">
        <f t="shared" si="100"/>
        <v>0</v>
      </c>
      <c r="H841" s="24">
        <f t="shared" ref="H841:H904" si="104">G841/2*IF(G841&lt;0,1,discharge_efficiency/100)</f>
        <v>0</v>
      </c>
      <c r="I841" s="19">
        <f t="shared" ref="I841:I904" si="105">H841*E841*IF(H841&lt;0,1/mlf,mlf)</f>
        <v>0</v>
      </c>
      <c r="J841" s="24">
        <f t="shared" si="101"/>
        <v>570</v>
      </c>
      <c r="K841" s="24">
        <f t="shared" si="102"/>
        <v>570</v>
      </c>
      <c r="L841" s="8">
        <f t="shared" ref="L841:L904" si="106">-MIN(battery_power,(battery_capacity-J841)/(charge_efficiency/100)*2)</f>
        <v>-22.222222222222221</v>
      </c>
      <c r="M841" s="8">
        <f t="shared" ref="M841:M904" si="107">MIN(battery_power,J841*2)</f>
        <v>300</v>
      </c>
      <c r="N841" s="8">
        <f t="shared" si="103"/>
        <v>0</v>
      </c>
    </row>
    <row r="842" spans="2:14" x14ac:dyDescent="0.15">
      <c r="B842" s="6">
        <v>43118.375</v>
      </c>
      <c r="C842" s="29">
        <v>18</v>
      </c>
      <c r="D842" s="29">
        <v>2018</v>
      </c>
      <c r="E842" s="20">
        <v>110.51</v>
      </c>
      <c r="F842" s="25">
        <v>300</v>
      </c>
      <c r="G842" s="30">
        <f t="shared" ref="G842:G905" si="108">MAX(MIN(F842,M842), L842)</f>
        <v>300</v>
      </c>
      <c r="H842" s="24">
        <f t="shared" si="104"/>
        <v>135</v>
      </c>
      <c r="I842" s="19">
        <f t="shared" si="105"/>
        <v>14784.58035</v>
      </c>
      <c r="J842" s="24">
        <f t="shared" ref="J842:J905" si="109">K841</f>
        <v>570</v>
      </c>
      <c r="K842" s="24">
        <f t="shared" ref="K842:K905" si="110">MAX(0,MIN(K841-H842*IF(H842&lt;0,charge_efficiency/100,100/discharge_efficiency),battery_capacity))</f>
        <v>420</v>
      </c>
      <c r="L842" s="8">
        <f t="shared" si="106"/>
        <v>-22.222222222222221</v>
      </c>
      <c r="M842" s="8">
        <f t="shared" si="107"/>
        <v>300</v>
      </c>
      <c r="N842" s="8">
        <f t="shared" si="103"/>
        <v>0</v>
      </c>
    </row>
    <row r="843" spans="2:14" x14ac:dyDescent="0.15">
      <c r="B843" s="6">
        <v>43118.395833333336</v>
      </c>
      <c r="C843" s="29">
        <v>19</v>
      </c>
      <c r="D843" s="29">
        <v>2018</v>
      </c>
      <c r="E843" s="20">
        <v>73.11</v>
      </c>
      <c r="F843" s="25">
        <v>-300</v>
      </c>
      <c r="G843" s="30">
        <f t="shared" si="108"/>
        <v>-300</v>
      </c>
      <c r="H843" s="24">
        <f t="shared" si="104"/>
        <v>-150</v>
      </c>
      <c r="I843" s="19">
        <f t="shared" si="105"/>
        <v>-11066.094853683147</v>
      </c>
      <c r="J843" s="24">
        <f t="shared" si="109"/>
        <v>420</v>
      </c>
      <c r="K843" s="24">
        <f t="shared" si="110"/>
        <v>555</v>
      </c>
      <c r="L843" s="8">
        <f t="shared" si="106"/>
        <v>-300</v>
      </c>
      <c r="M843" s="8">
        <f t="shared" si="107"/>
        <v>300</v>
      </c>
      <c r="N843" s="8">
        <f t="shared" ref="N843:N906" si="111">IF(F843&lt;L843,1,0) + IF(F843&gt;M843,2,0)</f>
        <v>0</v>
      </c>
    </row>
    <row r="844" spans="2:14" x14ac:dyDescent="0.15">
      <c r="B844" s="6">
        <v>43118.416666666664</v>
      </c>
      <c r="C844" s="29">
        <v>20</v>
      </c>
      <c r="D844" s="29">
        <v>2018</v>
      </c>
      <c r="E844" s="20">
        <v>74.89</v>
      </c>
      <c r="F844" s="25">
        <v>-33.333333333333336</v>
      </c>
      <c r="G844" s="30">
        <f t="shared" si="108"/>
        <v>-33.333333333333336</v>
      </c>
      <c r="H844" s="24">
        <f t="shared" si="104"/>
        <v>-16.666666666666668</v>
      </c>
      <c r="I844" s="19">
        <f t="shared" si="105"/>
        <v>-1259.5021863437605</v>
      </c>
      <c r="J844" s="24">
        <f t="shared" si="109"/>
        <v>555</v>
      </c>
      <c r="K844" s="24">
        <f t="shared" si="110"/>
        <v>570</v>
      </c>
      <c r="L844" s="8">
        <f t="shared" si="106"/>
        <v>-55.555555555555557</v>
      </c>
      <c r="M844" s="8">
        <f t="shared" si="107"/>
        <v>300</v>
      </c>
      <c r="N844" s="8">
        <f t="shared" si="111"/>
        <v>0</v>
      </c>
    </row>
    <row r="845" spans="2:14" x14ac:dyDescent="0.15">
      <c r="B845" s="6">
        <v>43118.4375</v>
      </c>
      <c r="C845" s="29">
        <v>21</v>
      </c>
      <c r="D845" s="29">
        <v>2018</v>
      </c>
      <c r="E845" s="20">
        <v>75.459999999999994</v>
      </c>
      <c r="F845" s="25">
        <v>0</v>
      </c>
      <c r="G845" s="30">
        <f t="shared" si="108"/>
        <v>0</v>
      </c>
      <c r="H845" s="24">
        <f t="shared" si="104"/>
        <v>0</v>
      </c>
      <c r="I845" s="19">
        <f t="shared" si="105"/>
        <v>0</v>
      </c>
      <c r="J845" s="24">
        <f t="shared" si="109"/>
        <v>570</v>
      </c>
      <c r="K845" s="24">
        <f t="shared" si="110"/>
        <v>570</v>
      </c>
      <c r="L845" s="8">
        <f t="shared" si="106"/>
        <v>-22.222222222222221</v>
      </c>
      <c r="M845" s="8">
        <f t="shared" si="107"/>
        <v>300</v>
      </c>
      <c r="N845" s="8">
        <f t="shared" si="111"/>
        <v>0</v>
      </c>
    </row>
    <row r="846" spans="2:14" x14ac:dyDescent="0.15">
      <c r="B846" s="6">
        <v>43118.458333333336</v>
      </c>
      <c r="C846" s="29">
        <v>22</v>
      </c>
      <c r="D846" s="29">
        <v>2018</v>
      </c>
      <c r="E846" s="20">
        <v>84.73</v>
      </c>
      <c r="F846" s="25">
        <v>0</v>
      </c>
      <c r="G846" s="30">
        <f t="shared" si="108"/>
        <v>0</v>
      </c>
      <c r="H846" s="24">
        <f t="shared" si="104"/>
        <v>0</v>
      </c>
      <c r="I846" s="19">
        <f t="shared" si="105"/>
        <v>0</v>
      </c>
      <c r="J846" s="24">
        <f t="shared" si="109"/>
        <v>570</v>
      </c>
      <c r="K846" s="24">
        <f t="shared" si="110"/>
        <v>570</v>
      </c>
      <c r="L846" s="8">
        <f t="shared" si="106"/>
        <v>-22.222222222222221</v>
      </c>
      <c r="M846" s="8">
        <f t="shared" si="107"/>
        <v>300</v>
      </c>
      <c r="N846" s="8">
        <f t="shared" si="111"/>
        <v>0</v>
      </c>
    </row>
    <row r="847" spans="2:14" x14ac:dyDescent="0.15">
      <c r="B847" s="6">
        <v>43118.479166666664</v>
      </c>
      <c r="C847" s="29">
        <v>23</v>
      </c>
      <c r="D847" s="29">
        <v>2018</v>
      </c>
      <c r="E847" s="20">
        <v>87.91</v>
      </c>
      <c r="F847" s="25">
        <v>0</v>
      </c>
      <c r="G847" s="30">
        <f t="shared" si="108"/>
        <v>0</v>
      </c>
      <c r="H847" s="24">
        <f t="shared" si="104"/>
        <v>0</v>
      </c>
      <c r="I847" s="19">
        <f t="shared" si="105"/>
        <v>0</v>
      </c>
      <c r="J847" s="24">
        <f t="shared" si="109"/>
        <v>570</v>
      </c>
      <c r="K847" s="24">
        <f t="shared" si="110"/>
        <v>570</v>
      </c>
      <c r="L847" s="8">
        <f t="shared" si="106"/>
        <v>-22.222222222222221</v>
      </c>
      <c r="M847" s="8">
        <f t="shared" si="107"/>
        <v>300</v>
      </c>
      <c r="N847" s="8">
        <f t="shared" si="111"/>
        <v>0</v>
      </c>
    </row>
    <row r="848" spans="2:14" x14ac:dyDescent="0.15">
      <c r="B848" s="6">
        <v>43118.5</v>
      </c>
      <c r="C848" s="29">
        <v>24</v>
      </c>
      <c r="D848" s="29">
        <v>2018</v>
      </c>
      <c r="E848" s="20">
        <v>94.21</v>
      </c>
      <c r="F848" s="25">
        <v>0</v>
      </c>
      <c r="G848" s="30">
        <f t="shared" si="108"/>
        <v>0</v>
      </c>
      <c r="H848" s="24">
        <f t="shared" si="104"/>
        <v>0</v>
      </c>
      <c r="I848" s="19">
        <f t="shared" si="105"/>
        <v>0</v>
      </c>
      <c r="J848" s="24">
        <f t="shared" si="109"/>
        <v>570</v>
      </c>
      <c r="K848" s="24">
        <f t="shared" si="110"/>
        <v>570</v>
      </c>
      <c r="L848" s="8">
        <f t="shared" si="106"/>
        <v>-22.222222222222221</v>
      </c>
      <c r="M848" s="8">
        <f t="shared" si="107"/>
        <v>300</v>
      </c>
      <c r="N848" s="8">
        <f t="shared" si="111"/>
        <v>0</v>
      </c>
    </row>
    <row r="849" spans="2:14" x14ac:dyDescent="0.15">
      <c r="B849" s="6">
        <v>43118.520833333336</v>
      </c>
      <c r="C849" s="29">
        <v>25</v>
      </c>
      <c r="D849" s="29">
        <v>2018</v>
      </c>
      <c r="E849" s="20">
        <v>100.81</v>
      </c>
      <c r="F849" s="25">
        <v>0</v>
      </c>
      <c r="G849" s="30">
        <f t="shared" si="108"/>
        <v>0</v>
      </c>
      <c r="H849" s="24">
        <f t="shared" si="104"/>
        <v>0</v>
      </c>
      <c r="I849" s="19">
        <f t="shared" si="105"/>
        <v>0</v>
      </c>
      <c r="J849" s="24">
        <f t="shared" si="109"/>
        <v>570</v>
      </c>
      <c r="K849" s="24">
        <f t="shared" si="110"/>
        <v>570</v>
      </c>
      <c r="L849" s="8">
        <f t="shared" si="106"/>
        <v>-22.222222222222221</v>
      </c>
      <c r="M849" s="8">
        <f t="shared" si="107"/>
        <v>300</v>
      </c>
      <c r="N849" s="8">
        <f t="shared" si="111"/>
        <v>0</v>
      </c>
    </row>
    <row r="850" spans="2:14" x14ac:dyDescent="0.15">
      <c r="B850" s="6">
        <v>43118.541666666664</v>
      </c>
      <c r="C850" s="29">
        <v>26</v>
      </c>
      <c r="D850" s="29">
        <v>2018</v>
      </c>
      <c r="E850" s="20">
        <v>93.26</v>
      </c>
      <c r="F850" s="25">
        <v>0</v>
      </c>
      <c r="G850" s="30">
        <f t="shared" si="108"/>
        <v>0</v>
      </c>
      <c r="H850" s="24">
        <f t="shared" si="104"/>
        <v>0</v>
      </c>
      <c r="I850" s="19">
        <f t="shared" si="105"/>
        <v>0</v>
      </c>
      <c r="J850" s="24">
        <f t="shared" si="109"/>
        <v>570</v>
      </c>
      <c r="K850" s="24">
        <f t="shared" si="110"/>
        <v>570</v>
      </c>
      <c r="L850" s="8">
        <f t="shared" si="106"/>
        <v>-22.222222222222221</v>
      </c>
      <c r="M850" s="8">
        <f t="shared" si="107"/>
        <v>300</v>
      </c>
      <c r="N850" s="8">
        <f t="shared" si="111"/>
        <v>0</v>
      </c>
    </row>
    <row r="851" spans="2:14" x14ac:dyDescent="0.15">
      <c r="B851" s="6">
        <v>43118.5625</v>
      </c>
      <c r="C851" s="29">
        <v>27</v>
      </c>
      <c r="D851" s="29">
        <v>2018</v>
      </c>
      <c r="E851" s="20">
        <v>105.53</v>
      </c>
      <c r="F851" s="25">
        <v>0</v>
      </c>
      <c r="G851" s="30">
        <f t="shared" si="108"/>
        <v>0</v>
      </c>
      <c r="H851" s="24">
        <f t="shared" si="104"/>
        <v>0</v>
      </c>
      <c r="I851" s="19">
        <f t="shared" si="105"/>
        <v>0</v>
      </c>
      <c r="J851" s="24">
        <f t="shared" si="109"/>
        <v>570</v>
      </c>
      <c r="K851" s="24">
        <f t="shared" si="110"/>
        <v>570</v>
      </c>
      <c r="L851" s="8">
        <f t="shared" si="106"/>
        <v>-22.222222222222221</v>
      </c>
      <c r="M851" s="8">
        <f t="shared" si="107"/>
        <v>300</v>
      </c>
      <c r="N851" s="8">
        <f t="shared" si="111"/>
        <v>0</v>
      </c>
    </row>
    <row r="852" spans="2:14" x14ac:dyDescent="0.15">
      <c r="B852" s="6">
        <v>43118.583333333336</v>
      </c>
      <c r="C852" s="29">
        <v>28</v>
      </c>
      <c r="D852" s="29">
        <v>2018</v>
      </c>
      <c r="E852" s="20">
        <v>107.89</v>
      </c>
      <c r="F852" s="25">
        <v>0</v>
      </c>
      <c r="G852" s="30">
        <f t="shared" si="108"/>
        <v>0</v>
      </c>
      <c r="H852" s="24">
        <f t="shared" si="104"/>
        <v>0</v>
      </c>
      <c r="I852" s="19">
        <f t="shared" si="105"/>
        <v>0</v>
      </c>
      <c r="J852" s="24">
        <f t="shared" si="109"/>
        <v>570</v>
      </c>
      <c r="K852" s="24">
        <f t="shared" si="110"/>
        <v>570</v>
      </c>
      <c r="L852" s="8">
        <f t="shared" si="106"/>
        <v>-22.222222222222221</v>
      </c>
      <c r="M852" s="8">
        <f t="shared" si="107"/>
        <v>300</v>
      </c>
      <c r="N852" s="8">
        <f t="shared" si="111"/>
        <v>0</v>
      </c>
    </row>
    <row r="853" spans="2:14" x14ac:dyDescent="0.15">
      <c r="B853" s="6">
        <v>43118.604166666664</v>
      </c>
      <c r="C853" s="29">
        <v>29</v>
      </c>
      <c r="D853" s="29">
        <v>2018</v>
      </c>
      <c r="E853" s="20">
        <v>136.05000000000001</v>
      </c>
      <c r="F853" s="25">
        <v>300</v>
      </c>
      <c r="G853" s="30">
        <f t="shared" si="108"/>
        <v>300</v>
      </c>
      <c r="H853" s="24">
        <f t="shared" si="104"/>
        <v>135</v>
      </c>
      <c r="I853" s="19">
        <f t="shared" si="105"/>
        <v>18201.449250000001</v>
      </c>
      <c r="J853" s="24">
        <f t="shared" si="109"/>
        <v>570</v>
      </c>
      <c r="K853" s="24">
        <f t="shared" si="110"/>
        <v>420</v>
      </c>
      <c r="L853" s="8">
        <f t="shared" si="106"/>
        <v>-22.222222222222221</v>
      </c>
      <c r="M853" s="8">
        <f t="shared" si="107"/>
        <v>300</v>
      </c>
      <c r="N853" s="8">
        <f t="shared" si="111"/>
        <v>0</v>
      </c>
    </row>
    <row r="854" spans="2:14" x14ac:dyDescent="0.15">
      <c r="B854" s="6">
        <v>43118.625</v>
      </c>
      <c r="C854" s="29">
        <v>30</v>
      </c>
      <c r="D854" s="29">
        <v>2018</v>
      </c>
      <c r="E854" s="20">
        <v>1775.2</v>
      </c>
      <c r="F854" s="25">
        <v>300</v>
      </c>
      <c r="G854" s="30">
        <f t="shared" si="108"/>
        <v>300</v>
      </c>
      <c r="H854" s="24">
        <f t="shared" si="104"/>
        <v>135</v>
      </c>
      <c r="I854" s="19">
        <f t="shared" si="105"/>
        <v>237495.13200000001</v>
      </c>
      <c r="J854" s="24">
        <f t="shared" si="109"/>
        <v>420</v>
      </c>
      <c r="K854" s="24">
        <f t="shared" si="110"/>
        <v>270</v>
      </c>
      <c r="L854" s="8">
        <f t="shared" si="106"/>
        <v>-300</v>
      </c>
      <c r="M854" s="8">
        <f t="shared" si="107"/>
        <v>300</v>
      </c>
      <c r="N854" s="8">
        <f t="shared" si="111"/>
        <v>0</v>
      </c>
    </row>
    <row r="855" spans="2:14" x14ac:dyDescent="0.15">
      <c r="B855" s="6">
        <v>43118.645833333336</v>
      </c>
      <c r="C855" s="29">
        <v>31</v>
      </c>
      <c r="D855" s="29">
        <v>2018</v>
      </c>
      <c r="E855" s="20">
        <v>86.72</v>
      </c>
      <c r="F855" s="25">
        <v>-300</v>
      </c>
      <c r="G855" s="30">
        <f t="shared" si="108"/>
        <v>-300</v>
      </c>
      <c r="H855" s="24">
        <f t="shared" si="104"/>
        <v>-150</v>
      </c>
      <c r="I855" s="19">
        <f t="shared" si="105"/>
        <v>-13126.135216952573</v>
      </c>
      <c r="J855" s="24">
        <f t="shared" si="109"/>
        <v>270</v>
      </c>
      <c r="K855" s="24">
        <f t="shared" si="110"/>
        <v>405</v>
      </c>
      <c r="L855" s="8">
        <f t="shared" si="106"/>
        <v>-300</v>
      </c>
      <c r="M855" s="8">
        <f t="shared" si="107"/>
        <v>300</v>
      </c>
      <c r="N855" s="8">
        <f t="shared" si="111"/>
        <v>0</v>
      </c>
    </row>
    <row r="856" spans="2:14" x14ac:dyDescent="0.15">
      <c r="B856" s="6">
        <v>43118.666666666664</v>
      </c>
      <c r="C856" s="29">
        <v>32</v>
      </c>
      <c r="D856" s="29">
        <v>2018</v>
      </c>
      <c r="E856" s="20">
        <v>1960.54</v>
      </c>
      <c r="F856" s="25">
        <v>300</v>
      </c>
      <c r="G856" s="30">
        <f t="shared" si="108"/>
        <v>300</v>
      </c>
      <c r="H856" s="24">
        <f t="shared" si="104"/>
        <v>135</v>
      </c>
      <c r="I856" s="19">
        <f t="shared" si="105"/>
        <v>262290.84390000004</v>
      </c>
      <c r="J856" s="24">
        <f t="shared" si="109"/>
        <v>405</v>
      </c>
      <c r="K856" s="24">
        <f t="shared" si="110"/>
        <v>255</v>
      </c>
      <c r="L856" s="8">
        <f t="shared" si="106"/>
        <v>-300</v>
      </c>
      <c r="M856" s="8">
        <f t="shared" si="107"/>
        <v>300</v>
      </c>
      <c r="N856" s="8">
        <f t="shared" si="111"/>
        <v>0</v>
      </c>
    </row>
    <row r="857" spans="2:14" x14ac:dyDescent="0.15">
      <c r="B857" s="6">
        <v>43118.6875</v>
      </c>
      <c r="C857" s="29">
        <v>33</v>
      </c>
      <c r="D857" s="29">
        <v>2018</v>
      </c>
      <c r="E857" s="20">
        <v>5682.01</v>
      </c>
      <c r="F857" s="25">
        <v>300</v>
      </c>
      <c r="G857" s="30">
        <f t="shared" si="108"/>
        <v>300</v>
      </c>
      <c r="H857" s="24">
        <f t="shared" si="104"/>
        <v>135</v>
      </c>
      <c r="I857" s="19">
        <f t="shared" si="105"/>
        <v>760167.70785000001</v>
      </c>
      <c r="J857" s="24">
        <f t="shared" si="109"/>
        <v>255</v>
      </c>
      <c r="K857" s="24">
        <f t="shared" si="110"/>
        <v>105</v>
      </c>
      <c r="L857" s="8">
        <f t="shared" si="106"/>
        <v>-300</v>
      </c>
      <c r="M857" s="8">
        <f t="shared" si="107"/>
        <v>300</v>
      </c>
      <c r="N857" s="8">
        <f t="shared" si="111"/>
        <v>0</v>
      </c>
    </row>
    <row r="858" spans="2:14" x14ac:dyDescent="0.15">
      <c r="B858" s="6">
        <v>43118.708333333336</v>
      </c>
      <c r="C858" s="29">
        <v>34</v>
      </c>
      <c r="D858" s="29">
        <v>2018</v>
      </c>
      <c r="E858" s="20">
        <v>12931.04</v>
      </c>
      <c r="F858" s="25">
        <v>207</v>
      </c>
      <c r="G858" s="30">
        <f t="shared" si="108"/>
        <v>207</v>
      </c>
      <c r="H858" s="24">
        <f t="shared" si="104"/>
        <v>93.15</v>
      </c>
      <c r="I858" s="19">
        <f t="shared" si="105"/>
        <v>1193685.6386160001</v>
      </c>
      <c r="J858" s="24">
        <f t="shared" si="109"/>
        <v>105</v>
      </c>
      <c r="K858" s="24">
        <f t="shared" si="110"/>
        <v>1.4999999999999858</v>
      </c>
      <c r="L858" s="8">
        <f t="shared" si="106"/>
        <v>-300</v>
      </c>
      <c r="M858" s="8">
        <f t="shared" si="107"/>
        <v>210</v>
      </c>
      <c r="N858" s="8">
        <f t="shared" si="111"/>
        <v>0</v>
      </c>
    </row>
    <row r="859" spans="2:14" x14ac:dyDescent="0.15">
      <c r="B859" s="6">
        <v>43118.729166666664</v>
      </c>
      <c r="C859" s="29">
        <v>35</v>
      </c>
      <c r="D859" s="29">
        <v>2018</v>
      </c>
      <c r="E859" s="20">
        <v>11960.16</v>
      </c>
      <c r="F859" s="25">
        <v>0</v>
      </c>
      <c r="G859" s="30">
        <f t="shared" si="108"/>
        <v>0</v>
      </c>
      <c r="H859" s="24">
        <f t="shared" si="104"/>
        <v>0</v>
      </c>
      <c r="I859" s="19">
        <f t="shared" si="105"/>
        <v>0</v>
      </c>
      <c r="J859" s="24">
        <f t="shared" si="109"/>
        <v>1.4999999999999858</v>
      </c>
      <c r="K859" s="24">
        <f t="shared" si="110"/>
        <v>1.4999999999999858</v>
      </c>
      <c r="L859" s="8">
        <f t="shared" si="106"/>
        <v>-300</v>
      </c>
      <c r="M859" s="8">
        <f t="shared" si="107"/>
        <v>2.9999999999999716</v>
      </c>
      <c r="N859" s="8">
        <f t="shared" si="111"/>
        <v>0</v>
      </c>
    </row>
    <row r="860" spans="2:14" x14ac:dyDescent="0.15">
      <c r="B860" s="6">
        <v>43118.75</v>
      </c>
      <c r="C860" s="29">
        <v>36</v>
      </c>
      <c r="D860" s="29">
        <v>2018</v>
      </c>
      <c r="E860" s="20">
        <v>5078.6000000000004</v>
      </c>
      <c r="F860" s="25">
        <v>0</v>
      </c>
      <c r="G860" s="30">
        <f t="shared" si="108"/>
        <v>0</v>
      </c>
      <c r="H860" s="24">
        <f t="shared" si="104"/>
        <v>0</v>
      </c>
      <c r="I860" s="19">
        <f t="shared" si="105"/>
        <v>0</v>
      </c>
      <c r="J860" s="24">
        <f t="shared" si="109"/>
        <v>1.4999999999999858</v>
      </c>
      <c r="K860" s="24">
        <f t="shared" si="110"/>
        <v>1.4999999999999858</v>
      </c>
      <c r="L860" s="8">
        <f t="shared" si="106"/>
        <v>-300</v>
      </c>
      <c r="M860" s="8">
        <f t="shared" si="107"/>
        <v>2.9999999999999716</v>
      </c>
      <c r="N860" s="8">
        <f t="shared" si="111"/>
        <v>0</v>
      </c>
    </row>
    <row r="861" spans="2:14" x14ac:dyDescent="0.15">
      <c r="B861" s="6">
        <v>43118.770833333336</v>
      </c>
      <c r="C861" s="29">
        <v>37</v>
      </c>
      <c r="D861" s="29">
        <v>2018</v>
      </c>
      <c r="E861" s="20">
        <v>238.45</v>
      </c>
      <c r="F861" s="25">
        <v>0</v>
      </c>
      <c r="G861" s="30">
        <f t="shared" si="108"/>
        <v>0</v>
      </c>
      <c r="H861" s="24">
        <f t="shared" si="104"/>
        <v>0</v>
      </c>
      <c r="I861" s="19">
        <f t="shared" si="105"/>
        <v>0</v>
      </c>
      <c r="J861" s="24">
        <f t="shared" si="109"/>
        <v>1.4999999999999858</v>
      </c>
      <c r="K861" s="24">
        <f t="shared" si="110"/>
        <v>1.4999999999999858</v>
      </c>
      <c r="L861" s="8">
        <f t="shared" si="106"/>
        <v>-300</v>
      </c>
      <c r="M861" s="8">
        <f t="shared" si="107"/>
        <v>2.9999999999999716</v>
      </c>
      <c r="N861" s="8">
        <f t="shared" si="111"/>
        <v>0</v>
      </c>
    </row>
    <row r="862" spans="2:14" x14ac:dyDescent="0.15">
      <c r="B862" s="6">
        <v>43118.791666666664</v>
      </c>
      <c r="C862" s="29">
        <v>38</v>
      </c>
      <c r="D862" s="29">
        <v>2018</v>
      </c>
      <c r="E862" s="20">
        <v>178.84</v>
      </c>
      <c r="F862" s="25">
        <v>0</v>
      </c>
      <c r="G862" s="30">
        <f t="shared" si="108"/>
        <v>0</v>
      </c>
      <c r="H862" s="24">
        <f t="shared" si="104"/>
        <v>0</v>
      </c>
      <c r="I862" s="19">
        <f t="shared" si="105"/>
        <v>0</v>
      </c>
      <c r="J862" s="24">
        <f t="shared" si="109"/>
        <v>1.4999999999999858</v>
      </c>
      <c r="K862" s="24">
        <f t="shared" si="110"/>
        <v>1.4999999999999858</v>
      </c>
      <c r="L862" s="8">
        <f t="shared" si="106"/>
        <v>-300</v>
      </c>
      <c r="M862" s="8">
        <f t="shared" si="107"/>
        <v>2.9999999999999716</v>
      </c>
      <c r="N862" s="8">
        <f t="shared" si="111"/>
        <v>0</v>
      </c>
    </row>
    <row r="863" spans="2:14" x14ac:dyDescent="0.15">
      <c r="B863" s="6">
        <v>43118.8125</v>
      </c>
      <c r="C863" s="29">
        <v>39</v>
      </c>
      <c r="D863" s="29">
        <v>2018</v>
      </c>
      <c r="E863" s="20">
        <v>230.07</v>
      </c>
      <c r="F863" s="25">
        <v>0</v>
      </c>
      <c r="G863" s="30">
        <f t="shared" si="108"/>
        <v>0</v>
      </c>
      <c r="H863" s="24">
        <f t="shared" si="104"/>
        <v>0</v>
      </c>
      <c r="I863" s="19">
        <f t="shared" si="105"/>
        <v>0</v>
      </c>
      <c r="J863" s="24">
        <f t="shared" si="109"/>
        <v>1.4999999999999858</v>
      </c>
      <c r="K863" s="24">
        <f t="shared" si="110"/>
        <v>1.4999999999999858</v>
      </c>
      <c r="L863" s="8">
        <f t="shared" si="106"/>
        <v>-300</v>
      </c>
      <c r="M863" s="8">
        <f t="shared" si="107"/>
        <v>2.9999999999999716</v>
      </c>
      <c r="N863" s="8">
        <f t="shared" si="111"/>
        <v>0</v>
      </c>
    </row>
    <row r="864" spans="2:14" x14ac:dyDescent="0.15">
      <c r="B864" s="6">
        <v>43118.833333333336</v>
      </c>
      <c r="C864" s="29">
        <v>40</v>
      </c>
      <c r="D864" s="29">
        <v>2018</v>
      </c>
      <c r="E864" s="20">
        <v>124.28</v>
      </c>
      <c r="F864" s="25">
        <v>0</v>
      </c>
      <c r="G864" s="30">
        <f t="shared" si="108"/>
        <v>0</v>
      </c>
      <c r="H864" s="24">
        <f t="shared" si="104"/>
        <v>0</v>
      </c>
      <c r="I864" s="19">
        <f t="shared" si="105"/>
        <v>0</v>
      </c>
      <c r="J864" s="24">
        <f t="shared" si="109"/>
        <v>1.4999999999999858</v>
      </c>
      <c r="K864" s="24">
        <f t="shared" si="110"/>
        <v>1.4999999999999858</v>
      </c>
      <c r="L864" s="8">
        <f t="shared" si="106"/>
        <v>-300</v>
      </c>
      <c r="M864" s="8">
        <f t="shared" si="107"/>
        <v>2.9999999999999716</v>
      </c>
      <c r="N864" s="8">
        <f t="shared" si="111"/>
        <v>0</v>
      </c>
    </row>
    <row r="865" spans="2:14" x14ac:dyDescent="0.15">
      <c r="B865" s="6">
        <v>43118.854166666664</v>
      </c>
      <c r="C865" s="29">
        <v>41</v>
      </c>
      <c r="D865" s="29">
        <v>2018</v>
      </c>
      <c r="E865" s="20">
        <v>103.98</v>
      </c>
      <c r="F865" s="25">
        <v>0</v>
      </c>
      <c r="G865" s="30">
        <f t="shared" si="108"/>
        <v>0</v>
      </c>
      <c r="H865" s="24">
        <f t="shared" si="104"/>
        <v>0</v>
      </c>
      <c r="I865" s="19">
        <f t="shared" si="105"/>
        <v>0</v>
      </c>
      <c r="J865" s="24">
        <f t="shared" si="109"/>
        <v>1.4999999999999858</v>
      </c>
      <c r="K865" s="24">
        <f t="shared" si="110"/>
        <v>1.4999999999999858</v>
      </c>
      <c r="L865" s="8">
        <f t="shared" si="106"/>
        <v>-300</v>
      </c>
      <c r="M865" s="8">
        <f t="shared" si="107"/>
        <v>2.9999999999999716</v>
      </c>
      <c r="N865" s="8">
        <f t="shared" si="111"/>
        <v>0</v>
      </c>
    </row>
    <row r="866" spans="2:14" x14ac:dyDescent="0.15">
      <c r="B866" s="6">
        <v>43118.875</v>
      </c>
      <c r="C866" s="29">
        <v>42</v>
      </c>
      <c r="D866" s="29">
        <v>2018</v>
      </c>
      <c r="E866" s="20">
        <v>104</v>
      </c>
      <c r="F866" s="25">
        <v>0</v>
      </c>
      <c r="G866" s="30">
        <f t="shared" si="108"/>
        <v>0</v>
      </c>
      <c r="H866" s="24">
        <f t="shared" si="104"/>
        <v>0</v>
      </c>
      <c r="I866" s="19">
        <f t="shared" si="105"/>
        <v>0</v>
      </c>
      <c r="J866" s="24">
        <f t="shared" si="109"/>
        <v>1.4999999999999858</v>
      </c>
      <c r="K866" s="24">
        <f t="shared" si="110"/>
        <v>1.4999999999999858</v>
      </c>
      <c r="L866" s="8">
        <f t="shared" si="106"/>
        <v>-300</v>
      </c>
      <c r="M866" s="8">
        <f t="shared" si="107"/>
        <v>2.9999999999999716</v>
      </c>
      <c r="N866" s="8">
        <f t="shared" si="111"/>
        <v>0</v>
      </c>
    </row>
    <row r="867" spans="2:14" x14ac:dyDescent="0.15">
      <c r="B867" s="6">
        <v>43118.895833333336</v>
      </c>
      <c r="C867" s="29">
        <v>43</v>
      </c>
      <c r="D867" s="29">
        <v>2018</v>
      </c>
      <c r="E867" s="20">
        <v>139.75</v>
      </c>
      <c r="F867" s="25">
        <v>0</v>
      </c>
      <c r="G867" s="30">
        <f t="shared" si="108"/>
        <v>0</v>
      </c>
      <c r="H867" s="24">
        <f t="shared" si="104"/>
        <v>0</v>
      </c>
      <c r="I867" s="19">
        <f t="shared" si="105"/>
        <v>0</v>
      </c>
      <c r="J867" s="24">
        <f t="shared" si="109"/>
        <v>1.4999999999999858</v>
      </c>
      <c r="K867" s="24">
        <f t="shared" si="110"/>
        <v>1.4999999999999858</v>
      </c>
      <c r="L867" s="8">
        <f t="shared" si="106"/>
        <v>-300</v>
      </c>
      <c r="M867" s="8">
        <f t="shared" si="107"/>
        <v>2.9999999999999716</v>
      </c>
      <c r="N867" s="8">
        <f t="shared" si="111"/>
        <v>0</v>
      </c>
    </row>
    <row r="868" spans="2:14" x14ac:dyDescent="0.15">
      <c r="B868" s="6">
        <v>43118.916666666664</v>
      </c>
      <c r="C868" s="29">
        <v>44</v>
      </c>
      <c r="D868" s="29">
        <v>2018</v>
      </c>
      <c r="E868" s="20">
        <v>82.73</v>
      </c>
      <c r="F868" s="25">
        <v>-300</v>
      </c>
      <c r="G868" s="30">
        <f t="shared" si="108"/>
        <v>-300</v>
      </c>
      <c r="H868" s="24">
        <f t="shared" si="104"/>
        <v>-150</v>
      </c>
      <c r="I868" s="19">
        <f t="shared" si="105"/>
        <v>-12522.199798183652</v>
      </c>
      <c r="J868" s="24">
        <f t="shared" si="109"/>
        <v>1.4999999999999858</v>
      </c>
      <c r="K868" s="24">
        <f t="shared" si="110"/>
        <v>136.5</v>
      </c>
      <c r="L868" s="8">
        <f t="shared" si="106"/>
        <v>-300</v>
      </c>
      <c r="M868" s="8">
        <f t="shared" si="107"/>
        <v>2.9999999999999716</v>
      </c>
      <c r="N868" s="8">
        <f t="shared" si="111"/>
        <v>0</v>
      </c>
    </row>
    <row r="869" spans="2:14" x14ac:dyDescent="0.15">
      <c r="B869" s="6">
        <v>43118.9375</v>
      </c>
      <c r="C869" s="29">
        <v>45</v>
      </c>
      <c r="D869" s="29">
        <v>2018</v>
      </c>
      <c r="E869" s="20">
        <v>117.27</v>
      </c>
      <c r="F869" s="25">
        <v>243</v>
      </c>
      <c r="G869" s="30">
        <f t="shared" si="108"/>
        <v>243</v>
      </c>
      <c r="H869" s="24">
        <f t="shared" si="104"/>
        <v>109.35000000000001</v>
      </c>
      <c r="I869" s="19">
        <f t="shared" si="105"/>
        <v>12708.0632295</v>
      </c>
      <c r="J869" s="24">
        <f t="shared" si="109"/>
        <v>136.5</v>
      </c>
      <c r="K869" s="24">
        <f t="shared" si="110"/>
        <v>14.999999999999986</v>
      </c>
      <c r="L869" s="8">
        <f t="shared" si="106"/>
        <v>-300</v>
      </c>
      <c r="M869" s="8">
        <f t="shared" si="107"/>
        <v>273</v>
      </c>
      <c r="N869" s="8">
        <f t="shared" si="111"/>
        <v>0</v>
      </c>
    </row>
    <row r="870" spans="2:14" x14ac:dyDescent="0.15">
      <c r="B870" s="6">
        <v>43118.958333333336</v>
      </c>
      <c r="C870" s="29">
        <v>46</v>
      </c>
      <c r="D870" s="29">
        <v>2018</v>
      </c>
      <c r="E870" s="20">
        <v>114.38</v>
      </c>
      <c r="F870" s="25">
        <v>0</v>
      </c>
      <c r="G870" s="30">
        <f t="shared" si="108"/>
        <v>0</v>
      </c>
      <c r="H870" s="24">
        <f t="shared" si="104"/>
        <v>0</v>
      </c>
      <c r="I870" s="19">
        <f t="shared" si="105"/>
        <v>0</v>
      </c>
      <c r="J870" s="24">
        <f t="shared" si="109"/>
        <v>14.999999999999986</v>
      </c>
      <c r="K870" s="24">
        <f t="shared" si="110"/>
        <v>14.999999999999986</v>
      </c>
      <c r="L870" s="8">
        <f t="shared" si="106"/>
        <v>-300</v>
      </c>
      <c r="M870" s="8">
        <f t="shared" si="107"/>
        <v>29.999999999999972</v>
      </c>
      <c r="N870" s="8">
        <f t="shared" si="111"/>
        <v>0</v>
      </c>
    </row>
    <row r="871" spans="2:14" x14ac:dyDescent="0.15">
      <c r="B871" s="6">
        <v>43118.979166666664</v>
      </c>
      <c r="C871" s="29">
        <v>47</v>
      </c>
      <c r="D871" s="29">
        <v>2018</v>
      </c>
      <c r="E871" s="20">
        <v>147.69999999999999</v>
      </c>
      <c r="F871" s="25">
        <v>0</v>
      </c>
      <c r="G871" s="30">
        <f t="shared" si="108"/>
        <v>0</v>
      </c>
      <c r="H871" s="24">
        <f t="shared" si="104"/>
        <v>0</v>
      </c>
      <c r="I871" s="19">
        <f t="shared" si="105"/>
        <v>0</v>
      </c>
      <c r="J871" s="24">
        <f t="shared" si="109"/>
        <v>14.999999999999986</v>
      </c>
      <c r="K871" s="24">
        <f t="shared" si="110"/>
        <v>14.999999999999986</v>
      </c>
      <c r="L871" s="8">
        <f t="shared" si="106"/>
        <v>-300</v>
      </c>
      <c r="M871" s="8">
        <f t="shared" si="107"/>
        <v>29.999999999999972</v>
      </c>
      <c r="N871" s="8">
        <f t="shared" si="111"/>
        <v>0</v>
      </c>
    </row>
    <row r="872" spans="2:14" x14ac:dyDescent="0.15">
      <c r="B872" s="6">
        <v>43119</v>
      </c>
      <c r="C872" s="29">
        <v>48</v>
      </c>
      <c r="D872" s="29">
        <v>2018</v>
      </c>
      <c r="E872" s="20">
        <v>118.69</v>
      </c>
      <c r="F872" s="25">
        <v>0</v>
      </c>
      <c r="G872" s="30">
        <f t="shared" si="108"/>
        <v>0</v>
      </c>
      <c r="H872" s="24">
        <f t="shared" si="104"/>
        <v>0</v>
      </c>
      <c r="I872" s="19">
        <f t="shared" si="105"/>
        <v>0</v>
      </c>
      <c r="J872" s="24">
        <f t="shared" si="109"/>
        <v>14.999999999999986</v>
      </c>
      <c r="K872" s="24">
        <f t="shared" si="110"/>
        <v>14.999999999999986</v>
      </c>
      <c r="L872" s="8">
        <f t="shared" si="106"/>
        <v>-300</v>
      </c>
      <c r="M872" s="8">
        <f t="shared" si="107"/>
        <v>29.999999999999972</v>
      </c>
      <c r="N872" s="8">
        <f t="shared" si="111"/>
        <v>0</v>
      </c>
    </row>
    <row r="873" spans="2:14" x14ac:dyDescent="0.15">
      <c r="B873" s="6">
        <v>43119.020833333336</v>
      </c>
      <c r="C873" s="29">
        <v>1</v>
      </c>
      <c r="D873" s="29">
        <v>2018</v>
      </c>
      <c r="E873" s="20">
        <v>85.61</v>
      </c>
      <c r="F873" s="25">
        <v>-300</v>
      </c>
      <c r="G873" s="30">
        <f t="shared" si="108"/>
        <v>-300</v>
      </c>
      <c r="H873" s="24">
        <f t="shared" si="104"/>
        <v>-150</v>
      </c>
      <c r="I873" s="19">
        <f t="shared" si="105"/>
        <v>-12958.123107971745</v>
      </c>
      <c r="J873" s="24">
        <f t="shared" si="109"/>
        <v>14.999999999999986</v>
      </c>
      <c r="K873" s="24">
        <f t="shared" si="110"/>
        <v>150</v>
      </c>
      <c r="L873" s="8">
        <f t="shared" si="106"/>
        <v>-300</v>
      </c>
      <c r="M873" s="8">
        <f t="shared" si="107"/>
        <v>29.999999999999972</v>
      </c>
      <c r="N873" s="8">
        <f t="shared" si="111"/>
        <v>0</v>
      </c>
    </row>
    <row r="874" spans="2:14" x14ac:dyDescent="0.15">
      <c r="B874" s="6">
        <v>43119.041666666664</v>
      </c>
      <c r="C874" s="29">
        <v>2</v>
      </c>
      <c r="D874" s="29">
        <v>2018</v>
      </c>
      <c r="E874" s="20">
        <v>80.599999999999994</v>
      </c>
      <c r="F874" s="25">
        <v>-300</v>
      </c>
      <c r="G874" s="30">
        <f t="shared" si="108"/>
        <v>-300</v>
      </c>
      <c r="H874" s="24">
        <f t="shared" si="104"/>
        <v>-150</v>
      </c>
      <c r="I874" s="19">
        <f t="shared" si="105"/>
        <v>-12199.798183652876</v>
      </c>
      <c r="J874" s="24">
        <f t="shared" si="109"/>
        <v>150</v>
      </c>
      <c r="K874" s="24">
        <f t="shared" si="110"/>
        <v>285</v>
      </c>
      <c r="L874" s="8">
        <f t="shared" si="106"/>
        <v>-300</v>
      </c>
      <c r="M874" s="8">
        <f t="shared" si="107"/>
        <v>300</v>
      </c>
      <c r="N874" s="8">
        <f t="shared" si="111"/>
        <v>0</v>
      </c>
    </row>
    <row r="875" spans="2:14" x14ac:dyDescent="0.15">
      <c r="B875" s="6">
        <v>43119.0625</v>
      </c>
      <c r="C875" s="29">
        <v>3</v>
      </c>
      <c r="D875" s="29">
        <v>2018</v>
      </c>
      <c r="E875" s="20">
        <v>64.45</v>
      </c>
      <c r="F875" s="25">
        <v>-300</v>
      </c>
      <c r="G875" s="30">
        <f t="shared" si="108"/>
        <v>-300</v>
      </c>
      <c r="H875" s="24">
        <f t="shared" si="104"/>
        <v>-150</v>
      </c>
      <c r="I875" s="19">
        <f t="shared" si="105"/>
        <v>-9755.2976791120072</v>
      </c>
      <c r="J875" s="24">
        <f t="shared" si="109"/>
        <v>285</v>
      </c>
      <c r="K875" s="24">
        <f t="shared" si="110"/>
        <v>420</v>
      </c>
      <c r="L875" s="8">
        <f t="shared" si="106"/>
        <v>-300</v>
      </c>
      <c r="M875" s="8">
        <f t="shared" si="107"/>
        <v>300</v>
      </c>
      <c r="N875" s="8">
        <f t="shared" si="111"/>
        <v>0</v>
      </c>
    </row>
    <row r="876" spans="2:14" x14ac:dyDescent="0.15">
      <c r="B876" s="6">
        <v>43119.083333333336</v>
      </c>
      <c r="C876" s="29">
        <v>4</v>
      </c>
      <c r="D876" s="29">
        <v>2018</v>
      </c>
      <c r="E876" s="20">
        <v>67.28</v>
      </c>
      <c r="F876" s="25">
        <v>-300</v>
      </c>
      <c r="G876" s="30">
        <f t="shared" si="108"/>
        <v>-300</v>
      </c>
      <c r="H876" s="24">
        <f t="shared" si="104"/>
        <v>-150</v>
      </c>
      <c r="I876" s="19">
        <f t="shared" si="105"/>
        <v>-10183.652875882946</v>
      </c>
      <c r="J876" s="24">
        <f t="shared" si="109"/>
        <v>420</v>
      </c>
      <c r="K876" s="24">
        <f t="shared" si="110"/>
        <v>555</v>
      </c>
      <c r="L876" s="8">
        <f t="shared" si="106"/>
        <v>-300</v>
      </c>
      <c r="M876" s="8">
        <f t="shared" si="107"/>
        <v>300</v>
      </c>
      <c r="N876" s="8">
        <f t="shared" si="111"/>
        <v>0</v>
      </c>
    </row>
    <row r="877" spans="2:14" x14ac:dyDescent="0.15">
      <c r="B877" s="6">
        <v>43119.104166666664</v>
      </c>
      <c r="C877" s="29">
        <v>5</v>
      </c>
      <c r="D877" s="29">
        <v>2018</v>
      </c>
      <c r="E877" s="20">
        <v>66.06</v>
      </c>
      <c r="F877" s="25">
        <v>-33.333333333333336</v>
      </c>
      <c r="G877" s="30">
        <f t="shared" si="108"/>
        <v>-33.333333333333336</v>
      </c>
      <c r="H877" s="24">
        <f t="shared" si="104"/>
        <v>-16.666666666666668</v>
      </c>
      <c r="I877" s="19">
        <f t="shared" si="105"/>
        <v>-1110.9989909182646</v>
      </c>
      <c r="J877" s="24">
        <f t="shared" si="109"/>
        <v>555</v>
      </c>
      <c r="K877" s="24">
        <f t="shared" si="110"/>
        <v>570</v>
      </c>
      <c r="L877" s="8">
        <f t="shared" si="106"/>
        <v>-55.555555555555557</v>
      </c>
      <c r="M877" s="8">
        <f t="shared" si="107"/>
        <v>300</v>
      </c>
      <c r="N877" s="8">
        <f t="shared" si="111"/>
        <v>0</v>
      </c>
    </row>
    <row r="878" spans="2:14" x14ac:dyDescent="0.15">
      <c r="B878" s="6">
        <v>43119.125</v>
      </c>
      <c r="C878" s="29">
        <v>6</v>
      </c>
      <c r="D878" s="29">
        <v>2018</v>
      </c>
      <c r="E878" s="20">
        <v>66.930000000000007</v>
      </c>
      <c r="F878" s="25">
        <v>0</v>
      </c>
      <c r="G878" s="30">
        <f t="shared" si="108"/>
        <v>0</v>
      </c>
      <c r="H878" s="24">
        <f t="shared" si="104"/>
        <v>0</v>
      </c>
      <c r="I878" s="19">
        <f t="shared" si="105"/>
        <v>0</v>
      </c>
      <c r="J878" s="24">
        <f t="shared" si="109"/>
        <v>570</v>
      </c>
      <c r="K878" s="24">
        <f t="shared" si="110"/>
        <v>570</v>
      </c>
      <c r="L878" s="8">
        <f t="shared" si="106"/>
        <v>-22.222222222222221</v>
      </c>
      <c r="M878" s="8">
        <f t="shared" si="107"/>
        <v>300</v>
      </c>
      <c r="N878" s="8">
        <f t="shared" si="111"/>
        <v>0</v>
      </c>
    </row>
    <row r="879" spans="2:14" x14ac:dyDescent="0.15">
      <c r="B879" s="6">
        <v>43119.145833333336</v>
      </c>
      <c r="C879" s="29">
        <v>7</v>
      </c>
      <c r="D879" s="29">
        <v>2018</v>
      </c>
      <c r="E879" s="20">
        <v>65.98</v>
      </c>
      <c r="F879" s="25">
        <v>0</v>
      </c>
      <c r="G879" s="30">
        <f t="shared" si="108"/>
        <v>0</v>
      </c>
      <c r="H879" s="24">
        <f t="shared" si="104"/>
        <v>0</v>
      </c>
      <c r="I879" s="19">
        <f t="shared" si="105"/>
        <v>0</v>
      </c>
      <c r="J879" s="24">
        <f t="shared" si="109"/>
        <v>570</v>
      </c>
      <c r="K879" s="24">
        <f t="shared" si="110"/>
        <v>570</v>
      </c>
      <c r="L879" s="8">
        <f t="shared" si="106"/>
        <v>-22.222222222222221</v>
      </c>
      <c r="M879" s="8">
        <f t="shared" si="107"/>
        <v>300</v>
      </c>
      <c r="N879" s="8">
        <f t="shared" si="111"/>
        <v>0</v>
      </c>
    </row>
    <row r="880" spans="2:14" x14ac:dyDescent="0.15">
      <c r="B880" s="6">
        <v>43119.166666666664</v>
      </c>
      <c r="C880" s="29">
        <v>8</v>
      </c>
      <c r="D880" s="29">
        <v>2018</v>
      </c>
      <c r="E880" s="20">
        <v>69.040000000000006</v>
      </c>
      <c r="F880" s="25">
        <v>0</v>
      </c>
      <c r="G880" s="30">
        <f t="shared" si="108"/>
        <v>0</v>
      </c>
      <c r="H880" s="24">
        <f t="shared" si="104"/>
        <v>0</v>
      </c>
      <c r="I880" s="19">
        <f t="shared" si="105"/>
        <v>0</v>
      </c>
      <c r="J880" s="24">
        <f t="shared" si="109"/>
        <v>570</v>
      </c>
      <c r="K880" s="24">
        <f t="shared" si="110"/>
        <v>570</v>
      </c>
      <c r="L880" s="8">
        <f t="shared" si="106"/>
        <v>-22.222222222222221</v>
      </c>
      <c r="M880" s="8">
        <f t="shared" si="107"/>
        <v>300</v>
      </c>
      <c r="N880" s="8">
        <f t="shared" si="111"/>
        <v>0</v>
      </c>
    </row>
    <row r="881" spans="2:14" x14ac:dyDescent="0.15">
      <c r="B881" s="6">
        <v>43119.1875</v>
      </c>
      <c r="C881" s="29">
        <v>9</v>
      </c>
      <c r="D881" s="29">
        <v>2018</v>
      </c>
      <c r="E881" s="20">
        <v>71.989999999999995</v>
      </c>
      <c r="F881" s="25">
        <v>0</v>
      </c>
      <c r="G881" s="30">
        <f t="shared" si="108"/>
        <v>0</v>
      </c>
      <c r="H881" s="24">
        <f t="shared" si="104"/>
        <v>0</v>
      </c>
      <c r="I881" s="19">
        <f t="shared" si="105"/>
        <v>0</v>
      </c>
      <c r="J881" s="24">
        <f t="shared" si="109"/>
        <v>570</v>
      </c>
      <c r="K881" s="24">
        <f t="shared" si="110"/>
        <v>570</v>
      </c>
      <c r="L881" s="8">
        <f t="shared" si="106"/>
        <v>-22.222222222222221</v>
      </c>
      <c r="M881" s="8">
        <f t="shared" si="107"/>
        <v>300</v>
      </c>
      <c r="N881" s="8">
        <f t="shared" si="111"/>
        <v>0</v>
      </c>
    </row>
    <row r="882" spans="2:14" x14ac:dyDescent="0.15">
      <c r="B882" s="6">
        <v>43119.208333333336</v>
      </c>
      <c r="C882" s="29">
        <v>10</v>
      </c>
      <c r="D882" s="29">
        <v>2018</v>
      </c>
      <c r="E882" s="20">
        <v>73.349999999999994</v>
      </c>
      <c r="F882" s="25">
        <v>0</v>
      </c>
      <c r="G882" s="30">
        <f t="shared" si="108"/>
        <v>0</v>
      </c>
      <c r="H882" s="24">
        <f t="shared" si="104"/>
        <v>0</v>
      </c>
      <c r="I882" s="19">
        <f t="shared" si="105"/>
        <v>0</v>
      </c>
      <c r="J882" s="24">
        <f t="shared" si="109"/>
        <v>570</v>
      </c>
      <c r="K882" s="24">
        <f t="shared" si="110"/>
        <v>570</v>
      </c>
      <c r="L882" s="8">
        <f t="shared" si="106"/>
        <v>-22.222222222222221</v>
      </c>
      <c r="M882" s="8">
        <f t="shared" si="107"/>
        <v>300</v>
      </c>
      <c r="N882" s="8">
        <f t="shared" si="111"/>
        <v>0</v>
      </c>
    </row>
    <row r="883" spans="2:14" x14ac:dyDescent="0.15">
      <c r="B883" s="6">
        <v>43119.229166666664</v>
      </c>
      <c r="C883" s="29">
        <v>11</v>
      </c>
      <c r="D883" s="29">
        <v>2018</v>
      </c>
      <c r="E883" s="20">
        <v>66.61</v>
      </c>
      <c r="F883" s="25">
        <v>0</v>
      </c>
      <c r="G883" s="30">
        <f t="shared" si="108"/>
        <v>0</v>
      </c>
      <c r="H883" s="24">
        <f t="shared" si="104"/>
        <v>0</v>
      </c>
      <c r="I883" s="19">
        <f t="shared" si="105"/>
        <v>0</v>
      </c>
      <c r="J883" s="24">
        <f t="shared" si="109"/>
        <v>570</v>
      </c>
      <c r="K883" s="24">
        <f t="shared" si="110"/>
        <v>570</v>
      </c>
      <c r="L883" s="8">
        <f t="shared" si="106"/>
        <v>-22.222222222222221</v>
      </c>
      <c r="M883" s="8">
        <f t="shared" si="107"/>
        <v>300</v>
      </c>
      <c r="N883" s="8">
        <f t="shared" si="111"/>
        <v>0</v>
      </c>
    </row>
    <row r="884" spans="2:14" x14ac:dyDescent="0.15">
      <c r="B884" s="6">
        <v>43119.25</v>
      </c>
      <c r="C884" s="29">
        <v>12</v>
      </c>
      <c r="D884" s="29">
        <v>2018</v>
      </c>
      <c r="E884" s="20">
        <v>79.459999999999994</v>
      </c>
      <c r="F884" s="25">
        <v>0</v>
      </c>
      <c r="G884" s="30">
        <f t="shared" si="108"/>
        <v>0</v>
      </c>
      <c r="H884" s="24">
        <f t="shared" si="104"/>
        <v>0</v>
      </c>
      <c r="I884" s="19">
        <f t="shared" si="105"/>
        <v>0</v>
      </c>
      <c r="J884" s="24">
        <f t="shared" si="109"/>
        <v>570</v>
      </c>
      <c r="K884" s="24">
        <f t="shared" si="110"/>
        <v>570</v>
      </c>
      <c r="L884" s="8">
        <f t="shared" si="106"/>
        <v>-22.222222222222221</v>
      </c>
      <c r="M884" s="8">
        <f t="shared" si="107"/>
        <v>300</v>
      </c>
      <c r="N884" s="8">
        <f t="shared" si="111"/>
        <v>0</v>
      </c>
    </row>
    <row r="885" spans="2:14" x14ac:dyDescent="0.15">
      <c r="B885" s="6">
        <v>43119.270833333336</v>
      </c>
      <c r="C885" s="29">
        <v>13</v>
      </c>
      <c r="D885" s="29">
        <v>2018</v>
      </c>
      <c r="E885" s="20">
        <v>116.72</v>
      </c>
      <c r="F885" s="25">
        <v>300</v>
      </c>
      <c r="G885" s="30">
        <f t="shared" si="108"/>
        <v>300</v>
      </c>
      <c r="H885" s="24">
        <f t="shared" si="104"/>
        <v>135</v>
      </c>
      <c r="I885" s="19">
        <f t="shared" si="105"/>
        <v>15615.385200000001</v>
      </c>
      <c r="J885" s="24">
        <f t="shared" si="109"/>
        <v>570</v>
      </c>
      <c r="K885" s="24">
        <f t="shared" si="110"/>
        <v>420</v>
      </c>
      <c r="L885" s="8">
        <f t="shared" si="106"/>
        <v>-22.222222222222221</v>
      </c>
      <c r="M885" s="8">
        <f t="shared" si="107"/>
        <v>300</v>
      </c>
      <c r="N885" s="8">
        <f t="shared" si="111"/>
        <v>0</v>
      </c>
    </row>
    <row r="886" spans="2:14" x14ac:dyDescent="0.15">
      <c r="B886" s="6">
        <v>43119.291666666664</v>
      </c>
      <c r="C886" s="29">
        <v>14</v>
      </c>
      <c r="D886" s="29">
        <v>2018</v>
      </c>
      <c r="E886" s="20">
        <v>72.63</v>
      </c>
      <c r="F886" s="25">
        <v>-300</v>
      </c>
      <c r="G886" s="30">
        <f t="shared" si="108"/>
        <v>-300</v>
      </c>
      <c r="H886" s="24">
        <f t="shared" si="104"/>
        <v>-150</v>
      </c>
      <c r="I886" s="19">
        <f t="shared" si="105"/>
        <v>-10993.440968718465</v>
      </c>
      <c r="J886" s="24">
        <f t="shared" si="109"/>
        <v>420</v>
      </c>
      <c r="K886" s="24">
        <f t="shared" si="110"/>
        <v>555</v>
      </c>
      <c r="L886" s="8">
        <f t="shared" si="106"/>
        <v>-300</v>
      </c>
      <c r="M886" s="8">
        <f t="shared" si="107"/>
        <v>300</v>
      </c>
      <c r="N886" s="8">
        <f t="shared" si="111"/>
        <v>0</v>
      </c>
    </row>
    <row r="887" spans="2:14" x14ac:dyDescent="0.15">
      <c r="B887" s="6">
        <v>43119.3125</v>
      </c>
      <c r="C887" s="29">
        <v>15</v>
      </c>
      <c r="D887" s="29">
        <v>2018</v>
      </c>
      <c r="E887" s="20">
        <v>63.19</v>
      </c>
      <c r="F887" s="25">
        <v>-33.333333333333336</v>
      </c>
      <c r="G887" s="30">
        <f t="shared" si="108"/>
        <v>-33.333333333333336</v>
      </c>
      <c r="H887" s="24">
        <f t="shared" si="104"/>
        <v>-16.666666666666668</v>
      </c>
      <c r="I887" s="19">
        <f t="shared" si="105"/>
        <v>-1062.7312478977465</v>
      </c>
      <c r="J887" s="24">
        <f t="shared" si="109"/>
        <v>555</v>
      </c>
      <c r="K887" s="24">
        <f t="shared" si="110"/>
        <v>570</v>
      </c>
      <c r="L887" s="8">
        <f t="shared" si="106"/>
        <v>-55.555555555555557</v>
      </c>
      <c r="M887" s="8">
        <f t="shared" si="107"/>
        <v>300</v>
      </c>
      <c r="N887" s="8">
        <f t="shared" si="111"/>
        <v>0</v>
      </c>
    </row>
    <row r="888" spans="2:14" x14ac:dyDescent="0.15">
      <c r="B888" s="6">
        <v>43119.333333333336</v>
      </c>
      <c r="C888" s="29">
        <v>16</v>
      </c>
      <c r="D888" s="29">
        <v>2018</v>
      </c>
      <c r="E888" s="20">
        <v>87.32</v>
      </c>
      <c r="F888" s="25">
        <v>0</v>
      </c>
      <c r="G888" s="30">
        <f t="shared" si="108"/>
        <v>0</v>
      </c>
      <c r="H888" s="24">
        <f t="shared" si="104"/>
        <v>0</v>
      </c>
      <c r="I888" s="19">
        <f t="shared" si="105"/>
        <v>0</v>
      </c>
      <c r="J888" s="24">
        <f t="shared" si="109"/>
        <v>570</v>
      </c>
      <c r="K888" s="24">
        <f t="shared" si="110"/>
        <v>570</v>
      </c>
      <c r="L888" s="8">
        <f t="shared" si="106"/>
        <v>-22.222222222222221</v>
      </c>
      <c r="M888" s="8">
        <f t="shared" si="107"/>
        <v>300</v>
      </c>
      <c r="N888" s="8">
        <f t="shared" si="111"/>
        <v>0</v>
      </c>
    </row>
    <row r="889" spans="2:14" x14ac:dyDescent="0.15">
      <c r="B889" s="6">
        <v>43119.354166666664</v>
      </c>
      <c r="C889" s="29">
        <v>17</v>
      </c>
      <c r="D889" s="29">
        <v>2018</v>
      </c>
      <c r="E889" s="20">
        <v>107.63</v>
      </c>
      <c r="F889" s="25">
        <v>0</v>
      </c>
      <c r="G889" s="30">
        <f t="shared" si="108"/>
        <v>0</v>
      </c>
      <c r="H889" s="24">
        <f t="shared" si="104"/>
        <v>0</v>
      </c>
      <c r="I889" s="19">
        <f t="shared" si="105"/>
        <v>0</v>
      </c>
      <c r="J889" s="24">
        <f t="shared" si="109"/>
        <v>570</v>
      </c>
      <c r="K889" s="24">
        <f t="shared" si="110"/>
        <v>570</v>
      </c>
      <c r="L889" s="8">
        <f t="shared" si="106"/>
        <v>-22.222222222222221</v>
      </c>
      <c r="M889" s="8">
        <f t="shared" si="107"/>
        <v>300</v>
      </c>
      <c r="N889" s="8">
        <f t="shared" si="111"/>
        <v>0</v>
      </c>
    </row>
    <row r="890" spans="2:14" x14ac:dyDescent="0.15">
      <c r="B890" s="6">
        <v>43119.375</v>
      </c>
      <c r="C890" s="29">
        <v>18</v>
      </c>
      <c r="D890" s="29">
        <v>2018</v>
      </c>
      <c r="E890" s="20">
        <v>110.81</v>
      </c>
      <c r="F890" s="25">
        <v>300</v>
      </c>
      <c r="G890" s="30">
        <f t="shared" si="108"/>
        <v>300</v>
      </c>
      <c r="H890" s="24">
        <f t="shared" si="104"/>
        <v>135</v>
      </c>
      <c r="I890" s="19">
        <f t="shared" si="105"/>
        <v>14824.715850000001</v>
      </c>
      <c r="J890" s="24">
        <f t="shared" si="109"/>
        <v>570</v>
      </c>
      <c r="K890" s="24">
        <f t="shared" si="110"/>
        <v>420</v>
      </c>
      <c r="L890" s="8">
        <f t="shared" si="106"/>
        <v>-22.222222222222221</v>
      </c>
      <c r="M890" s="8">
        <f t="shared" si="107"/>
        <v>300</v>
      </c>
      <c r="N890" s="8">
        <f t="shared" si="111"/>
        <v>0</v>
      </c>
    </row>
    <row r="891" spans="2:14" x14ac:dyDescent="0.15">
      <c r="B891" s="6">
        <v>43119.395833333336</v>
      </c>
      <c r="C891" s="29">
        <v>19</v>
      </c>
      <c r="D891" s="29">
        <v>2018</v>
      </c>
      <c r="E891" s="20">
        <v>95.68</v>
      </c>
      <c r="F891" s="25">
        <v>-300</v>
      </c>
      <c r="G891" s="30">
        <f t="shared" si="108"/>
        <v>-300</v>
      </c>
      <c r="H891" s="24">
        <f t="shared" si="104"/>
        <v>-150</v>
      </c>
      <c r="I891" s="19">
        <f t="shared" si="105"/>
        <v>-14482.341069626642</v>
      </c>
      <c r="J891" s="24">
        <f t="shared" si="109"/>
        <v>420</v>
      </c>
      <c r="K891" s="24">
        <f t="shared" si="110"/>
        <v>555</v>
      </c>
      <c r="L891" s="8">
        <f t="shared" si="106"/>
        <v>-300</v>
      </c>
      <c r="M891" s="8">
        <f t="shared" si="107"/>
        <v>300</v>
      </c>
      <c r="N891" s="8">
        <f t="shared" si="111"/>
        <v>0</v>
      </c>
    </row>
    <row r="892" spans="2:14" x14ac:dyDescent="0.15">
      <c r="B892" s="6">
        <v>43119.416666666664</v>
      </c>
      <c r="C892" s="29">
        <v>20</v>
      </c>
      <c r="D892" s="29">
        <v>2018</v>
      </c>
      <c r="E892" s="20">
        <v>137.22999999999999</v>
      </c>
      <c r="F892" s="25">
        <v>300</v>
      </c>
      <c r="G892" s="30">
        <f t="shared" si="108"/>
        <v>300</v>
      </c>
      <c r="H892" s="24">
        <f t="shared" si="104"/>
        <v>135</v>
      </c>
      <c r="I892" s="19">
        <f t="shared" si="105"/>
        <v>18359.315549999999</v>
      </c>
      <c r="J892" s="24">
        <f t="shared" si="109"/>
        <v>555</v>
      </c>
      <c r="K892" s="24">
        <f t="shared" si="110"/>
        <v>405</v>
      </c>
      <c r="L892" s="8">
        <f t="shared" si="106"/>
        <v>-55.555555555555557</v>
      </c>
      <c r="M892" s="8">
        <f t="shared" si="107"/>
        <v>300</v>
      </c>
      <c r="N892" s="8">
        <f t="shared" si="111"/>
        <v>0</v>
      </c>
    </row>
    <row r="893" spans="2:14" x14ac:dyDescent="0.15">
      <c r="B893" s="6">
        <v>43119.4375</v>
      </c>
      <c r="C893" s="29">
        <v>21</v>
      </c>
      <c r="D893" s="29">
        <v>2018</v>
      </c>
      <c r="E893" s="20">
        <v>114.31</v>
      </c>
      <c r="F893" s="25">
        <v>300</v>
      </c>
      <c r="G893" s="30">
        <f t="shared" si="108"/>
        <v>300</v>
      </c>
      <c r="H893" s="24">
        <f t="shared" si="104"/>
        <v>135</v>
      </c>
      <c r="I893" s="19">
        <f t="shared" si="105"/>
        <v>15292.96335</v>
      </c>
      <c r="J893" s="24">
        <f t="shared" si="109"/>
        <v>405</v>
      </c>
      <c r="K893" s="24">
        <f t="shared" si="110"/>
        <v>255</v>
      </c>
      <c r="L893" s="8">
        <f t="shared" si="106"/>
        <v>-300</v>
      </c>
      <c r="M893" s="8">
        <f t="shared" si="107"/>
        <v>300</v>
      </c>
      <c r="N893" s="8">
        <f t="shared" si="111"/>
        <v>0</v>
      </c>
    </row>
    <row r="894" spans="2:14" x14ac:dyDescent="0.15">
      <c r="B894" s="6">
        <v>43119.458333333336</v>
      </c>
      <c r="C894" s="29">
        <v>22</v>
      </c>
      <c r="D894" s="29">
        <v>2018</v>
      </c>
      <c r="E894" s="20">
        <v>168.25</v>
      </c>
      <c r="F894" s="25">
        <v>300</v>
      </c>
      <c r="G894" s="30">
        <f t="shared" si="108"/>
        <v>300</v>
      </c>
      <c r="H894" s="24">
        <f t="shared" si="104"/>
        <v>135</v>
      </c>
      <c r="I894" s="19">
        <f t="shared" si="105"/>
        <v>22509.326249999998</v>
      </c>
      <c r="J894" s="24">
        <f t="shared" si="109"/>
        <v>255</v>
      </c>
      <c r="K894" s="24">
        <f t="shared" si="110"/>
        <v>105</v>
      </c>
      <c r="L894" s="8">
        <f t="shared" si="106"/>
        <v>-300</v>
      </c>
      <c r="M894" s="8">
        <f t="shared" si="107"/>
        <v>300</v>
      </c>
      <c r="N894" s="8">
        <f t="shared" si="111"/>
        <v>0</v>
      </c>
    </row>
    <row r="895" spans="2:14" x14ac:dyDescent="0.15">
      <c r="B895" s="6">
        <v>43119.479166666664</v>
      </c>
      <c r="C895" s="29">
        <v>23</v>
      </c>
      <c r="D895" s="29">
        <v>2018</v>
      </c>
      <c r="E895" s="20">
        <v>225.06</v>
      </c>
      <c r="F895" s="25">
        <v>207</v>
      </c>
      <c r="G895" s="30">
        <f t="shared" si="108"/>
        <v>207</v>
      </c>
      <c r="H895" s="24">
        <f t="shared" si="104"/>
        <v>93.15</v>
      </c>
      <c r="I895" s="19">
        <f t="shared" si="105"/>
        <v>20775.659949000001</v>
      </c>
      <c r="J895" s="24">
        <f t="shared" si="109"/>
        <v>105</v>
      </c>
      <c r="K895" s="24">
        <f t="shared" si="110"/>
        <v>1.4999999999999858</v>
      </c>
      <c r="L895" s="8">
        <f t="shared" si="106"/>
        <v>-300</v>
      </c>
      <c r="M895" s="8">
        <f t="shared" si="107"/>
        <v>210</v>
      </c>
      <c r="N895" s="8">
        <f t="shared" si="111"/>
        <v>0</v>
      </c>
    </row>
    <row r="896" spans="2:14" x14ac:dyDescent="0.15">
      <c r="B896" s="6">
        <v>43119.5</v>
      </c>
      <c r="C896" s="29">
        <v>24</v>
      </c>
      <c r="D896" s="29">
        <v>2018</v>
      </c>
      <c r="E896" s="20">
        <v>187.19</v>
      </c>
      <c r="F896" s="25">
        <v>0</v>
      </c>
      <c r="G896" s="30">
        <f t="shared" si="108"/>
        <v>0</v>
      </c>
      <c r="H896" s="24">
        <f t="shared" si="104"/>
        <v>0</v>
      </c>
      <c r="I896" s="19">
        <f t="shared" si="105"/>
        <v>0</v>
      </c>
      <c r="J896" s="24">
        <f t="shared" si="109"/>
        <v>1.4999999999999858</v>
      </c>
      <c r="K896" s="24">
        <f t="shared" si="110"/>
        <v>1.4999999999999858</v>
      </c>
      <c r="L896" s="8">
        <f t="shared" si="106"/>
        <v>-300</v>
      </c>
      <c r="M896" s="8">
        <f t="shared" si="107"/>
        <v>2.9999999999999716</v>
      </c>
      <c r="N896" s="8">
        <f t="shared" si="111"/>
        <v>0</v>
      </c>
    </row>
    <row r="897" spans="2:14" x14ac:dyDescent="0.15">
      <c r="B897" s="6">
        <v>43119.520833333336</v>
      </c>
      <c r="C897" s="29">
        <v>25</v>
      </c>
      <c r="D897" s="29">
        <v>2018</v>
      </c>
      <c r="E897" s="20">
        <v>183.05</v>
      </c>
      <c r="F897" s="25">
        <v>0</v>
      </c>
      <c r="G897" s="30">
        <f t="shared" si="108"/>
        <v>0</v>
      </c>
      <c r="H897" s="24">
        <f t="shared" si="104"/>
        <v>0</v>
      </c>
      <c r="I897" s="19">
        <f t="shared" si="105"/>
        <v>0</v>
      </c>
      <c r="J897" s="24">
        <f t="shared" si="109"/>
        <v>1.4999999999999858</v>
      </c>
      <c r="K897" s="24">
        <f t="shared" si="110"/>
        <v>1.4999999999999858</v>
      </c>
      <c r="L897" s="8">
        <f t="shared" si="106"/>
        <v>-300</v>
      </c>
      <c r="M897" s="8">
        <f t="shared" si="107"/>
        <v>2.9999999999999716</v>
      </c>
      <c r="N897" s="8">
        <f t="shared" si="111"/>
        <v>0</v>
      </c>
    </row>
    <row r="898" spans="2:14" x14ac:dyDescent="0.15">
      <c r="B898" s="6">
        <v>43119.541666666664</v>
      </c>
      <c r="C898" s="29">
        <v>26</v>
      </c>
      <c r="D898" s="29">
        <v>2018</v>
      </c>
      <c r="E898" s="20">
        <v>135.78</v>
      </c>
      <c r="F898" s="25">
        <v>0</v>
      </c>
      <c r="G898" s="30">
        <f t="shared" si="108"/>
        <v>0</v>
      </c>
      <c r="H898" s="24">
        <f t="shared" si="104"/>
        <v>0</v>
      </c>
      <c r="I898" s="19">
        <f t="shared" si="105"/>
        <v>0</v>
      </c>
      <c r="J898" s="24">
        <f t="shared" si="109"/>
        <v>1.4999999999999858</v>
      </c>
      <c r="K898" s="24">
        <f t="shared" si="110"/>
        <v>1.4999999999999858</v>
      </c>
      <c r="L898" s="8">
        <f t="shared" si="106"/>
        <v>-300</v>
      </c>
      <c r="M898" s="8">
        <f t="shared" si="107"/>
        <v>2.9999999999999716</v>
      </c>
      <c r="N898" s="8">
        <f t="shared" si="111"/>
        <v>0</v>
      </c>
    </row>
    <row r="899" spans="2:14" x14ac:dyDescent="0.15">
      <c r="B899" s="6">
        <v>43119.5625</v>
      </c>
      <c r="C899" s="29">
        <v>27</v>
      </c>
      <c r="D899" s="29">
        <v>2018</v>
      </c>
      <c r="E899" s="20">
        <v>209.91</v>
      </c>
      <c r="F899" s="25">
        <v>0</v>
      </c>
      <c r="G899" s="30">
        <f t="shared" si="108"/>
        <v>0</v>
      </c>
      <c r="H899" s="24">
        <f t="shared" si="104"/>
        <v>0</v>
      </c>
      <c r="I899" s="19">
        <f t="shared" si="105"/>
        <v>0</v>
      </c>
      <c r="J899" s="24">
        <f t="shared" si="109"/>
        <v>1.4999999999999858</v>
      </c>
      <c r="K899" s="24">
        <f t="shared" si="110"/>
        <v>1.4999999999999858</v>
      </c>
      <c r="L899" s="8">
        <f t="shared" si="106"/>
        <v>-300</v>
      </c>
      <c r="M899" s="8">
        <f t="shared" si="107"/>
        <v>2.9999999999999716</v>
      </c>
      <c r="N899" s="8">
        <f t="shared" si="111"/>
        <v>0</v>
      </c>
    </row>
    <row r="900" spans="2:14" x14ac:dyDescent="0.15">
      <c r="B900" s="6">
        <v>43119.583333333336</v>
      </c>
      <c r="C900" s="29">
        <v>28</v>
      </c>
      <c r="D900" s="29">
        <v>2018</v>
      </c>
      <c r="E900" s="20">
        <v>1894.67</v>
      </c>
      <c r="F900" s="25">
        <v>0</v>
      </c>
      <c r="G900" s="30">
        <f t="shared" si="108"/>
        <v>0</v>
      </c>
      <c r="H900" s="24">
        <f t="shared" si="104"/>
        <v>0</v>
      </c>
      <c r="I900" s="19">
        <f t="shared" si="105"/>
        <v>0</v>
      </c>
      <c r="J900" s="24">
        <f t="shared" si="109"/>
        <v>1.4999999999999858</v>
      </c>
      <c r="K900" s="24">
        <f t="shared" si="110"/>
        <v>1.4999999999999858</v>
      </c>
      <c r="L900" s="8">
        <f t="shared" si="106"/>
        <v>-300</v>
      </c>
      <c r="M900" s="8">
        <f t="shared" si="107"/>
        <v>2.9999999999999716</v>
      </c>
      <c r="N900" s="8">
        <f t="shared" si="111"/>
        <v>0</v>
      </c>
    </row>
    <row r="901" spans="2:14" x14ac:dyDescent="0.15">
      <c r="B901" s="6">
        <v>43119.604166666664</v>
      </c>
      <c r="C901" s="29">
        <v>29</v>
      </c>
      <c r="D901" s="29">
        <v>2018</v>
      </c>
      <c r="E901" s="20">
        <v>10152.42</v>
      </c>
      <c r="F901" s="25">
        <v>0</v>
      </c>
      <c r="G901" s="30">
        <f t="shared" si="108"/>
        <v>0</v>
      </c>
      <c r="H901" s="24">
        <f t="shared" si="104"/>
        <v>0</v>
      </c>
      <c r="I901" s="19">
        <f t="shared" si="105"/>
        <v>0</v>
      </c>
      <c r="J901" s="24">
        <f t="shared" si="109"/>
        <v>1.4999999999999858</v>
      </c>
      <c r="K901" s="24">
        <f t="shared" si="110"/>
        <v>1.4999999999999858</v>
      </c>
      <c r="L901" s="8">
        <f t="shared" si="106"/>
        <v>-300</v>
      </c>
      <c r="M901" s="8">
        <f t="shared" si="107"/>
        <v>2.9999999999999716</v>
      </c>
      <c r="N901" s="8">
        <f t="shared" si="111"/>
        <v>0</v>
      </c>
    </row>
    <row r="902" spans="2:14" x14ac:dyDescent="0.15">
      <c r="B902" s="6">
        <v>43119.625</v>
      </c>
      <c r="C902" s="29">
        <v>30</v>
      </c>
      <c r="D902" s="29">
        <v>2018</v>
      </c>
      <c r="E902" s="20">
        <v>103.69</v>
      </c>
      <c r="F902" s="25">
        <v>0</v>
      </c>
      <c r="G902" s="30">
        <f t="shared" si="108"/>
        <v>0</v>
      </c>
      <c r="H902" s="24">
        <f t="shared" si="104"/>
        <v>0</v>
      </c>
      <c r="I902" s="19">
        <f t="shared" si="105"/>
        <v>0</v>
      </c>
      <c r="J902" s="24">
        <f t="shared" si="109"/>
        <v>1.4999999999999858</v>
      </c>
      <c r="K902" s="24">
        <f t="shared" si="110"/>
        <v>1.4999999999999858</v>
      </c>
      <c r="L902" s="8">
        <f t="shared" si="106"/>
        <v>-300</v>
      </c>
      <c r="M902" s="8">
        <f t="shared" si="107"/>
        <v>2.9999999999999716</v>
      </c>
      <c r="N902" s="8">
        <f t="shared" si="111"/>
        <v>0</v>
      </c>
    </row>
    <row r="903" spans="2:14" x14ac:dyDescent="0.15">
      <c r="B903" s="6">
        <v>43119.645833333336</v>
      </c>
      <c r="C903" s="29">
        <v>31</v>
      </c>
      <c r="D903" s="29">
        <v>2018</v>
      </c>
      <c r="E903" s="20">
        <v>1709.88</v>
      </c>
      <c r="F903" s="25">
        <v>0</v>
      </c>
      <c r="G903" s="30">
        <f t="shared" si="108"/>
        <v>0</v>
      </c>
      <c r="H903" s="24">
        <f t="shared" si="104"/>
        <v>0</v>
      </c>
      <c r="I903" s="19">
        <f t="shared" si="105"/>
        <v>0</v>
      </c>
      <c r="J903" s="24">
        <f t="shared" si="109"/>
        <v>1.4999999999999858</v>
      </c>
      <c r="K903" s="24">
        <f t="shared" si="110"/>
        <v>1.4999999999999858</v>
      </c>
      <c r="L903" s="8">
        <f t="shared" si="106"/>
        <v>-300</v>
      </c>
      <c r="M903" s="8">
        <f t="shared" si="107"/>
        <v>2.9999999999999716</v>
      </c>
      <c r="N903" s="8">
        <f t="shared" si="111"/>
        <v>0</v>
      </c>
    </row>
    <row r="904" spans="2:14" x14ac:dyDescent="0.15">
      <c r="B904" s="6">
        <v>43119.666666666664</v>
      </c>
      <c r="C904" s="29">
        <v>32</v>
      </c>
      <c r="D904" s="29">
        <v>2018</v>
      </c>
      <c r="E904" s="20">
        <v>243.09</v>
      </c>
      <c r="F904" s="25">
        <v>0</v>
      </c>
      <c r="G904" s="30">
        <f t="shared" si="108"/>
        <v>0</v>
      </c>
      <c r="H904" s="24">
        <f t="shared" si="104"/>
        <v>0</v>
      </c>
      <c r="I904" s="19">
        <f t="shared" si="105"/>
        <v>0</v>
      </c>
      <c r="J904" s="24">
        <f t="shared" si="109"/>
        <v>1.4999999999999858</v>
      </c>
      <c r="K904" s="24">
        <f t="shared" si="110"/>
        <v>1.4999999999999858</v>
      </c>
      <c r="L904" s="8">
        <f t="shared" si="106"/>
        <v>-300</v>
      </c>
      <c r="M904" s="8">
        <f t="shared" si="107"/>
        <v>2.9999999999999716</v>
      </c>
      <c r="N904" s="8">
        <f t="shared" si="111"/>
        <v>0</v>
      </c>
    </row>
    <row r="905" spans="2:14" x14ac:dyDescent="0.15">
      <c r="B905" s="6">
        <v>43119.6875</v>
      </c>
      <c r="C905" s="29">
        <v>33</v>
      </c>
      <c r="D905" s="29">
        <v>2018</v>
      </c>
      <c r="E905" s="20">
        <v>1716.91</v>
      </c>
      <c r="F905" s="25">
        <v>0</v>
      </c>
      <c r="G905" s="30">
        <f t="shared" si="108"/>
        <v>0</v>
      </c>
      <c r="H905" s="24">
        <f t="shared" ref="H905:H968" si="112">G905/2*IF(G905&lt;0,1,discharge_efficiency/100)</f>
        <v>0</v>
      </c>
      <c r="I905" s="19">
        <f t="shared" ref="I905:I968" si="113">H905*E905*IF(H905&lt;0,1/mlf,mlf)</f>
        <v>0</v>
      </c>
      <c r="J905" s="24">
        <f t="shared" si="109"/>
        <v>1.4999999999999858</v>
      </c>
      <c r="K905" s="24">
        <f t="shared" si="110"/>
        <v>1.4999999999999858</v>
      </c>
      <c r="L905" s="8">
        <f t="shared" ref="L905:L968" si="114">-MIN(battery_power,(battery_capacity-J905)/(charge_efficiency/100)*2)</f>
        <v>-300</v>
      </c>
      <c r="M905" s="8">
        <f t="shared" ref="M905:M968" si="115">MIN(battery_power,J905*2)</f>
        <v>2.9999999999999716</v>
      </c>
      <c r="N905" s="8">
        <f t="shared" si="111"/>
        <v>0</v>
      </c>
    </row>
    <row r="906" spans="2:14" x14ac:dyDescent="0.15">
      <c r="B906" s="6">
        <v>43119.708333333336</v>
      </c>
      <c r="C906" s="29">
        <v>34</v>
      </c>
      <c r="D906" s="29">
        <v>2018</v>
      </c>
      <c r="E906" s="20">
        <v>4966.75</v>
      </c>
      <c r="F906" s="25">
        <v>0</v>
      </c>
      <c r="G906" s="30">
        <f t="shared" ref="G906:G969" si="116">MAX(MIN(F906,M906), L906)</f>
        <v>0</v>
      </c>
      <c r="H906" s="24">
        <f t="shared" si="112"/>
        <v>0</v>
      </c>
      <c r="I906" s="19">
        <f t="shared" si="113"/>
        <v>0</v>
      </c>
      <c r="J906" s="24">
        <f t="shared" ref="J906:J969" si="117">K905</f>
        <v>1.4999999999999858</v>
      </c>
      <c r="K906" s="24">
        <f t="shared" ref="K906:K969" si="118">MAX(0,MIN(K905-H906*IF(H906&lt;0,charge_efficiency/100,100/discharge_efficiency),battery_capacity))</f>
        <v>1.4999999999999858</v>
      </c>
      <c r="L906" s="8">
        <f t="shared" si="114"/>
        <v>-300</v>
      </c>
      <c r="M906" s="8">
        <f t="shared" si="115"/>
        <v>2.9999999999999716</v>
      </c>
      <c r="N906" s="8">
        <f t="shared" si="111"/>
        <v>0</v>
      </c>
    </row>
    <row r="907" spans="2:14" x14ac:dyDescent="0.15">
      <c r="B907" s="6">
        <v>43119.729166666664</v>
      </c>
      <c r="C907" s="29">
        <v>35</v>
      </c>
      <c r="D907" s="29">
        <v>2018</v>
      </c>
      <c r="E907" s="20">
        <v>100.74</v>
      </c>
      <c r="F907" s="25">
        <v>0</v>
      </c>
      <c r="G907" s="30">
        <f t="shared" si="116"/>
        <v>0</v>
      </c>
      <c r="H907" s="24">
        <f t="shared" si="112"/>
        <v>0</v>
      </c>
      <c r="I907" s="19">
        <f t="shared" si="113"/>
        <v>0</v>
      </c>
      <c r="J907" s="24">
        <f t="shared" si="117"/>
        <v>1.4999999999999858</v>
      </c>
      <c r="K907" s="24">
        <f t="shared" si="118"/>
        <v>1.4999999999999858</v>
      </c>
      <c r="L907" s="8">
        <f t="shared" si="114"/>
        <v>-300</v>
      </c>
      <c r="M907" s="8">
        <f t="shared" si="115"/>
        <v>2.9999999999999716</v>
      </c>
      <c r="N907" s="8">
        <f t="shared" ref="N907:N970" si="119">IF(F907&lt;L907,1,0) + IF(F907&gt;M907,2,0)</f>
        <v>0</v>
      </c>
    </row>
    <row r="908" spans="2:14" x14ac:dyDescent="0.15">
      <c r="B908" s="6">
        <v>43119.75</v>
      </c>
      <c r="C908" s="29">
        <v>36</v>
      </c>
      <c r="D908" s="29">
        <v>2018</v>
      </c>
      <c r="E908" s="20">
        <v>90.33</v>
      </c>
      <c r="F908" s="25">
        <v>-300</v>
      </c>
      <c r="G908" s="30">
        <f t="shared" si="116"/>
        <v>-300</v>
      </c>
      <c r="H908" s="24">
        <f t="shared" si="112"/>
        <v>-150</v>
      </c>
      <c r="I908" s="19">
        <f t="shared" si="113"/>
        <v>-13672.552976791119</v>
      </c>
      <c r="J908" s="24">
        <f t="shared" si="117"/>
        <v>1.4999999999999858</v>
      </c>
      <c r="K908" s="24">
        <f t="shared" si="118"/>
        <v>136.5</v>
      </c>
      <c r="L908" s="8">
        <f t="shared" si="114"/>
        <v>-300</v>
      </c>
      <c r="M908" s="8">
        <f t="shared" si="115"/>
        <v>2.9999999999999716</v>
      </c>
      <c r="N908" s="8">
        <f t="shared" si="119"/>
        <v>0</v>
      </c>
    </row>
    <row r="909" spans="2:14" x14ac:dyDescent="0.15">
      <c r="B909" s="6">
        <v>43119.770833333336</v>
      </c>
      <c r="C909" s="29">
        <v>37</v>
      </c>
      <c r="D909" s="29">
        <v>2018</v>
      </c>
      <c r="E909" s="20">
        <v>94.04</v>
      </c>
      <c r="F909" s="25">
        <v>-300</v>
      </c>
      <c r="G909" s="30">
        <f t="shared" si="116"/>
        <v>-300</v>
      </c>
      <c r="H909" s="24">
        <f t="shared" si="112"/>
        <v>-150</v>
      </c>
      <c r="I909" s="19">
        <f t="shared" si="113"/>
        <v>-14234.106962663976</v>
      </c>
      <c r="J909" s="24">
        <f t="shared" si="117"/>
        <v>136.5</v>
      </c>
      <c r="K909" s="24">
        <f t="shared" si="118"/>
        <v>271.5</v>
      </c>
      <c r="L909" s="8">
        <f t="shared" si="114"/>
        <v>-300</v>
      </c>
      <c r="M909" s="8">
        <f t="shared" si="115"/>
        <v>273</v>
      </c>
      <c r="N909" s="8">
        <f t="shared" si="119"/>
        <v>0</v>
      </c>
    </row>
    <row r="910" spans="2:14" x14ac:dyDescent="0.15">
      <c r="B910" s="6">
        <v>43119.791666666664</v>
      </c>
      <c r="C910" s="29">
        <v>38</v>
      </c>
      <c r="D910" s="29">
        <v>2018</v>
      </c>
      <c r="E910" s="20">
        <v>96.44</v>
      </c>
      <c r="F910" s="25">
        <v>-300</v>
      </c>
      <c r="G910" s="30">
        <f t="shared" si="116"/>
        <v>-300</v>
      </c>
      <c r="H910" s="24">
        <f t="shared" si="112"/>
        <v>-150</v>
      </c>
      <c r="I910" s="19">
        <f t="shared" si="113"/>
        <v>-14597.376387487386</v>
      </c>
      <c r="J910" s="24">
        <f t="shared" si="117"/>
        <v>271.5</v>
      </c>
      <c r="K910" s="24">
        <f t="shared" si="118"/>
        <v>406.5</v>
      </c>
      <c r="L910" s="8">
        <f t="shared" si="114"/>
        <v>-300</v>
      </c>
      <c r="M910" s="8">
        <f t="shared" si="115"/>
        <v>300</v>
      </c>
      <c r="N910" s="8">
        <f t="shared" si="119"/>
        <v>0</v>
      </c>
    </row>
    <row r="911" spans="2:14" x14ac:dyDescent="0.15">
      <c r="B911" s="6">
        <v>43119.8125</v>
      </c>
      <c r="C911" s="29">
        <v>39</v>
      </c>
      <c r="D911" s="29">
        <v>2018</v>
      </c>
      <c r="E911" s="20">
        <v>88.08</v>
      </c>
      <c r="F911" s="25">
        <v>-300</v>
      </c>
      <c r="G911" s="30">
        <f t="shared" si="116"/>
        <v>-300</v>
      </c>
      <c r="H911" s="24">
        <f t="shared" si="112"/>
        <v>-150</v>
      </c>
      <c r="I911" s="19">
        <f t="shared" si="113"/>
        <v>-13331.987891019173</v>
      </c>
      <c r="J911" s="24">
        <f t="shared" si="117"/>
        <v>406.5</v>
      </c>
      <c r="K911" s="24">
        <f t="shared" si="118"/>
        <v>541.5</v>
      </c>
      <c r="L911" s="8">
        <f t="shared" si="114"/>
        <v>-300</v>
      </c>
      <c r="M911" s="8">
        <f t="shared" si="115"/>
        <v>300</v>
      </c>
      <c r="N911" s="8">
        <f t="shared" si="119"/>
        <v>0</v>
      </c>
    </row>
    <row r="912" spans="2:14" x14ac:dyDescent="0.15">
      <c r="B912" s="6">
        <v>43119.833333333336</v>
      </c>
      <c r="C912" s="29">
        <v>40</v>
      </c>
      <c r="D912" s="29">
        <v>2018</v>
      </c>
      <c r="E912" s="20">
        <v>88.91</v>
      </c>
      <c r="F912" s="25">
        <v>-63.333333333333329</v>
      </c>
      <c r="G912" s="30">
        <f t="shared" si="116"/>
        <v>-63.333333333333329</v>
      </c>
      <c r="H912" s="24">
        <f t="shared" si="112"/>
        <v>-31.666666666666664</v>
      </c>
      <c r="I912" s="19">
        <f t="shared" si="113"/>
        <v>-2841.0528086108307</v>
      </c>
      <c r="J912" s="24">
        <f t="shared" si="117"/>
        <v>541.5</v>
      </c>
      <c r="K912" s="24">
        <f t="shared" si="118"/>
        <v>570</v>
      </c>
      <c r="L912" s="8">
        <f t="shared" si="114"/>
        <v>-85.555555555555557</v>
      </c>
      <c r="M912" s="8">
        <f t="shared" si="115"/>
        <v>300</v>
      </c>
      <c r="N912" s="8">
        <f t="shared" si="119"/>
        <v>0</v>
      </c>
    </row>
    <row r="913" spans="2:14" x14ac:dyDescent="0.15">
      <c r="B913" s="6">
        <v>43119.854166666664</v>
      </c>
      <c r="C913" s="29">
        <v>41</v>
      </c>
      <c r="D913" s="29">
        <v>2018</v>
      </c>
      <c r="E913" s="20">
        <v>95.57</v>
      </c>
      <c r="F913" s="25">
        <v>0</v>
      </c>
      <c r="G913" s="30">
        <f t="shared" si="116"/>
        <v>0</v>
      </c>
      <c r="H913" s="24">
        <f t="shared" si="112"/>
        <v>0</v>
      </c>
      <c r="I913" s="19">
        <f t="shared" si="113"/>
        <v>0</v>
      </c>
      <c r="J913" s="24">
        <f t="shared" si="117"/>
        <v>570</v>
      </c>
      <c r="K913" s="24">
        <f t="shared" si="118"/>
        <v>570</v>
      </c>
      <c r="L913" s="8">
        <f t="shared" si="114"/>
        <v>-22.222222222222221</v>
      </c>
      <c r="M913" s="8">
        <f t="shared" si="115"/>
        <v>300</v>
      </c>
      <c r="N913" s="8">
        <f t="shared" si="119"/>
        <v>0</v>
      </c>
    </row>
    <row r="914" spans="2:14" x14ac:dyDescent="0.15">
      <c r="B914" s="6">
        <v>43119.875</v>
      </c>
      <c r="C914" s="29">
        <v>42</v>
      </c>
      <c r="D914" s="29">
        <v>2018</v>
      </c>
      <c r="E914" s="20">
        <v>126.48</v>
      </c>
      <c r="F914" s="25">
        <v>300</v>
      </c>
      <c r="G914" s="30">
        <f t="shared" si="116"/>
        <v>300</v>
      </c>
      <c r="H914" s="24">
        <f t="shared" si="112"/>
        <v>135</v>
      </c>
      <c r="I914" s="19">
        <f t="shared" si="113"/>
        <v>16921.126799999998</v>
      </c>
      <c r="J914" s="24">
        <f t="shared" si="117"/>
        <v>570</v>
      </c>
      <c r="K914" s="24">
        <f t="shared" si="118"/>
        <v>420</v>
      </c>
      <c r="L914" s="8">
        <f t="shared" si="114"/>
        <v>-22.222222222222221</v>
      </c>
      <c r="M914" s="8">
        <f t="shared" si="115"/>
        <v>300</v>
      </c>
      <c r="N914" s="8">
        <f t="shared" si="119"/>
        <v>0</v>
      </c>
    </row>
    <row r="915" spans="2:14" x14ac:dyDescent="0.15">
      <c r="B915" s="6">
        <v>43119.895833333336</v>
      </c>
      <c r="C915" s="29">
        <v>43</v>
      </c>
      <c r="D915" s="29">
        <v>2018</v>
      </c>
      <c r="E915" s="20">
        <v>111.01</v>
      </c>
      <c r="F915" s="25">
        <v>300</v>
      </c>
      <c r="G915" s="30">
        <f t="shared" si="116"/>
        <v>300</v>
      </c>
      <c r="H915" s="24">
        <f t="shared" si="112"/>
        <v>135</v>
      </c>
      <c r="I915" s="19">
        <f t="shared" si="113"/>
        <v>14851.47285</v>
      </c>
      <c r="J915" s="24">
        <f t="shared" si="117"/>
        <v>420</v>
      </c>
      <c r="K915" s="24">
        <f t="shared" si="118"/>
        <v>270</v>
      </c>
      <c r="L915" s="8">
        <f t="shared" si="114"/>
        <v>-300</v>
      </c>
      <c r="M915" s="8">
        <f t="shared" si="115"/>
        <v>300</v>
      </c>
      <c r="N915" s="8">
        <f t="shared" si="119"/>
        <v>0</v>
      </c>
    </row>
    <row r="916" spans="2:14" x14ac:dyDescent="0.15">
      <c r="B916" s="6">
        <v>43119.916666666664</v>
      </c>
      <c r="C916" s="29">
        <v>44</v>
      </c>
      <c r="D916" s="29">
        <v>2018</v>
      </c>
      <c r="E916" s="20">
        <v>99.71</v>
      </c>
      <c r="F916" s="25">
        <v>-300</v>
      </c>
      <c r="G916" s="30">
        <f t="shared" si="116"/>
        <v>-300</v>
      </c>
      <c r="H916" s="24">
        <f t="shared" si="112"/>
        <v>-150</v>
      </c>
      <c r="I916" s="19">
        <f t="shared" si="113"/>
        <v>-15092.330978809281</v>
      </c>
      <c r="J916" s="24">
        <f t="shared" si="117"/>
        <v>270</v>
      </c>
      <c r="K916" s="24">
        <f t="shared" si="118"/>
        <v>405</v>
      </c>
      <c r="L916" s="8">
        <f t="shared" si="114"/>
        <v>-300</v>
      </c>
      <c r="M916" s="8">
        <f t="shared" si="115"/>
        <v>300</v>
      </c>
      <c r="N916" s="8">
        <f t="shared" si="119"/>
        <v>0</v>
      </c>
    </row>
    <row r="917" spans="2:14" x14ac:dyDescent="0.15">
      <c r="B917" s="6">
        <v>43119.9375</v>
      </c>
      <c r="C917" s="29">
        <v>45</v>
      </c>
      <c r="D917" s="29">
        <v>2018</v>
      </c>
      <c r="E917" s="20">
        <v>129.28</v>
      </c>
      <c r="F917" s="25">
        <v>300</v>
      </c>
      <c r="G917" s="30">
        <f t="shared" si="116"/>
        <v>300</v>
      </c>
      <c r="H917" s="24">
        <f t="shared" si="112"/>
        <v>135</v>
      </c>
      <c r="I917" s="19">
        <f t="shared" si="113"/>
        <v>17295.7248</v>
      </c>
      <c r="J917" s="24">
        <f t="shared" si="117"/>
        <v>405</v>
      </c>
      <c r="K917" s="24">
        <f t="shared" si="118"/>
        <v>255</v>
      </c>
      <c r="L917" s="8">
        <f t="shared" si="114"/>
        <v>-300</v>
      </c>
      <c r="M917" s="8">
        <f t="shared" si="115"/>
        <v>300</v>
      </c>
      <c r="N917" s="8">
        <f t="shared" si="119"/>
        <v>0</v>
      </c>
    </row>
    <row r="918" spans="2:14" x14ac:dyDescent="0.15">
      <c r="B918" s="6">
        <v>43119.958333333336</v>
      </c>
      <c r="C918" s="29">
        <v>46</v>
      </c>
      <c r="D918" s="29">
        <v>2018</v>
      </c>
      <c r="E918" s="20">
        <v>108.7</v>
      </c>
      <c r="F918" s="25">
        <v>0</v>
      </c>
      <c r="G918" s="30">
        <f t="shared" si="116"/>
        <v>0</v>
      </c>
      <c r="H918" s="24">
        <f t="shared" si="112"/>
        <v>0</v>
      </c>
      <c r="I918" s="19">
        <f t="shared" si="113"/>
        <v>0</v>
      </c>
      <c r="J918" s="24">
        <f t="shared" si="117"/>
        <v>255</v>
      </c>
      <c r="K918" s="24">
        <f t="shared" si="118"/>
        <v>255</v>
      </c>
      <c r="L918" s="8">
        <f t="shared" si="114"/>
        <v>-300</v>
      </c>
      <c r="M918" s="8">
        <f t="shared" si="115"/>
        <v>300</v>
      </c>
      <c r="N918" s="8">
        <f t="shared" si="119"/>
        <v>0</v>
      </c>
    </row>
    <row r="919" spans="2:14" x14ac:dyDescent="0.15">
      <c r="B919" s="6">
        <v>43119.979166666664</v>
      </c>
      <c r="C919" s="29">
        <v>47</v>
      </c>
      <c r="D919" s="29">
        <v>2018</v>
      </c>
      <c r="E919" s="20">
        <v>114.42</v>
      </c>
      <c r="F919" s="25">
        <v>300</v>
      </c>
      <c r="G919" s="30">
        <f t="shared" si="116"/>
        <v>300</v>
      </c>
      <c r="H919" s="24">
        <f t="shared" si="112"/>
        <v>135</v>
      </c>
      <c r="I919" s="19">
        <f t="shared" si="113"/>
        <v>15307.679700000001</v>
      </c>
      <c r="J919" s="24">
        <f t="shared" si="117"/>
        <v>255</v>
      </c>
      <c r="K919" s="24">
        <f t="shared" si="118"/>
        <v>105</v>
      </c>
      <c r="L919" s="8">
        <f t="shared" si="114"/>
        <v>-300</v>
      </c>
      <c r="M919" s="8">
        <f t="shared" si="115"/>
        <v>300</v>
      </c>
      <c r="N919" s="8">
        <f t="shared" si="119"/>
        <v>0</v>
      </c>
    </row>
    <row r="920" spans="2:14" x14ac:dyDescent="0.15">
      <c r="B920" s="6">
        <v>43120</v>
      </c>
      <c r="C920" s="29">
        <v>48</v>
      </c>
      <c r="D920" s="29">
        <v>2018</v>
      </c>
      <c r="E920" s="20">
        <v>84.27</v>
      </c>
      <c r="F920" s="25">
        <v>-300</v>
      </c>
      <c r="G920" s="30">
        <f t="shared" si="116"/>
        <v>-300</v>
      </c>
      <c r="H920" s="24">
        <f t="shared" si="112"/>
        <v>-150</v>
      </c>
      <c r="I920" s="19">
        <f t="shared" si="113"/>
        <v>-12755.297679112007</v>
      </c>
      <c r="J920" s="24">
        <f t="shared" si="117"/>
        <v>105</v>
      </c>
      <c r="K920" s="24">
        <f t="shared" si="118"/>
        <v>240</v>
      </c>
      <c r="L920" s="8">
        <f t="shared" si="114"/>
        <v>-300</v>
      </c>
      <c r="M920" s="8">
        <f t="shared" si="115"/>
        <v>210</v>
      </c>
      <c r="N920" s="8">
        <f t="shared" si="119"/>
        <v>0</v>
      </c>
    </row>
    <row r="921" spans="2:14" x14ac:dyDescent="0.15">
      <c r="B921" s="6">
        <v>43120.020833333336</v>
      </c>
      <c r="C921" s="29">
        <v>1</v>
      </c>
      <c r="D921" s="29">
        <v>2018</v>
      </c>
      <c r="E921" s="20">
        <v>85.26</v>
      </c>
      <c r="F921" s="25">
        <v>-300</v>
      </c>
      <c r="G921" s="30">
        <f t="shared" si="116"/>
        <v>-300</v>
      </c>
      <c r="H921" s="24">
        <f t="shared" si="112"/>
        <v>-150</v>
      </c>
      <c r="I921" s="19">
        <f t="shared" si="113"/>
        <v>-12905.146316851664</v>
      </c>
      <c r="J921" s="24">
        <f t="shared" si="117"/>
        <v>240</v>
      </c>
      <c r="K921" s="24">
        <f t="shared" si="118"/>
        <v>375</v>
      </c>
      <c r="L921" s="8">
        <f t="shared" si="114"/>
        <v>-300</v>
      </c>
      <c r="M921" s="8">
        <f t="shared" si="115"/>
        <v>300</v>
      </c>
      <c r="N921" s="8">
        <f t="shared" si="119"/>
        <v>0</v>
      </c>
    </row>
    <row r="922" spans="2:14" x14ac:dyDescent="0.15">
      <c r="B922" s="6">
        <v>43120.041666666664</v>
      </c>
      <c r="C922" s="29">
        <v>2</v>
      </c>
      <c r="D922" s="29">
        <v>2018</v>
      </c>
      <c r="E922" s="20">
        <v>79.98</v>
      </c>
      <c r="F922" s="25">
        <v>-300</v>
      </c>
      <c r="G922" s="30">
        <f t="shared" si="116"/>
        <v>-300</v>
      </c>
      <c r="H922" s="24">
        <f t="shared" si="112"/>
        <v>-150</v>
      </c>
      <c r="I922" s="19">
        <f t="shared" si="113"/>
        <v>-12105.953582240161</v>
      </c>
      <c r="J922" s="24">
        <f t="shared" si="117"/>
        <v>375</v>
      </c>
      <c r="K922" s="24">
        <f t="shared" si="118"/>
        <v>510</v>
      </c>
      <c r="L922" s="8">
        <f t="shared" si="114"/>
        <v>-300</v>
      </c>
      <c r="M922" s="8">
        <f t="shared" si="115"/>
        <v>300</v>
      </c>
      <c r="N922" s="8">
        <f t="shared" si="119"/>
        <v>0</v>
      </c>
    </row>
    <row r="923" spans="2:14" x14ac:dyDescent="0.15">
      <c r="B923" s="6">
        <v>43120.0625</v>
      </c>
      <c r="C923" s="29">
        <v>3</v>
      </c>
      <c r="D923" s="29">
        <v>2018</v>
      </c>
      <c r="E923" s="20">
        <v>64.03</v>
      </c>
      <c r="F923" s="25">
        <v>-133.33333333333334</v>
      </c>
      <c r="G923" s="30">
        <f t="shared" si="116"/>
        <v>-133.33333333333334</v>
      </c>
      <c r="H923" s="24">
        <f t="shared" si="112"/>
        <v>-66.666666666666671</v>
      </c>
      <c r="I923" s="19">
        <f t="shared" si="113"/>
        <v>-4307.4335687857383</v>
      </c>
      <c r="J923" s="24">
        <f t="shared" si="117"/>
        <v>510</v>
      </c>
      <c r="K923" s="24">
        <f t="shared" si="118"/>
        <v>570</v>
      </c>
      <c r="L923" s="8">
        <f t="shared" si="114"/>
        <v>-155.55555555555554</v>
      </c>
      <c r="M923" s="8">
        <f t="shared" si="115"/>
        <v>300</v>
      </c>
      <c r="N923" s="8">
        <f t="shared" si="119"/>
        <v>0</v>
      </c>
    </row>
    <row r="924" spans="2:14" x14ac:dyDescent="0.15">
      <c r="B924" s="6">
        <v>43120.083333333336</v>
      </c>
      <c r="C924" s="29">
        <v>4</v>
      </c>
      <c r="D924" s="29">
        <v>2018</v>
      </c>
      <c r="E924" s="20">
        <v>68.45</v>
      </c>
      <c r="F924" s="25">
        <v>0</v>
      </c>
      <c r="G924" s="30">
        <f t="shared" si="116"/>
        <v>0</v>
      </c>
      <c r="H924" s="24">
        <f t="shared" si="112"/>
        <v>0</v>
      </c>
      <c r="I924" s="19">
        <f t="shared" si="113"/>
        <v>0</v>
      </c>
      <c r="J924" s="24">
        <f t="shared" si="117"/>
        <v>570</v>
      </c>
      <c r="K924" s="24">
        <f t="shared" si="118"/>
        <v>570</v>
      </c>
      <c r="L924" s="8">
        <f t="shared" si="114"/>
        <v>-22.222222222222221</v>
      </c>
      <c r="M924" s="8">
        <f t="shared" si="115"/>
        <v>300</v>
      </c>
      <c r="N924" s="8">
        <f t="shared" si="119"/>
        <v>0</v>
      </c>
    </row>
    <row r="925" spans="2:14" x14ac:dyDescent="0.15">
      <c r="B925" s="6">
        <v>43120.104166666664</v>
      </c>
      <c r="C925" s="29">
        <v>5</v>
      </c>
      <c r="D925" s="29">
        <v>2018</v>
      </c>
      <c r="E925" s="20">
        <v>90.37</v>
      </c>
      <c r="F925" s="25">
        <v>0</v>
      </c>
      <c r="G925" s="30">
        <f t="shared" si="116"/>
        <v>0</v>
      </c>
      <c r="H925" s="24">
        <f t="shared" si="112"/>
        <v>0</v>
      </c>
      <c r="I925" s="19">
        <f t="shared" si="113"/>
        <v>0</v>
      </c>
      <c r="J925" s="24">
        <f t="shared" si="117"/>
        <v>570</v>
      </c>
      <c r="K925" s="24">
        <f t="shared" si="118"/>
        <v>570</v>
      </c>
      <c r="L925" s="8">
        <f t="shared" si="114"/>
        <v>-22.222222222222221</v>
      </c>
      <c r="M925" s="8">
        <f t="shared" si="115"/>
        <v>300</v>
      </c>
      <c r="N925" s="8">
        <f t="shared" si="119"/>
        <v>0</v>
      </c>
    </row>
    <row r="926" spans="2:14" x14ac:dyDescent="0.15">
      <c r="B926" s="6">
        <v>43120.125</v>
      </c>
      <c r="C926" s="29">
        <v>6</v>
      </c>
      <c r="D926" s="29">
        <v>2018</v>
      </c>
      <c r="E926" s="20">
        <v>93.02</v>
      </c>
      <c r="F926" s="25">
        <v>0</v>
      </c>
      <c r="G926" s="30">
        <f t="shared" si="116"/>
        <v>0</v>
      </c>
      <c r="H926" s="24">
        <f t="shared" si="112"/>
        <v>0</v>
      </c>
      <c r="I926" s="19">
        <f t="shared" si="113"/>
        <v>0</v>
      </c>
      <c r="J926" s="24">
        <f t="shared" si="117"/>
        <v>570</v>
      </c>
      <c r="K926" s="24">
        <f t="shared" si="118"/>
        <v>570</v>
      </c>
      <c r="L926" s="8">
        <f t="shared" si="114"/>
        <v>-22.222222222222221</v>
      </c>
      <c r="M926" s="8">
        <f t="shared" si="115"/>
        <v>300</v>
      </c>
      <c r="N926" s="8">
        <f t="shared" si="119"/>
        <v>0</v>
      </c>
    </row>
    <row r="927" spans="2:14" x14ac:dyDescent="0.15">
      <c r="B927" s="6">
        <v>43120.145833333336</v>
      </c>
      <c r="C927" s="29">
        <v>7</v>
      </c>
      <c r="D927" s="29">
        <v>2018</v>
      </c>
      <c r="E927" s="20">
        <v>89.6</v>
      </c>
      <c r="F927" s="25">
        <v>0</v>
      </c>
      <c r="G927" s="30">
        <f t="shared" si="116"/>
        <v>0</v>
      </c>
      <c r="H927" s="24">
        <f t="shared" si="112"/>
        <v>0</v>
      </c>
      <c r="I927" s="19">
        <f t="shared" si="113"/>
        <v>0</v>
      </c>
      <c r="J927" s="24">
        <f t="shared" si="117"/>
        <v>570</v>
      </c>
      <c r="K927" s="24">
        <f t="shared" si="118"/>
        <v>570</v>
      </c>
      <c r="L927" s="8">
        <f t="shared" si="114"/>
        <v>-22.222222222222221</v>
      </c>
      <c r="M927" s="8">
        <f t="shared" si="115"/>
        <v>300</v>
      </c>
      <c r="N927" s="8">
        <f t="shared" si="119"/>
        <v>0</v>
      </c>
    </row>
    <row r="928" spans="2:14" x14ac:dyDescent="0.15">
      <c r="B928" s="6">
        <v>43120.166666666664</v>
      </c>
      <c r="C928" s="29">
        <v>8</v>
      </c>
      <c r="D928" s="29">
        <v>2018</v>
      </c>
      <c r="E928" s="20">
        <v>79.569999999999993</v>
      </c>
      <c r="F928" s="25">
        <v>0</v>
      </c>
      <c r="G928" s="30">
        <f t="shared" si="116"/>
        <v>0</v>
      </c>
      <c r="H928" s="24">
        <f t="shared" si="112"/>
        <v>0</v>
      </c>
      <c r="I928" s="19">
        <f t="shared" si="113"/>
        <v>0</v>
      </c>
      <c r="J928" s="24">
        <f t="shared" si="117"/>
        <v>570</v>
      </c>
      <c r="K928" s="24">
        <f t="shared" si="118"/>
        <v>570</v>
      </c>
      <c r="L928" s="8">
        <f t="shared" si="114"/>
        <v>-22.222222222222221</v>
      </c>
      <c r="M928" s="8">
        <f t="shared" si="115"/>
        <v>300</v>
      </c>
      <c r="N928" s="8">
        <f t="shared" si="119"/>
        <v>0</v>
      </c>
    </row>
    <row r="929" spans="2:14" x14ac:dyDescent="0.15">
      <c r="B929" s="6">
        <v>43120.1875</v>
      </c>
      <c r="C929" s="29">
        <v>9</v>
      </c>
      <c r="D929" s="29">
        <v>2018</v>
      </c>
      <c r="E929" s="20">
        <v>68.930000000000007</v>
      </c>
      <c r="F929" s="25">
        <v>0</v>
      </c>
      <c r="G929" s="30">
        <f t="shared" si="116"/>
        <v>0</v>
      </c>
      <c r="H929" s="24">
        <f t="shared" si="112"/>
        <v>0</v>
      </c>
      <c r="I929" s="19">
        <f t="shared" si="113"/>
        <v>0</v>
      </c>
      <c r="J929" s="24">
        <f t="shared" si="117"/>
        <v>570</v>
      </c>
      <c r="K929" s="24">
        <f t="shared" si="118"/>
        <v>570</v>
      </c>
      <c r="L929" s="8">
        <f t="shared" si="114"/>
        <v>-22.222222222222221</v>
      </c>
      <c r="M929" s="8">
        <f t="shared" si="115"/>
        <v>300</v>
      </c>
      <c r="N929" s="8">
        <f t="shared" si="119"/>
        <v>0</v>
      </c>
    </row>
    <row r="930" spans="2:14" x14ac:dyDescent="0.15">
      <c r="B930" s="6">
        <v>43120.208333333336</v>
      </c>
      <c r="C930" s="29">
        <v>10</v>
      </c>
      <c r="D930" s="29">
        <v>2018</v>
      </c>
      <c r="E930" s="20">
        <v>63.22</v>
      </c>
      <c r="F930" s="25">
        <v>0</v>
      </c>
      <c r="G930" s="30">
        <f t="shared" si="116"/>
        <v>0</v>
      </c>
      <c r="H930" s="24">
        <f t="shared" si="112"/>
        <v>0</v>
      </c>
      <c r="I930" s="19">
        <f t="shared" si="113"/>
        <v>0</v>
      </c>
      <c r="J930" s="24">
        <f t="shared" si="117"/>
        <v>570</v>
      </c>
      <c r="K930" s="24">
        <f t="shared" si="118"/>
        <v>570</v>
      </c>
      <c r="L930" s="8">
        <f t="shared" si="114"/>
        <v>-22.222222222222221</v>
      </c>
      <c r="M930" s="8">
        <f t="shared" si="115"/>
        <v>300</v>
      </c>
      <c r="N930" s="8">
        <f t="shared" si="119"/>
        <v>0</v>
      </c>
    </row>
    <row r="931" spans="2:14" x14ac:dyDescent="0.15">
      <c r="B931" s="6">
        <v>43120.229166666664</v>
      </c>
      <c r="C931" s="29">
        <v>11</v>
      </c>
      <c r="D931" s="29">
        <v>2018</v>
      </c>
      <c r="E931" s="20">
        <v>74.08</v>
      </c>
      <c r="F931" s="25">
        <v>0</v>
      </c>
      <c r="G931" s="30">
        <f t="shared" si="116"/>
        <v>0</v>
      </c>
      <c r="H931" s="24">
        <f t="shared" si="112"/>
        <v>0</v>
      </c>
      <c r="I931" s="19">
        <f t="shared" si="113"/>
        <v>0</v>
      </c>
      <c r="J931" s="24">
        <f t="shared" si="117"/>
        <v>570</v>
      </c>
      <c r="K931" s="24">
        <f t="shared" si="118"/>
        <v>570</v>
      </c>
      <c r="L931" s="8">
        <f t="shared" si="114"/>
        <v>-22.222222222222221</v>
      </c>
      <c r="M931" s="8">
        <f t="shared" si="115"/>
        <v>300</v>
      </c>
      <c r="N931" s="8">
        <f t="shared" si="119"/>
        <v>0</v>
      </c>
    </row>
    <row r="932" spans="2:14" x14ac:dyDescent="0.15">
      <c r="B932" s="6">
        <v>43120.25</v>
      </c>
      <c r="C932" s="29">
        <v>12</v>
      </c>
      <c r="D932" s="29">
        <v>2018</v>
      </c>
      <c r="E932" s="20">
        <v>66</v>
      </c>
      <c r="F932" s="25">
        <v>0</v>
      </c>
      <c r="G932" s="30">
        <f t="shared" si="116"/>
        <v>0</v>
      </c>
      <c r="H932" s="24">
        <f t="shared" si="112"/>
        <v>0</v>
      </c>
      <c r="I932" s="19">
        <f t="shared" si="113"/>
        <v>0</v>
      </c>
      <c r="J932" s="24">
        <f t="shared" si="117"/>
        <v>570</v>
      </c>
      <c r="K932" s="24">
        <f t="shared" si="118"/>
        <v>570</v>
      </c>
      <c r="L932" s="8">
        <f t="shared" si="114"/>
        <v>-22.222222222222221</v>
      </c>
      <c r="M932" s="8">
        <f t="shared" si="115"/>
        <v>300</v>
      </c>
      <c r="N932" s="8">
        <f t="shared" si="119"/>
        <v>0</v>
      </c>
    </row>
    <row r="933" spans="2:14" x14ac:dyDescent="0.15">
      <c r="B933" s="6">
        <v>43120.270833333336</v>
      </c>
      <c r="C933" s="29">
        <v>13</v>
      </c>
      <c r="D933" s="29">
        <v>2018</v>
      </c>
      <c r="E933" s="20">
        <v>83.71</v>
      </c>
      <c r="F933" s="25">
        <v>0</v>
      </c>
      <c r="G933" s="30">
        <f t="shared" si="116"/>
        <v>0</v>
      </c>
      <c r="H933" s="24">
        <f t="shared" si="112"/>
        <v>0</v>
      </c>
      <c r="I933" s="19">
        <f t="shared" si="113"/>
        <v>0</v>
      </c>
      <c r="J933" s="24">
        <f t="shared" si="117"/>
        <v>570</v>
      </c>
      <c r="K933" s="24">
        <f t="shared" si="118"/>
        <v>570</v>
      </c>
      <c r="L933" s="8">
        <f t="shared" si="114"/>
        <v>-22.222222222222221</v>
      </c>
      <c r="M933" s="8">
        <f t="shared" si="115"/>
        <v>300</v>
      </c>
      <c r="N933" s="8">
        <f t="shared" si="119"/>
        <v>0</v>
      </c>
    </row>
    <row r="934" spans="2:14" x14ac:dyDescent="0.15">
      <c r="B934" s="6">
        <v>43120.291666666664</v>
      </c>
      <c r="C934" s="29">
        <v>14</v>
      </c>
      <c r="D934" s="29">
        <v>2018</v>
      </c>
      <c r="E934" s="20">
        <v>91.24</v>
      </c>
      <c r="F934" s="25">
        <v>0</v>
      </c>
      <c r="G934" s="30">
        <f t="shared" si="116"/>
        <v>0</v>
      </c>
      <c r="H934" s="24">
        <f t="shared" si="112"/>
        <v>0</v>
      </c>
      <c r="I934" s="19">
        <f t="shared" si="113"/>
        <v>0</v>
      </c>
      <c r="J934" s="24">
        <f t="shared" si="117"/>
        <v>570</v>
      </c>
      <c r="K934" s="24">
        <f t="shared" si="118"/>
        <v>570</v>
      </c>
      <c r="L934" s="8">
        <f t="shared" si="114"/>
        <v>-22.222222222222221</v>
      </c>
      <c r="M934" s="8">
        <f t="shared" si="115"/>
        <v>300</v>
      </c>
      <c r="N934" s="8">
        <f t="shared" si="119"/>
        <v>0</v>
      </c>
    </row>
    <row r="935" spans="2:14" x14ac:dyDescent="0.15">
      <c r="B935" s="6">
        <v>43120.3125</v>
      </c>
      <c r="C935" s="29">
        <v>15</v>
      </c>
      <c r="D935" s="29">
        <v>2018</v>
      </c>
      <c r="E935" s="20">
        <v>126.63</v>
      </c>
      <c r="F935" s="25">
        <v>300</v>
      </c>
      <c r="G935" s="30">
        <f t="shared" si="116"/>
        <v>300</v>
      </c>
      <c r="H935" s="24">
        <f t="shared" si="112"/>
        <v>135</v>
      </c>
      <c r="I935" s="19">
        <f t="shared" si="113"/>
        <v>16941.19455</v>
      </c>
      <c r="J935" s="24">
        <f t="shared" si="117"/>
        <v>570</v>
      </c>
      <c r="K935" s="24">
        <f t="shared" si="118"/>
        <v>420</v>
      </c>
      <c r="L935" s="8">
        <f t="shared" si="114"/>
        <v>-22.222222222222221</v>
      </c>
      <c r="M935" s="8">
        <f t="shared" si="115"/>
        <v>300</v>
      </c>
      <c r="N935" s="8">
        <f t="shared" si="119"/>
        <v>0</v>
      </c>
    </row>
    <row r="936" spans="2:14" x14ac:dyDescent="0.15">
      <c r="B936" s="6">
        <v>43120.333333333336</v>
      </c>
      <c r="C936" s="29">
        <v>16</v>
      </c>
      <c r="D936" s="29">
        <v>2018</v>
      </c>
      <c r="E936" s="20">
        <v>101.96</v>
      </c>
      <c r="F936" s="25">
        <v>0</v>
      </c>
      <c r="G936" s="30">
        <f t="shared" si="116"/>
        <v>0</v>
      </c>
      <c r="H936" s="24">
        <f t="shared" si="112"/>
        <v>0</v>
      </c>
      <c r="I936" s="19">
        <f t="shared" si="113"/>
        <v>0</v>
      </c>
      <c r="J936" s="24">
        <f t="shared" si="117"/>
        <v>420</v>
      </c>
      <c r="K936" s="24">
        <f t="shared" si="118"/>
        <v>420</v>
      </c>
      <c r="L936" s="8">
        <f t="shared" si="114"/>
        <v>-300</v>
      </c>
      <c r="M936" s="8">
        <f t="shared" si="115"/>
        <v>300</v>
      </c>
      <c r="N936" s="8">
        <f t="shared" si="119"/>
        <v>0</v>
      </c>
    </row>
    <row r="937" spans="2:14" x14ac:dyDescent="0.15">
      <c r="B937" s="6">
        <v>43120.354166666664</v>
      </c>
      <c r="C937" s="29">
        <v>17</v>
      </c>
      <c r="D937" s="29">
        <v>2018</v>
      </c>
      <c r="E937" s="20">
        <v>102.68</v>
      </c>
      <c r="F937" s="25">
        <v>0</v>
      </c>
      <c r="G937" s="30">
        <f t="shared" si="116"/>
        <v>0</v>
      </c>
      <c r="H937" s="24">
        <f t="shared" si="112"/>
        <v>0</v>
      </c>
      <c r="I937" s="19">
        <f t="shared" si="113"/>
        <v>0</v>
      </c>
      <c r="J937" s="24">
        <f t="shared" si="117"/>
        <v>420</v>
      </c>
      <c r="K937" s="24">
        <f t="shared" si="118"/>
        <v>420</v>
      </c>
      <c r="L937" s="8">
        <f t="shared" si="114"/>
        <v>-300</v>
      </c>
      <c r="M937" s="8">
        <f t="shared" si="115"/>
        <v>300</v>
      </c>
      <c r="N937" s="8">
        <f t="shared" si="119"/>
        <v>0</v>
      </c>
    </row>
    <row r="938" spans="2:14" x14ac:dyDescent="0.15">
      <c r="B938" s="6">
        <v>43120.375</v>
      </c>
      <c r="C938" s="29">
        <v>18</v>
      </c>
      <c r="D938" s="29">
        <v>2018</v>
      </c>
      <c r="E938" s="20">
        <v>103.72</v>
      </c>
      <c r="F938" s="25">
        <v>0</v>
      </c>
      <c r="G938" s="30">
        <f t="shared" si="116"/>
        <v>0</v>
      </c>
      <c r="H938" s="24">
        <f t="shared" si="112"/>
        <v>0</v>
      </c>
      <c r="I938" s="19">
        <f t="shared" si="113"/>
        <v>0</v>
      </c>
      <c r="J938" s="24">
        <f t="shared" si="117"/>
        <v>420</v>
      </c>
      <c r="K938" s="24">
        <f t="shared" si="118"/>
        <v>420</v>
      </c>
      <c r="L938" s="8">
        <f t="shared" si="114"/>
        <v>-300</v>
      </c>
      <c r="M938" s="8">
        <f t="shared" si="115"/>
        <v>300</v>
      </c>
      <c r="N938" s="8">
        <f t="shared" si="119"/>
        <v>0</v>
      </c>
    </row>
    <row r="939" spans="2:14" x14ac:dyDescent="0.15">
      <c r="B939" s="6">
        <v>43120.395833333336</v>
      </c>
      <c r="C939" s="29">
        <v>19</v>
      </c>
      <c r="D939" s="29">
        <v>2018</v>
      </c>
      <c r="E939" s="20">
        <v>105.68</v>
      </c>
      <c r="F939" s="25">
        <v>0</v>
      </c>
      <c r="G939" s="30">
        <f t="shared" si="116"/>
        <v>0</v>
      </c>
      <c r="H939" s="24">
        <f t="shared" si="112"/>
        <v>0</v>
      </c>
      <c r="I939" s="19">
        <f t="shared" si="113"/>
        <v>0</v>
      </c>
      <c r="J939" s="24">
        <f t="shared" si="117"/>
        <v>420</v>
      </c>
      <c r="K939" s="24">
        <f t="shared" si="118"/>
        <v>420</v>
      </c>
      <c r="L939" s="8">
        <f t="shared" si="114"/>
        <v>-300</v>
      </c>
      <c r="M939" s="8">
        <f t="shared" si="115"/>
        <v>300</v>
      </c>
      <c r="N939" s="8">
        <f t="shared" si="119"/>
        <v>0</v>
      </c>
    </row>
    <row r="940" spans="2:14" x14ac:dyDescent="0.15">
      <c r="B940" s="6">
        <v>43120.416666666664</v>
      </c>
      <c r="C940" s="29">
        <v>20</v>
      </c>
      <c r="D940" s="29">
        <v>2018</v>
      </c>
      <c r="E940" s="20">
        <v>101.84</v>
      </c>
      <c r="F940" s="25">
        <v>0</v>
      </c>
      <c r="G940" s="30">
        <f t="shared" si="116"/>
        <v>0</v>
      </c>
      <c r="H940" s="24">
        <f t="shared" si="112"/>
        <v>0</v>
      </c>
      <c r="I940" s="19">
        <f t="shared" si="113"/>
        <v>0</v>
      </c>
      <c r="J940" s="24">
        <f t="shared" si="117"/>
        <v>420</v>
      </c>
      <c r="K940" s="24">
        <f t="shared" si="118"/>
        <v>420</v>
      </c>
      <c r="L940" s="8">
        <f t="shared" si="114"/>
        <v>-300</v>
      </c>
      <c r="M940" s="8">
        <f t="shared" si="115"/>
        <v>300</v>
      </c>
      <c r="N940" s="8">
        <f t="shared" si="119"/>
        <v>0</v>
      </c>
    </row>
    <row r="941" spans="2:14" x14ac:dyDescent="0.15">
      <c r="B941" s="6">
        <v>43120.4375</v>
      </c>
      <c r="C941" s="29">
        <v>21</v>
      </c>
      <c r="D941" s="29">
        <v>2018</v>
      </c>
      <c r="E941" s="20">
        <v>101.04</v>
      </c>
      <c r="F941" s="25">
        <v>0</v>
      </c>
      <c r="G941" s="30">
        <f t="shared" si="116"/>
        <v>0</v>
      </c>
      <c r="H941" s="24">
        <f t="shared" si="112"/>
        <v>0</v>
      </c>
      <c r="I941" s="19">
        <f t="shared" si="113"/>
        <v>0</v>
      </c>
      <c r="J941" s="24">
        <f t="shared" si="117"/>
        <v>420</v>
      </c>
      <c r="K941" s="24">
        <f t="shared" si="118"/>
        <v>420</v>
      </c>
      <c r="L941" s="8">
        <f t="shared" si="114"/>
        <v>-300</v>
      </c>
      <c r="M941" s="8">
        <f t="shared" si="115"/>
        <v>300</v>
      </c>
      <c r="N941" s="8">
        <f t="shared" si="119"/>
        <v>0</v>
      </c>
    </row>
    <row r="942" spans="2:14" x14ac:dyDescent="0.15">
      <c r="B942" s="6">
        <v>43120.458333333336</v>
      </c>
      <c r="C942" s="29">
        <v>22</v>
      </c>
      <c r="D942" s="29">
        <v>2018</v>
      </c>
      <c r="E942" s="20">
        <v>113.19</v>
      </c>
      <c r="F942" s="25">
        <v>300</v>
      </c>
      <c r="G942" s="30">
        <f t="shared" si="116"/>
        <v>300</v>
      </c>
      <c r="H942" s="24">
        <f t="shared" si="112"/>
        <v>135</v>
      </c>
      <c r="I942" s="19">
        <f t="shared" si="113"/>
        <v>15143.12415</v>
      </c>
      <c r="J942" s="24">
        <f t="shared" si="117"/>
        <v>420</v>
      </c>
      <c r="K942" s="24">
        <f t="shared" si="118"/>
        <v>270</v>
      </c>
      <c r="L942" s="8">
        <f t="shared" si="114"/>
        <v>-300</v>
      </c>
      <c r="M942" s="8">
        <f t="shared" si="115"/>
        <v>300</v>
      </c>
      <c r="N942" s="8">
        <f t="shared" si="119"/>
        <v>0</v>
      </c>
    </row>
    <row r="943" spans="2:14" x14ac:dyDescent="0.15">
      <c r="B943" s="6">
        <v>43120.479166666664</v>
      </c>
      <c r="C943" s="29">
        <v>23</v>
      </c>
      <c r="D943" s="29">
        <v>2018</v>
      </c>
      <c r="E943" s="20">
        <v>121.98</v>
      </c>
      <c r="F943" s="25">
        <v>300</v>
      </c>
      <c r="G943" s="30">
        <f t="shared" si="116"/>
        <v>300</v>
      </c>
      <c r="H943" s="24">
        <f t="shared" si="112"/>
        <v>135</v>
      </c>
      <c r="I943" s="19">
        <f t="shared" si="113"/>
        <v>16319.094299999999</v>
      </c>
      <c r="J943" s="24">
        <f t="shared" si="117"/>
        <v>270</v>
      </c>
      <c r="K943" s="24">
        <f t="shared" si="118"/>
        <v>120</v>
      </c>
      <c r="L943" s="8">
        <f t="shared" si="114"/>
        <v>-300</v>
      </c>
      <c r="M943" s="8">
        <f t="shared" si="115"/>
        <v>300</v>
      </c>
      <c r="N943" s="8">
        <f t="shared" si="119"/>
        <v>0</v>
      </c>
    </row>
    <row r="944" spans="2:14" x14ac:dyDescent="0.15">
      <c r="B944" s="6">
        <v>43120.5</v>
      </c>
      <c r="C944" s="29">
        <v>24</v>
      </c>
      <c r="D944" s="29">
        <v>2018</v>
      </c>
      <c r="E944" s="20">
        <v>104.08</v>
      </c>
      <c r="F944" s="25">
        <v>0</v>
      </c>
      <c r="G944" s="30">
        <f t="shared" si="116"/>
        <v>0</v>
      </c>
      <c r="H944" s="24">
        <f t="shared" si="112"/>
        <v>0</v>
      </c>
      <c r="I944" s="19">
        <f t="shared" si="113"/>
        <v>0</v>
      </c>
      <c r="J944" s="24">
        <f t="shared" si="117"/>
        <v>120</v>
      </c>
      <c r="K944" s="24">
        <f t="shared" si="118"/>
        <v>120</v>
      </c>
      <c r="L944" s="8">
        <f t="shared" si="114"/>
        <v>-300</v>
      </c>
      <c r="M944" s="8">
        <f t="shared" si="115"/>
        <v>240</v>
      </c>
      <c r="N944" s="8">
        <f t="shared" si="119"/>
        <v>0</v>
      </c>
    </row>
    <row r="945" spans="2:14" x14ac:dyDescent="0.15">
      <c r="B945" s="6">
        <v>43120.520833333336</v>
      </c>
      <c r="C945" s="29">
        <v>25</v>
      </c>
      <c r="D945" s="29">
        <v>2018</v>
      </c>
      <c r="E945" s="20">
        <v>102.6</v>
      </c>
      <c r="F945" s="25">
        <v>0</v>
      </c>
      <c r="G945" s="30">
        <f t="shared" si="116"/>
        <v>0</v>
      </c>
      <c r="H945" s="24">
        <f t="shared" si="112"/>
        <v>0</v>
      </c>
      <c r="I945" s="19">
        <f t="shared" si="113"/>
        <v>0</v>
      </c>
      <c r="J945" s="24">
        <f t="shared" si="117"/>
        <v>120</v>
      </c>
      <c r="K945" s="24">
        <f t="shared" si="118"/>
        <v>120</v>
      </c>
      <c r="L945" s="8">
        <f t="shared" si="114"/>
        <v>-300</v>
      </c>
      <c r="M945" s="8">
        <f t="shared" si="115"/>
        <v>240</v>
      </c>
      <c r="N945" s="8">
        <f t="shared" si="119"/>
        <v>0</v>
      </c>
    </row>
    <row r="946" spans="2:14" x14ac:dyDescent="0.15">
      <c r="B946" s="6">
        <v>43120.541666666664</v>
      </c>
      <c r="C946" s="29">
        <v>26</v>
      </c>
      <c r="D946" s="29">
        <v>2018</v>
      </c>
      <c r="E946" s="20">
        <v>102.28</v>
      </c>
      <c r="F946" s="25">
        <v>0</v>
      </c>
      <c r="G946" s="30">
        <f t="shared" si="116"/>
        <v>0</v>
      </c>
      <c r="H946" s="24">
        <f t="shared" si="112"/>
        <v>0</v>
      </c>
      <c r="I946" s="19">
        <f t="shared" si="113"/>
        <v>0</v>
      </c>
      <c r="J946" s="24">
        <f t="shared" si="117"/>
        <v>120</v>
      </c>
      <c r="K946" s="24">
        <f t="shared" si="118"/>
        <v>120</v>
      </c>
      <c r="L946" s="8">
        <f t="shared" si="114"/>
        <v>-300</v>
      </c>
      <c r="M946" s="8">
        <f t="shared" si="115"/>
        <v>240</v>
      </c>
      <c r="N946" s="8">
        <f t="shared" si="119"/>
        <v>0</v>
      </c>
    </row>
    <row r="947" spans="2:14" x14ac:dyDescent="0.15">
      <c r="B947" s="6">
        <v>43120.5625</v>
      </c>
      <c r="C947" s="29">
        <v>27</v>
      </c>
      <c r="D947" s="29">
        <v>2018</v>
      </c>
      <c r="E947" s="20">
        <v>98.8</v>
      </c>
      <c r="F947" s="25">
        <v>-300</v>
      </c>
      <c r="G947" s="30">
        <f t="shared" si="116"/>
        <v>-300</v>
      </c>
      <c r="H947" s="24">
        <f t="shared" si="112"/>
        <v>-150</v>
      </c>
      <c r="I947" s="19">
        <f t="shared" si="113"/>
        <v>-14954.591321897073</v>
      </c>
      <c r="J947" s="24">
        <f t="shared" si="117"/>
        <v>120</v>
      </c>
      <c r="K947" s="24">
        <f t="shared" si="118"/>
        <v>255</v>
      </c>
      <c r="L947" s="8">
        <f t="shared" si="114"/>
        <v>-300</v>
      </c>
      <c r="M947" s="8">
        <f t="shared" si="115"/>
        <v>240</v>
      </c>
      <c r="N947" s="8">
        <f t="shared" si="119"/>
        <v>0</v>
      </c>
    </row>
    <row r="948" spans="2:14" x14ac:dyDescent="0.15">
      <c r="B948" s="6">
        <v>43120.583333333336</v>
      </c>
      <c r="C948" s="29">
        <v>28</v>
      </c>
      <c r="D948" s="29">
        <v>2018</v>
      </c>
      <c r="E948" s="20">
        <v>99.07</v>
      </c>
      <c r="F948" s="25">
        <v>-300</v>
      </c>
      <c r="G948" s="30">
        <f t="shared" si="116"/>
        <v>-300</v>
      </c>
      <c r="H948" s="24">
        <f t="shared" si="112"/>
        <v>-150</v>
      </c>
      <c r="I948" s="19">
        <f t="shared" si="113"/>
        <v>-14995.459132189704</v>
      </c>
      <c r="J948" s="24">
        <f t="shared" si="117"/>
        <v>255</v>
      </c>
      <c r="K948" s="24">
        <f t="shared" si="118"/>
        <v>390</v>
      </c>
      <c r="L948" s="8">
        <f t="shared" si="114"/>
        <v>-300</v>
      </c>
      <c r="M948" s="8">
        <f t="shared" si="115"/>
        <v>300</v>
      </c>
      <c r="N948" s="8">
        <f t="shared" si="119"/>
        <v>0</v>
      </c>
    </row>
    <row r="949" spans="2:14" x14ac:dyDescent="0.15">
      <c r="B949" s="6">
        <v>43120.604166666664</v>
      </c>
      <c r="C949" s="29">
        <v>29</v>
      </c>
      <c r="D949" s="29">
        <v>2018</v>
      </c>
      <c r="E949" s="20">
        <v>96.25</v>
      </c>
      <c r="F949" s="25">
        <v>-300</v>
      </c>
      <c r="G949" s="30">
        <f t="shared" si="116"/>
        <v>-300</v>
      </c>
      <c r="H949" s="24">
        <f t="shared" si="112"/>
        <v>-150</v>
      </c>
      <c r="I949" s="19">
        <f t="shared" si="113"/>
        <v>-14568.617558022199</v>
      </c>
      <c r="J949" s="24">
        <f t="shared" si="117"/>
        <v>390</v>
      </c>
      <c r="K949" s="24">
        <f t="shared" si="118"/>
        <v>525</v>
      </c>
      <c r="L949" s="8">
        <f t="shared" si="114"/>
        <v>-300</v>
      </c>
      <c r="M949" s="8">
        <f t="shared" si="115"/>
        <v>300</v>
      </c>
      <c r="N949" s="8">
        <f t="shared" si="119"/>
        <v>0</v>
      </c>
    </row>
    <row r="950" spans="2:14" x14ac:dyDescent="0.15">
      <c r="B950" s="6">
        <v>43120.625</v>
      </c>
      <c r="C950" s="29">
        <v>30</v>
      </c>
      <c r="D950" s="29">
        <v>2018</v>
      </c>
      <c r="E950" s="20">
        <v>104.93</v>
      </c>
      <c r="F950" s="25">
        <v>0</v>
      </c>
      <c r="G950" s="30">
        <f t="shared" si="116"/>
        <v>0</v>
      </c>
      <c r="H950" s="24">
        <f t="shared" si="112"/>
        <v>0</v>
      </c>
      <c r="I950" s="19">
        <f t="shared" si="113"/>
        <v>0</v>
      </c>
      <c r="J950" s="24">
        <f t="shared" si="117"/>
        <v>525</v>
      </c>
      <c r="K950" s="24">
        <f t="shared" si="118"/>
        <v>525</v>
      </c>
      <c r="L950" s="8">
        <f t="shared" si="114"/>
        <v>-122.22222222222221</v>
      </c>
      <c r="M950" s="8">
        <f t="shared" si="115"/>
        <v>300</v>
      </c>
      <c r="N950" s="8">
        <f t="shared" si="119"/>
        <v>0</v>
      </c>
    </row>
    <row r="951" spans="2:14" x14ac:dyDescent="0.15">
      <c r="B951" s="6">
        <v>43120.645833333336</v>
      </c>
      <c r="C951" s="29">
        <v>31</v>
      </c>
      <c r="D951" s="29">
        <v>2018</v>
      </c>
      <c r="E951" s="20">
        <v>105.82</v>
      </c>
      <c r="F951" s="25">
        <v>0</v>
      </c>
      <c r="G951" s="30">
        <f t="shared" si="116"/>
        <v>0</v>
      </c>
      <c r="H951" s="24">
        <f t="shared" si="112"/>
        <v>0</v>
      </c>
      <c r="I951" s="19">
        <f t="shared" si="113"/>
        <v>0</v>
      </c>
      <c r="J951" s="24">
        <f t="shared" si="117"/>
        <v>525</v>
      </c>
      <c r="K951" s="24">
        <f t="shared" si="118"/>
        <v>525</v>
      </c>
      <c r="L951" s="8">
        <f t="shared" si="114"/>
        <v>-122.22222222222221</v>
      </c>
      <c r="M951" s="8">
        <f t="shared" si="115"/>
        <v>300</v>
      </c>
      <c r="N951" s="8">
        <f t="shared" si="119"/>
        <v>0</v>
      </c>
    </row>
    <row r="952" spans="2:14" x14ac:dyDescent="0.15">
      <c r="B952" s="6">
        <v>43120.666666666664</v>
      </c>
      <c r="C952" s="29">
        <v>32</v>
      </c>
      <c r="D952" s="29">
        <v>2018</v>
      </c>
      <c r="E952" s="20">
        <v>100.21</v>
      </c>
      <c r="F952" s="25">
        <v>0</v>
      </c>
      <c r="G952" s="30">
        <f t="shared" si="116"/>
        <v>0</v>
      </c>
      <c r="H952" s="24">
        <f t="shared" si="112"/>
        <v>0</v>
      </c>
      <c r="I952" s="19">
        <f t="shared" si="113"/>
        <v>0</v>
      </c>
      <c r="J952" s="24">
        <f t="shared" si="117"/>
        <v>525</v>
      </c>
      <c r="K952" s="24">
        <f t="shared" si="118"/>
        <v>525</v>
      </c>
      <c r="L952" s="8">
        <f t="shared" si="114"/>
        <v>-122.22222222222221</v>
      </c>
      <c r="M952" s="8">
        <f t="shared" si="115"/>
        <v>300</v>
      </c>
      <c r="N952" s="8">
        <f t="shared" si="119"/>
        <v>0</v>
      </c>
    </row>
    <row r="953" spans="2:14" x14ac:dyDescent="0.15">
      <c r="B953" s="6">
        <v>43120.6875</v>
      </c>
      <c r="C953" s="29">
        <v>33</v>
      </c>
      <c r="D953" s="29">
        <v>2018</v>
      </c>
      <c r="E953" s="20">
        <v>94.12</v>
      </c>
      <c r="F953" s="25">
        <v>-100</v>
      </c>
      <c r="G953" s="30">
        <f t="shared" si="116"/>
        <v>-100</v>
      </c>
      <c r="H953" s="24">
        <f t="shared" si="112"/>
        <v>-50</v>
      </c>
      <c r="I953" s="19">
        <f t="shared" si="113"/>
        <v>-4748.7386478304743</v>
      </c>
      <c r="J953" s="24">
        <f t="shared" si="117"/>
        <v>525</v>
      </c>
      <c r="K953" s="24">
        <f t="shared" si="118"/>
        <v>570</v>
      </c>
      <c r="L953" s="8">
        <f t="shared" si="114"/>
        <v>-122.22222222222221</v>
      </c>
      <c r="M953" s="8">
        <f t="shared" si="115"/>
        <v>300</v>
      </c>
      <c r="N953" s="8">
        <f t="shared" si="119"/>
        <v>0</v>
      </c>
    </row>
    <row r="954" spans="2:14" x14ac:dyDescent="0.15">
      <c r="B954" s="6">
        <v>43120.708333333336</v>
      </c>
      <c r="C954" s="29">
        <v>34</v>
      </c>
      <c r="D954" s="29">
        <v>2018</v>
      </c>
      <c r="E954" s="20">
        <v>93.19</v>
      </c>
      <c r="F954" s="25">
        <v>0</v>
      </c>
      <c r="G954" s="30">
        <f t="shared" si="116"/>
        <v>0</v>
      </c>
      <c r="H954" s="24">
        <f t="shared" si="112"/>
        <v>0</v>
      </c>
      <c r="I954" s="19">
        <f t="shared" si="113"/>
        <v>0</v>
      </c>
      <c r="J954" s="24">
        <f t="shared" si="117"/>
        <v>570</v>
      </c>
      <c r="K954" s="24">
        <f t="shared" si="118"/>
        <v>570</v>
      </c>
      <c r="L954" s="8">
        <f t="shared" si="114"/>
        <v>-22.222222222222221</v>
      </c>
      <c r="M954" s="8">
        <f t="shared" si="115"/>
        <v>300</v>
      </c>
      <c r="N954" s="8">
        <f t="shared" si="119"/>
        <v>0</v>
      </c>
    </row>
    <row r="955" spans="2:14" x14ac:dyDescent="0.15">
      <c r="B955" s="6">
        <v>43120.729166666664</v>
      </c>
      <c r="C955" s="29">
        <v>35</v>
      </c>
      <c r="D955" s="29">
        <v>2018</v>
      </c>
      <c r="E955" s="20">
        <v>94.5</v>
      </c>
      <c r="F955" s="25">
        <v>0</v>
      </c>
      <c r="G955" s="30">
        <f t="shared" si="116"/>
        <v>0</v>
      </c>
      <c r="H955" s="24">
        <f t="shared" si="112"/>
        <v>0</v>
      </c>
      <c r="I955" s="19">
        <f t="shared" si="113"/>
        <v>0</v>
      </c>
      <c r="J955" s="24">
        <f t="shared" si="117"/>
        <v>570</v>
      </c>
      <c r="K955" s="24">
        <f t="shared" si="118"/>
        <v>570</v>
      </c>
      <c r="L955" s="8">
        <f t="shared" si="114"/>
        <v>-22.222222222222221</v>
      </c>
      <c r="M955" s="8">
        <f t="shared" si="115"/>
        <v>300</v>
      </c>
      <c r="N955" s="8">
        <f t="shared" si="119"/>
        <v>0</v>
      </c>
    </row>
    <row r="956" spans="2:14" x14ac:dyDescent="0.15">
      <c r="B956" s="6">
        <v>43120.75</v>
      </c>
      <c r="C956" s="29">
        <v>36</v>
      </c>
      <c r="D956" s="29">
        <v>2018</v>
      </c>
      <c r="E956" s="20">
        <v>94.59</v>
      </c>
      <c r="F956" s="25">
        <v>0</v>
      </c>
      <c r="G956" s="30">
        <f t="shared" si="116"/>
        <v>0</v>
      </c>
      <c r="H956" s="24">
        <f t="shared" si="112"/>
        <v>0</v>
      </c>
      <c r="I956" s="19">
        <f t="shared" si="113"/>
        <v>0</v>
      </c>
      <c r="J956" s="24">
        <f t="shared" si="117"/>
        <v>570</v>
      </c>
      <c r="K956" s="24">
        <f t="shared" si="118"/>
        <v>570</v>
      </c>
      <c r="L956" s="8">
        <f t="shared" si="114"/>
        <v>-22.222222222222221</v>
      </c>
      <c r="M956" s="8">
        <f t="shared" si="115"/>
        <v>300</v>
      </c>
      <c r="N956" s="8">
        <f t="shared" si="119"/>
        <v>0</v>
      </c>
    </row>
    <row r="957" spans="2:14" x14ac:dyDescent="0.15">
      <c r="B957" s="6">
        <v>43120.770833333336</v>
      </c>
      <c r="C957" s="29">
        <v>37</v>
      </c>
      <c r="D957" s="29">
        <v>2018</v>
      </c>
      <c r="E957" s="20">
        <v>93.05</v>
      </c>
      <c r="F957" s="25">
        <v>0</v>
      </c>
      <c r="G957" s="30">
        <f t="shared" si="116"/>
        <v>0</v>
      </c>
      <c r="H957" s="24">
        <f t="shared" si="112"/>
        <v>0</v>
      </c>
      <c r="I957" s="19">
        <f t="shared" si="113"/>
        <v>0</v>
      </c>
      <c r="J957" s="24">
        <f t="shared" si="117"/>
        <v>570</v>
      </c>
      <c r="K957" s="24">
        <f t="shared" si="118"/>
        <v>570</v>
      </c>
      <c r="L957" s="8">
        <f t="shared" si="114"/>
        <v>-22.222222222222221</v>
      </c>
      <c r="M957" s="8">
        <f t="shared" si="115"/>
        <v>300</v>
      </c>
      <c r="N957" s="8">
        <f t="shared" si="119"/>
        <v>0</v>
      </c>
    </row>
    <row r="958" spans="2:14" x14ac:dyDescent="0.15">
      <c r="B958" s="6">
        <v>43120.791666666664</v>
      </c>
      <c r="C958" s="29">
        <v>38</v>
      </c>
      <c r="D958" s="29">
        <v>2018</v>
      </c>
      <c r="E958" s="20">
        <v>94.83</v>
      </c>
      <c r="F958" s="25">
        <v>0</v>
      </c>
      <c r="G958" s="30">
        <f t="shared" si="116"/>
        <v>0</v>
      </c>
      <c r="H958" s="24">
        <f t="shared" si="112"/>
        <v>0</v>
      </c>
      <c r="I958" s="19">
        <f t="shared" si="113"/>
        <v>0</v>
      </c>
      <c r="J958" s="24">
        <f t="shared" si="117"/>
        <v>570</v>
      </c>
      <c r="K958" s="24">
        <f t="shared" si="118"/>
        <v>570</v>
      </c>
      <c r="L958" s="8">
        <f t="shared" si="114"/>
        <v>-22.222222222222221</v>
      </c>
      <c r="M958" s="8">
        <f t="shared" si="115"/>
        <v>300</v>
      </c>
      <c r="N958" s="8">
        <f t="shared" si="119"/>
        <v>0</v>
      </c>
    </row>
    <row r="959" spans="2:14" x14ac:dyDescent="0.15">
      <c r="B959" s="6">
        <v>43120.8125</v>
      </c>
      <c r="C959" s="29">
        <v>39</v>
      </c>
      <c r="D959" s="29">
        <v>2018</v>
      </c>
      <c r="E959" s="20">
        <v>88.09</v>
      </c>
      <c r="F959" s="25">
        <v>0</v>
      </c>
      <c r="G959" s="30">
        <f t="shared" si="116"/>
        <v>0</v>
      </c>
      <c r="H959" s="24">
        <f t="shared" si="112"/>
        <v>0</v>
      </c>
      <c r="I959" s="19">
        <f t="shared" si="113"/>
        <v>0</v>
      </c>
      <c r="J959" s="24">
        <f t="shared" si="117"/>
        <v>570</v>
      </c>
      <c r="K959" s="24">
        <f t="shared" si="118"/>
        <v>570</v>
      </c>
      <c r="L959" s="8">
        <f t="shared" si="114"/>
        <v>-22.222222222222221</v>
      </c>
      <c r="M959" s="8">
        <f t="shared" si="115"/>
        <v>300</v>
      </c>
      <c r="N959" s="8">
        <f t="shared" si="119"/>
        <v>0</v>
      </c>
    </row>
    <row r="960" spans="2:14" x14ac:dyDescent="0.15">
      <c r="B960" s="6">
        <v>43120.833333333336</v>
      </c>
      <c r="C960" s="29">
        <v>40</v>
      </c>
      <c r="D960" s="29">
        <v>2018</v>
      </c>
      <c r="E960" s="20">
        <v>92.24</v>
      </c>
      <c r="F960" s="25">
        <v>0</v>
      </c>
      <c r="G960" s="30">
        <f t="shared" si="116"/>
        <v>0</v>
      </c>
      <c r="H960" s="24">
        <f t="shared" si="112"/>
        <v>0</v>
      </c>
      <c r="I960" s="19">
        <f t="shared" si="113"/>
        <v>0</v>
      </c>
      <c r="J960" s="24">
        <f t="shared" si="117"/>
        <v>570</v>
      </c>
      <c r="K960" s="24">
        <f t="shared" si="118"/>
        <v>570</v>
      </c>
      <c r="L960" s="8">
        <f t="shared" si="114"/>
        <v>-22.222222222222221</v>
      </c>
      <c r="M960" s="8">
        <f t="shared" si="115"/>
        <v>300</v>
      </c>
      <c r="N960" s="8">
        <f t="shared" si="119"/>
        <v>0</v>
      </c>
    </row>
    <row r="961" spans="2:14" x14ac:dyDescent="0.15">
      <c r="B961" s="6">
        <v>43120.854166666664</v>
      </c>
      <c r="C961" s="29">
        <v>41</v>
      </c>
      <c r="D961" s="29">
        <v>2018</v>
      </c>
      <c r="E961" s="20">
        <v>92.54</v>
      </c>
      <c r="F961" s="25">
        <v>0</v>
      </c>
      <c r="G961" s="30">
        <f t="shared" si="116"/>
        <v>0</v>
      </c>
      <c r="H961" s="24">
        <f t="shared" si="112"/>
        <v>0</v>
      </c>
      <c r="I961" s="19">
        <f t="shared" si="113"/>
        <v>0</v>
      </c>
      <c r="J961" s="24">
        <f t="shared" si="117"/>
        <v>570</v>
      </c>
      <c r="K961" s="24">
        <f t="shared" si="118"/>
        <v>570</v>
      </c>
      <c r="L961" s="8">
        <f t="shared" si="114"/>
        <v>-22.222222222222221</v>
      </c>
      <c r="M961" s="8">
        <f t="shared" si="115"/>
        <v>300</v>
      </c>
      <c r="N961" s="8">
        <f t="shared" si="119"/>
        <v>0</v>
      </c>
    </row>
    <row r="962" spans="2:14" x14ac:dyDescent="0.15">
      <c r="B962" s="6">
        <v>43120.875</v>
      </c>
      <c r="C962" s="29">
        <v>42</v>
      </c>
      <c r="D962" s="29">
        <v>2018</v>
      </c>
      <c r="E962" s="20">
        <v>116.31</v>
      </c>
      <c r="F962" s="25">
        <v>300</v>
      </c>
      <c r="G962" s="30">
        <f t="shared" si="116"/>
        <v>300</v>
      </c>
      <c r="H962" s="24">
        <f t="shared" si="112"/>
        <v>135</v>
      </c>
      <c r="I962" s="19">
        <f t="shared" si="113"/>
        <v>15560.53335</v>
      </c>
      <c r="J962" s="24">
        <f t="shared" si="117"/>
        <v>570</v>
      </c>
      <c r="K962" s="24">
        <f t="shared" si="118"/>
        <v>420</v>
      </c>
      <c r="L962" s="8">
        <f t="shared" si="114"/>
        <v>-22.222222222222221</v>
      </c>
      <c r="M962" s="8">
        <f t="shared" si="115"/>
        <v>300</v>
      </c>
      <c r="N962" s="8">
        <f t="shared" si="119"/>
        <v>0</v>
      </c>
    </row>
    <row r="963" spans="2:14" x14ac:dyDescent="0.15">
      <c r="B963" s="6">
        <v>43120.895833333336</v>
      </c>
      <c r="C963" s="29">
        <v>43</v>
      </c>
      <c r="D963" s="29">
        <v>2018</v>
      </c>
      <c r="E963" s="20">
        <v>95.01</v>
      </c>
      <c r="F963" s="25">
        <v>-300</v>
      </c>
      <c r="G963" s="30">
        <f t="shared" si="116"/>
        <v>-300</v>
      </c>
      <c r="H963" s="24">
        <f t="shared" si="112"/>
        <v>-150</v>
      </c>
      <c r="I963" s="19">
        <f t="shared" si="113"/>
        <v>-14380.928355196771</v>
      </c>
      <c r="J963" s="24">
        <f t="shared" si="117"/>
        <v>420</v>
      </c>
      <c r="K963" s="24">
        <f t="shared" si="118"/>
        <v>555</v>
      </c>
      <c r="L963" s="8">
        <f t="shared" si="114"/>
        <v>-300</v>
      </c>
      <c r="M963" s="8">
        <f t="shared" si="115"/>
        <v>300</v>
      </c>
      <c r="N963" s="8">
        <f t="shared" si="119"/>
        <v>0</v>
      </c>
    </row>
    <row r="964" spans="2:14" x14ac:dyDescent="0.15">
      <c r="B964" s="6">
        <v>43120.916666666664</v>
      </c>
      <c r="C964" s="29">
        <v>44</v>
      </c>
      <c r="D964" s="29">
        <v>2018</v>
      </c>
      <c r="E964" s="20">
        <v>103.04</v>
      </c>
      <c r="F964" s="25">
        <v>0</v>
      </c>
      <c r="G964" s="30">
        <f t="shared" si="116"/>
        <v>0</v>
      </c>
      <c r="H964" s="24">
        <f t="shared" si="112"/>
        <v>0</v>
      </c>
      <c r="I964" s="19">
        <f t="shared" si="113"/>
        <v>0</v>
      </c>
      <c r="J964" s="24">
        <f t="shared" si="117"/>
        <v>555</v>
      </c>
      <c r="K964" s="24">
        <f t="shared" si="118"/>
        <v>555</v>
      </c>
      <c r="L964" s="8">
        <f t="shared" si="114"/>
        <v>-55.555555555555557</v>
      </c>
      <c r="M964" s="8">
        <f t="shared" si="115"/>
        <v>300</v>
      </c>
      <c r="N964" s="8">
        <f t="shared" si="119"/>
        <v>0</v>
      </c>
    </row>
    <row r="965" spans="2:14" x14ac:dyDescent="0.15">
      <c r="B965" s="6">
        <v>43120.9375</v>
      </c>
      <c r="C965" s="29">
        <v>45</v>
      </c>
      <c r="D965" s="29">
        <v>2018</v>
      </c>
      <c r="E965" s="20">
        <v>82.38</v>
      </c>
      <c r="F965" s="25">
        <v>-33.333333333333336</v>
      </c>
      <c r="G965" s="30">
        <f t="shared" si="116"/>
        <v>-33.333333333333336</v>
      </c>
      <c r="H965" s="24">
        <f t="shared" si="112"/>
        <v>-16.666666666666668</v>
      </c>
      <c r="I965" s="19">
        <f t="shared" si="113"/>
        <v>-1385.4692230070634</v>
      </c>
      <c r="J965" s="24">
        <f t="shared" si="117"/>
        <v>555</v>
      </c>
      <c r="K965" s="24">
        <f t="shared" si="118"/>
        <v>570</v>
      </c>
      <c r="L965" s="8">
        <f t="shared" si="114"/>
        <v>-55.555555555555557</v>
      </c>
      <c r="M965" s="8">
        <f t="shared" si="115"/>
        <v>300</v>
      </c>
      <c r="N965" s="8">
        <f t="shared" si="119"/>
        <v>0</v>
      </c>
    </row>
    <row r="966" spans="2:14" x14ac:dyDescent="0.15">
      <c r="B966" s="6">
        <v>43120.958333333336</v>
      </c>
      <c r="C966" s="29">
        <v>46</v>
      </c>
      <c r="D966" s="29">
        <v>2018</v>
      </c>
      <c r="E966" s="20">
        <v>79.010000000000005</v>
      </c>
      <c r="F966" s="25">
        <v>0</v>
      </c>
      <c r="G966" s="30">
        <f t="shared" si="116"/>
        <v>0</v>
      </c>
      <c r="H966" s="24">
        <f t="shared" si="112"/>
        <v>0</v>
      </c>
      <c r="I966" s="19">
        <f t="shared" si="113"/>
        <v>0</v>
      </c>
      <c r="J966" s="24">
        <f t="shared" si="117"/>
        <v>570</v>
      </c>
      <c r="K966" s="24">
        <f t="shared" si="118"/>
        <v>570</v>
      </c>
      <c r="L966" s="8">
        <f t="shared" si="114"/>
        <v>-22.222222222222221</v>
      </c>
      <c r="M966" s="8">
        <f t="shared" si="115"/>
        <v>300</v>
      </c>
      <c r="N966" s="8">
        <f t="shared" si="119"/>
        <v>0</v>
      </c>
    </row>
    <row r="967" spans="2:14" x14ac:dyDescent="0.15">
      <c r="B967" s="6">
        <v>43120.979166666664</v>
      </c>
      <c r="C967" s="29">
        <v>47</v>
      </c>
      <c r="D967" s="29">
        <v>2018</v>
      </c>
      <c r="E967" s="20">
        <v>92.67</v>
      </c>
      <c r="F967" s="25">
        <v>0</v>
      </c>
      <c r="G967" s="30">
        <f t="shared" si="116"/>
        <v>0</v>
      </c>
      <c r="H967" s="24">
        <f t="shared" si="112"/>
        <v>0</v>
      </c>
      <c r="I967" s="19">
        <f t="shared" si="113"/>
        <v>0</v>
      </c>
      <c r="J967" s="24">
        <f t="shared" si="117"/>
        <v>570</v>
      </c>
      <c r="K967" s="24">
        <f t="shared" si="118"/>
        <v>570</v>
      </c>
      <c r="L967" s="8">
        <f t="shared" si="114"/>
        <v>-22.222222222222221</v>
      </c>
      <c r="M967" s="8">
        <f t="shared" si="115"/>
        <v>300</v>
      </c>
      <c r="N967" s="8">
        <f t="shared" si="119"/>
        <v>0</v>
      </c>
    </row>
    <row r="968" spans="2:14" x14ac:dyDescent="0.15">
      <c r="B968" s="6">
        <v>43121</v>
      </c>
      <c r="C968" s="29">
        <v>48</v>
      </c>
      <c r="D968" s="29">
        <v>2018</v>
      </c>
      <c r="E968" s="20">
        <v>98</v>
      </c>
      <c r="F968" s="25">
        <v>0</v>
      </c>
      <c r="G968" s="30">
        <f t="shared" si="116"/>
        <v>0</v>
      </c>
      <c r="H968" s="24">
        <f t="shared" si="112"/>
        <v>0</v>
      </c>
      <c r="I968" s="19">
        <f t="shared" si="113"/>
        <v>0</v>
      </c>
      <c r="J968" s="24">
        <f t="shared" si="117"/>
        <v>570</v>
      </c>
      <c r="K968" s="24">
        <f t="shared" si="118"/>
        <v>570</v>
      </c>
      <c r="L968" s="8">
        <f t="shared" si="114"/>
        <v>-22.222222222222221</v>
      </c>
      <c r="M968" s="8">
        <f t="shared" si="115"/>
        <v>300</v>
      </c>
      <c r="N968" s="8">
        <f t="shared" si="119"/>
        <v>0</v>
      </c>
    </row>
    <row r="969" spans="2:14" x14ac:dyDescent="0.15">
      <c r="B969" s="6">
        <v>43121.020833333336</v>
      </c>
      <c r="C969" s="29">
        <v>1</v>
      </c>
      <c r="D969" s="29">
        <v>2018</v>
      </c>
      <c r="E969" s="20">
        <v>63.64</v>
      </c>
      <c r="F969" s="25">
        <v>0</v>
      </c>
      <c r="G969" s="30">
        <f t="shared" si="116"/>
        <v>0</v>
      </c>
      <c r="H969" s="24">
        <f t="shared" ref="H969:H1032" si="120">G969/2*IF(G969&lt;0,1,discharge_efficiency/100)</f>
        <v>0</v>
      </c>
      <c r="I969" s="19">
        <f t="shared" ref="I969:I1032" si="121">H969*E969*IF(H969&lt;0,1/mlf,mlf)</f>
        <v>0</v>
      </c>
      <c r="J969" s="24">
        <f t="shared" si="117"/>
        <v>570</v>
      </c>
      <c r="K969" s="24">
        <f t="shared" si="118"/>
        <v>570</v>
      </c>
      <c r="L969" s="8">
        <f t="shared" ref="L969:L1000" si="122">-MIN(battery_power,(battery_capacity-J969)/(charge_efficiency/100)*2)</f>
        <v>-22.222222222222221</v>
      </c>
      <c r="M969" s="8">
        <f t="shared" ref="M969:M1000" si="123">MIN(battery_power,J969*2)</f>
        <v>300</v>
      </c>
      <c r="N969" s="8">
        <f t="shared" si="119"/>
        <v>0</v>
      </c>
    </row>
    <row r="970" spans="2:14" x14ac:dyDescent="0.15">
      <c r="B970" s="6">
        <v>43121.041666666664</v>
      </c>
      <c r="C970" s="29">
        <v>2</v>
      </c>
      <c r="D970" s="29">
        <v>2018</v>
      </c>
      <c r="E970" s="20">
        <v>64.569999999999993</v>
      </c>
      <c r="F970" s="25">
        <v>0</v>
      </c>
      <c r="G970" s="30">
        <f t="shared" ref="G970:G1000" si="124">MAX(MIN(F970,M970), L970)</f>
        <v>0</v>
      </c>
      <c r="H970" s="24">
        <f t="shared" si="120"/>
        <v>0</v>
      </c>
      <c r="I970" s="19">
        <f t="shared" si="121"/>
        <v>0</v>
      </c>
      <c r="J970" s="24">
        <f t="shared" ref="J970:J1000" si="125">K969</f>
        <v>570</v>
      </c>
      <c r="K970" s="24">
        <f t="shared" ref="K970:K1000" si="126">MAX(0,MIN(K969-H970*IF(H970&lt;0,charge_efficiency/100,100/discharge_efficiency),battery_capacity))</f>
        <v>570</v>
      </c>
      <c r="L970" s="8">
        <f t="shared" si="122"/>
        <v>-22.222222222222221</v>
      </c>
      <c r="M970" s="8">
        <f t="shared" si="123"/>
        <v>300</v>
      </c>
      <c r="N970" s="8">
        <f t="shared" si="119"/>
        <v>0</v>
      </c>
    </row>
    <row r="971" spans="2:14" x14ac:dyDescent="0.15">
      <c r="B971" s="6">
        <v>43121.0625</v>
      </c>
      <c r="C971" s="29">
        <v>3</v>
      </c>
      <c r="D971" s="29">
        <v>2018</v>
      </c>
      <c r="E971" s="20">
        <v>77.989999999999995</v>
      </c>
      <c r="F971" s="25">
        <v>0</v>
      </c>
      <c r="G971" s="30">
        <f t="shared" si="124"/>
        <v>0</v>
      </c>
      <c r="H971" s="24">
        <f t="shared" si="120"/>
        <v>0</v>
      </c>
      <c r="I971" s="19">
        <f t="shared" si="121"/>
        <v>0</v>
      </c>
      <c r="J971" s="24">
        <f t="shared" si="125"/>
        <v>570</v>
      </c>
      <c r="K971" s="24">
        <f t="shared" si="126"/>
        <v>570</v>
      </c>
      <c r="L971" s="8">
        <f t="shared" si="122"/>
        <v>-22.222222222222221</v>
      </c>
      <c r="M971" s="8">
        <f t="shared" si="123"/>
        <v>300</v>
      </c>
      <c r="N971" s="8">
        <f t="shared" ref="N971:N1000" si="127">IF(F971&lt;L971,1,0) + IF(F971&gt;M971,2,0)</f>
        <v>0</v>
      </c>
    </row>
    <row r="972" spans="2:14" x14ac:dyDescent="0.15">
      <c r="B972" s="6">
        <v>43121.083333333336</v>
      </c>
      <c r="C972" s="29">
        <v>4</v>
      </c>
      <c r="D972" s="29">
        <v>2018</v>
      </c>
      <c r="E972" s="20">
        <v>67.3</v>
      </c>
      <c r="F972" s="25">
        <v>0</v>
      </c>
      <c r="G972" s="30">
        <f t="shared" si="124"/>
        <v>0</v>
      </c>
      <c r="H972" s="24">
        <f t="shared" si="120"/>
        <v>0</v>
      </c>
      <c r="I972" s="19">
        <f t="shared" si="121"/>
        <v>0</v>
      </c>
      <c r="J972" s="24">
        <f t="shared" si="125"/>
        <v>570</v>
      </c>
      <c r="K972" s="24">
        <f t="shared" si="126"/>
        <v>570</v>
      </c>
      <c r="L972" s="8">
        <f t="shared" si="122"/>
        <v>-22.222222222222221</v>
      </c>
      <c r="M972" s="8">
        <f t="shared" si="123"/>
        <v>300</v>
      </c>
      <c r="N972" s="8">
        <f t="shared" si="127"/>
        <v>0</v>
      </c>
    </row>
    <row r="973" spans="2:14" x14ac:dyDescent="0.15">
      <c r="B973" s="6">
        <v>43121.104166666664</v>
      </c>
      <c r="C973" s="29">
        <v>5</v>
      </c>
      <c r="D973" s="29">
        <v>2018</v>
      </c>
      <c r="E973" s="20">
        <v>70.33</v>
      </c>
      <c r="F973" s="25">
        <v>0</v>
      </c>
      <c r="G973" s="30">
        <f t="shared" si="124"/>
        <v>0</v>
      </c>
      <c r="H973" s="24">
        <f t="shared" si="120"/>
        <v>0</v>
      </c>
      <c r="I973" s="19">
        <f t="shared" si="121"/>
        <v>0</v>
      </c>
      <c r="J973" s="24">
        <f t="shared" si="125"/>
        <v>570</v>
      </c>
      <c r="K973" s="24">
        <f t="shared" si="126"/>
        <v>570</v>
      </c>
      <c r="L973" s="8">
        <f t="shared" si="122"/>
        <v>-22.222222222222221</v>
      </c>
      <c r="M973" s="8">
        <f t="shared" si="123"/>
        <v>300</v>
      </c>
      <c r="N973" s="8">
        <f t="shared" si="127"/>
        <v>0</v>
      </c>
    </row>
    <row r="974" spans="2:14" x14ac:dyDescent="0.15">
      <c r="B974" s="6">
        <v>43121.125</v>
      </c>
      <c r="C974" s="29">
        <v>6</v>
      </c>
      <c r="D974" s="29">
        <v>2018</v>
      </c>
      <c r="E974" s="20">
        <v>71.8</v>
      </c>
      <c r="F974" s="25">
        <v>0</v>
      </c>
      <c r="G974" s="30">
        <f t="shared" si="124"/>
        <v>0</v>
      </c>
      <c r="H974" s="24">
        <f t="shared" si="120"/>
        <v>0</v>
      </c>
      <c r="I974" s="19">
        <f t="shared" si="121"/>
        <v>0</v>
      </c>
      <c r="J974" s="24">
        <f t="shared" si="125"/>
        <v>570</v>
      </c>
      <c r="K974" s="24">
        <f t="shared" si="126"/>
        <v>570</v>
      </c>
      <c r="L974" s="8">
        <f t="shared" si="122"/>
        <v>-22.222222222222221</v>
      </c>
      <c r="M974" s="8">
        <f t="shared" si="123"/>
        <v>300</v>
      </c>
      <c r="N974" s="8">
        <f t="shared" si="127"/>
        <v>0</v>
      </c>
    </row>
    <row r="975" spans="2:14" x14ac:dyDescent="0.15">
      <c r="B975" s="6">
        <v>43121.145833333336</v>
      </c>
      <c r="C975" s="29">
        <v>7</v>
      </c>
      <c r="D975" s="29">
        <v>2018</v>
      </c>
      <c r="E975" s="20">
        <v>58.06</v>
      </c>
      <c r="F975" s="25">
        <v>0</v>
      </c>
      <c r="G975" s="30">
        <f t="shared" si="124"/>
        <v>0</v>
      </c>
      <c r="H975" s="24">
        <f t="shared" si="120"/>
        <v>0</v>
      </c>
      <c r="I975" s="19">
        <f t="shared" si="121"/>
        <v>0</v>
      </c>
      <c r="J975" s="24">
        <f t="shared" si="125"/>
        <v>570</v>
      </c>
      <c r="K975" s="24">
        <f t="shared" si="126"/>
        <v>570</v>
      </c>
      <c r="L975" s="8">
        <f t="shared" si="122"/>
        <v>-22.222222222222221</v>
      </c>
      <c r="M975" s="8">
        <f t="shared" si="123"/>
        <v>300</v>
      </c>
      <c r="N975" s="8">
        <f t="shared" si="127"/>
        <v>0</v>
      </c>
    </row>
    <row r="976" spans="2:14" x14ac:dyDescent="0.15">
      <c r="B976" s="6">
        <v>43121.166666666664</v>
      </c>
      <c r="C976" s="29">
        <v>8</v>
      </c>
      <c r="D976" s="29">
        <v>2018</v>
      </c>
      <c r="E976" s="20">
        <v>57.3</v>
      </c>
      <c r="F976" s="25">
        <v>0</v>
      </c>
      <c r="G976" s="30">
        <f t="shared" si="124"/>
        <v>0</v>
      </c>
      <c r="H976" s="24">
        <f t="shared" si="120"/>
        <v>0</v>
      </c>
      <c r="I976" s="19">
        <f t="shared" si="121"/>
        <v>0</v>
      </c>
      <c r="J976" s="24">
        <f t="shared" si="125"/>
        <v>570</v>
      </c>
      <c r="K976" s="24">
        <f t="shared" si="126"/>
        <v>570</v>
      </c>
      <c r="L976" s="8">
        <f t="shared" si="122"/>
        <v>-22.222222222222221</v>
      </c>
      <c r="M976" s="8">
        <f t="shared" si="123"/>
        <v>300</v>
      </c>
      <c r="N976" s="8">
        <f t="shared" si="127"/>
        <v>0</v>
      </c>
    </row>
    <row r="977" spans="2:14" x14ac:dyDescent="0.15">
      <c r="B977" s="6">
        <v>43121.1875</v>
      </c>
      <c r="C977" s="29">
        <v>9</v>
      </c>
      <c r="D977" s="29">
        <v>2018</v>
      </c>
      <c r="E977" s="20">
        <v>58.04</v>
      </c>
      <c r="F977" s="25">
        <v>0</v>
      </c>
      <c r="G977" s="30">
        <f t="shared" si="124"/>
        <v>0</v>
      </c>
      <c r="H977" s="24">
        <f t="shared" si="120"/>
        <v>0</v>
      </c>
      <c r="I977" s="19">
        <f t="shared" si="121"/>
        <v>0</v>
      </c>
      <c r="J977" s="24">
        <f t="shared" si="125"/>
        <v>570</v>
      </c>
      <c r="K977" s="24">
        <f t="shared" si="126"/>
        <v>570</v>
      </c>
      <c r="L977" s="8">
        <f t="shared" si="122"/>
        <v>-22.222222222222221</v>
      </c>
      <c r="M977" s="8">
        <f t="shared" si="123"/>
        <v>300</v>
      </c>
      <c r="N977" s="8">
        <f t="shared" si="127"/>
        <v>0</v>
      </c>
    </row>
    <row r="978" spans="2:14" x14ac:dyDescent="0.15">
      <c r="B978" s="6">
        <v>43121.208333333336</v>
      </c>
      <c r="C978" s="29">
        <v>10</v>
      </c>
      <c r="D978" s="29">
        <v>2018</v>
      </c>
      <c r="E978" s="20">
        <v>61.25</v>
      </c>
      <c r="F978" s="25">
        <v>0</v>
      </c>
      <c r="G978" s="30">
        <f t="shared" si="124"/>
        <v>0</v>
      </c>
      <c r="H978" s="24">
        <f t="shared" si="120"/>
        <v>0</v>
      </c>
      <c r="I978" s="19">
        <f t="shared" si="121"/>
        <v>0</v>
      </c>
      <c r="J978" s="24">
        <f t="shared" si="125"/>
        <v>570</v>
      </c>
      <c r="K978" s="24">
        <f t="shared" si="126"/>
        <v>570</v>
      </c>
      <c r="L978" s="8">
        <f t="shared" si="122"/>
        <v>-22.222222222222221</v>
      </c>
      <c r="M978" s="8">
        <f t="shared" si="123"/>
        <v>300</v>
      </c>
      <c r="N978" s="8">
        <f t="shared" si="127"/>
        <v>0</v>
      </c>
    </row>
    <row r="979" spans="2:14" x14ac:dyDescent="0.15">
      <c r="B979" s="6">
        <v>43121.229166666664</v>
      </c>
      <c r="C979" s="29">
        <v>11</v>
      </c>
      <c r="D979" s="29">
        <v>2018</v>
      </c>
      <c r="E979" s="20">
        <v>64.48</v>
      </c>
      <c r="F979" s="25">
        <v>0</v>
      </c>
      <c r="G979" s="30">
        <f t="shared" si="124"/>
        <v>0</v>
      </c>
      <c r="H979" s="24">
        <f t="shared" si="120"/>
        <v>0</v>
      </c>
      <c r="I979" s="19">
        <f t="shared" si="121"/>
        <v>0</v>
      </c>
      <c r="J979" s="24">
        <f t="shared" si="125"/>
        <v>570</v>
      </c>
      <c r="K979" s="24">
        <f t="shared" si="126"/>
        <v>570</v>
      </c>
      <c r="L979" s="8">
        <f t="shared" si="122"/>
        <v>-22.222222222222221</v>
      </c>
      <c r="M979" s="8">
        <f t="shared" si="123"/>
        <v>300</v>
      </c>
      <c r="N979" s="8">
        <f t="shared" si="127"/>
        <v>0</v>
      </c>
    </row>
    <row r="980" spans="2:14" x14ac:dyDescent="0.15">
      <c r="B980" s="6">
        <v>43121.25</v>
      </c>
      <c r="C980" s="29">
        <v>12</v>
      </c>
      <c r="D980" s="29">
        <v>2018</v>
      </c>
      <c r="E980" s="20">
        <v>65.08</v>
      </c>
      <c r="F980" s="25">
        <v>0</v>
      </c>
      <c r="G980" s="30">
        <f t="shared" si="124"/>
        <v>0</v>
      </c>
      <c r="H980" s="24">
        <f t="shared" si="120"/>
        <v>0</v>
      </c>
      <c r="I980" s="19">
        <f t="shared" si="121"/>
        <v>0</v>
      </c>
      <c r="J980" s="24">
        <f t="shared" si="125"/>
        <v>570</v>
      </c>
      <c r="K980" s="24">
        <f t="shared" si="126"/>
        <v>570</v>
      </c>
      <c r="L980" s="8">
        <f t="shared" si="122"/>
        <v>-22.222222222222221</v>
      </c>
      <c r="M980" s="8">
        <f t="shared" si="123"/>
        <v>300</v>
      </c>
      <c r="N980" s="8">
        <f t="shared" si="127"/>
        <v>0</v>
      </c>
    </row>
    <row r="981" spans="2:14" x14ac:dyDescent="0.15">
      <c r="B981" s="6">
        <v>43121.270833333336</v>
      </c>
      <c r="C981" s="29">
        <v>13</v>
      </c>
      <c r="D981" s="29">
        <v>2018</v>
      </c>
      <c r="E981" s="20">
        <v>77.28</v>
      </c>
      <c r="F981" s="25">
        <v>0</v>
      </c>
      <c r="G981" s="30">
        <f t="shared" si="124"/>
        <v>0</v>
      </c>
      <c r="H981" s="24">
        <f t="shared" si="120"/>
        <v>0</v>
      </c>
      <c r="I981" s="19">
        <f t="shared" si="121"/>
        <v>0</v>
      </c>
      <c r="J981" s="24">
        <f t="shared" si="125"/>
        <v>570</v>
      </c>
      <c r="K981" s="24">
        <f t="shared" si="126"/>
        <v>570</v>
      </c>
      <c r="L981" s="8">
        <f t="shared" si="122"/>
        <v>-22.222222222222221</v>
      </c>
      <c r="M981" s="8">
        <f t="shared" si="123"/>
        <v>300</v>
      </c>
      <c r="N981" s="8">
        <f t="shared" si="127"/>
        <v>0</v>
      </c>
    </row>
    <row r="982" spans="2:14" x14ac:dyDescent="0.15">
      <c r="B982" s="6">
        <v>43121.291666666664</v>
      </c>
      <c r="C982" s="29">
        <v>14</v>
      </c>
      <c r="D982" s="29">
        <v>2018</v>
      </c>
      <c r="E982" s="20">
        <v>104.09</v>
      </c>
      <c r="F982" s="25">
        <v>0</v>
      </c>
      <c r="G982" s="30">
        <f t="shared" si="124"/>
        <v>0</v>
      </c>
      <c r="H982" s="24">
        <f t="shared" si="120"/>
        <v>0</v>
      </c>
      <c r="I982" s="19">
        <f t="shared" si="121"/>
        <v>0</v>
      </c>
      <c r="J982" s="24">
        <f t="shared" si="125"/>
        <v>570</v>
      </c>
      <c r="K982" s="24">
        <f t="shared" si="126"/>
        <v>570</v>
      </c>
      <c r="L982" s="8">
        <f t="shared" si="122"/>
        <v>-22.222222222222221</v>
      </c>
      <c r="M982" s="8">
        <f t="shared" si="123"/>
        <v>300</v>
      </c>
      <c r="N982" s="8">
        <f t="shared" si="127"/>
        <v>0</v>
      </c>
    </row>
    <row r="983" spans="2:14" x14ac:dyDescent="0.15">
      <c r="B983" s="6">
        <v>43121.3125</v>
      </c>
      <c r="C983" s="29">
        <v>15</v>
      </c>
      <c r="D983" s="29">
        <v>2018</v>
      </c>
      <c r="E983" s="20">
        <v>92.41</v>
      </c>
      <c r="F983" s="25">
        <v>0</v>
      </c>
      <c r="G983" s="30">
        <f t="shared" si="124"/>
        <v>0</v>
      </c>
      <c r="H983" s="24">
        <f t="shared" si="120"/>
        <v>0</v>
      </c>
      <c r="I983" s="19">
        <f t="shared" si="121"/>
        <v>0</v>
      </c>
      <c r="J983" s="24">
        <f t="shared" si="125"/>
        <v>570</v>
      </c>
      <c r="K983" s="24">
        <f t="shared" si="126"/>
        <v>570</v>
      </c>
      <c r="L983" s="8">
        <f t="shared" si="122"/>
        <v>-22.222222222222221</v>
      </c>
      <c r="M983" s="8">
        <f t="shared" si="123"/>
        <v>300</v>
      </c>
      <c r="N983" s="8">
        <f t="shared" si="127"/>
        <v>0</v>
      </c>
    </row>
    <row r="984" spans="2:14" x14ac:dyDescent="0.15">
      <c r="B984" s="6">
        <v>43121.333333333336</v>
      </c>
      <c r="C984" s="29">
        <v>16</v>
      </c>
      <c r="D984" s="29">
        <v>2018</v>
      </c>
      <c r="E984" s="20">
        <v>109.62</v>
      </c>
      <c r="F984" s="25">
        <v>0</v>
      </c>
      <c r="G984" s="30">
        <f t="shared" si="124"/>
        <v>0</v>
      </c>
      <c r="H984" s="24">
        <f t="shared" si="120"/>
        <v>0</v>
      </c>
      <c r="I984" s="19">
        <f t="shared" si="121"/>
        <v>0</v>
      </c>
      <c r="J984" s="24">
        <f t="shared" si="125"/>
        <v>570</v>
      </c>
      <c r="K984" s="24">
        <f t="shared" si="126"/>
        <v>570</v>
      </c>
      <c r="L984" s="8">
        <f t="shared" si="122"/>
        <v>-22.222222222222221</v>
      </c>
      <c r="M984" s="8">
        <f t="shared" si="123"/>
        <v>300</v>
      </c>
      <c r="N984" s="8">
        <f t="shared" si="127"/>
        <v>0</v>
      </c>
    </row>
    <row r="985" spans="2:14" x14ac:dyDescent="0.15">
      <c r="B985" s="6">
        <v>43121.354166666664</v>
      </c>
      <c r="C985" s="29">
        <v>17</v>
      </c>
      <c r="D985" s="29">
        <v>2018</v>
      </c>
      <c r="E985" s="20">
        <v>114.15</v>
      </c>
      <c r="F985" s="25">
        <v>300</v>
      </c>
      <c r="G985" s="30">
        <f t="shared" si="124"/>
        <v>300</v>
      </c>
      <c r="H985" s="24">
        <f t="shared" si="120"/>
        <v>135</v>
      </c>
      <c r="I985" s="19">
        <f t="shared" si="121"/>
        <v>15271.55775</v>
      </c>
      <c r="J985" s="24">
        <f t="shared" si="125"/>
        <v>570</v>
      </c>
      <c r="K985" s="24">
        <f t="shared" si="126"/>
        <v>420</v>
      </c>
      <c r="L985" s="8">
        <f t="shared" si="122"/>
        <v>-22.222222222222221</v>
      </c>
      <c r="M985" s="8">
        <f t="shared" si="123"/>
        <v>300</v>
      </c>
      <c r="N985" s="8">
        <f t="shared" si="127"/>
        <v>0</v>
      </c>
    </row>
    <row r="986" spans="2:14" x14ac:dyDescent="0.15">
      <c r="B986" s="6">
        <v>43121.375</v>
      </c>
      <c r="C986" s="29">
        <v>18</v>
      </c>
      <c r="D986" s="29">
        <v>2018</v>
      </c>
      <c r="E986" s="20">
        <v>123.57</v>
      </c>
      <c r="F986" s="25">
        <v>300</v>
      </c>
      <c r="G986" s="30">
        <f t="shared" si="124"/>
        <v>300</v>
      </c>
      <c r="H986" s="24">
        <f t="shared" si="120"/>
        <v>135</v>
      </c>
      <c r="I986" s="19">
        <f t="shared" si="121"/>
        <v>16531.812450000001</v>
      </c>
      <c r="J986" s="24">
        <f t="shared" si="125"/>
        <v>420</v>
      </c>
      <c r="K986" s="24">
        <f t="shared" si="126"/>
        <v>270</v>
      </c>
      <c r="L986" s="8">
        <f t="shared" si="122"/>
        <v>-300</v>
      </c>
      <c r="M986" s="8">
        <f t="shared" si="123"/>
        <v>300</v>
      </c>
      <c r="N986" s="8">
        <f t="shared" si="127"/>
        <v>0</v>
      </c>
    </row>
    <row r="987" spans="2:14" x14ac:dyDescent="0.15">
      <c r="B987" s="6">
        <v>43121.395833333336</v>
      </c>
      <c r="C987" s="29">
        <v>19</v>
      </c>
      <c r="D987" s="29">
        <v>2018</v>
      </c>
      <c r="E987" s="20">
        <v>131.77000000000001</v>
      </c>
      <c r="F987" s="25">
        <v>300</v>
      </c>
      <c r="G987" s="30">
        <f t="shared" si="124"/>
        <v>300</v>
      </c>
      <c r="H987" s="24">
        <f t="shared" si="120"/>
        <v>135</v>
      </c>
      <c r="I987" s="19">
        <f t="shared" si="121"/>
        <v>17628.849450000002</v>
      </c>
      <c r="J987" s="24">
        <f t="shared" si="125"/>
        <v>270</v>
      </c>
      <c r="K987" s="24">
        <f t="shared" si="126"/>
        <v>120</v>
      </c>
      <c r="L987" s="8">
        <f t="shared" si="122"/>
        <v>-300</v>
      </c>
      <c r="M987" s="8">
        <f t="shared" si="123"/>
        <v>300</v>
      </c>
      <c r="N987" s="8">
        <f t="shared" si="127"/>
        <v>0</v>
      </c>
    </row>
    <row r="988" spans="2:14" x14ac:dyDescent="0.15">
      <c r="B988" s="6">
        <v>43121.416666666664</v>
      </c>
      <c r="C988" s="29">
        <v>20</v>
      </c>
      <c r="D988" s="29">
        <v>2018</v>
      </c>
      <c r="E988" s="20">
        <v>161.41999999999999</v>
      </c>
      <c r="F988" s="25">
        <v>234</v>
      </c>
      <c r="G988" s="30">
        <f t="shared" si="124"/>
        <v>234</v>
      </c>
      <c r="H988" s="24">
        <f t="shared" si="120"/>
        <v>105.3</v>
      </c>
      <c r="I988" s="19">
        <f t="shared" si="121"/>
        <v>16844.548265999998</v>
      </c>
      <c r="J988" s="24">
        <f t="shared" si="125"/>
        <v>120</v>
      </c>
      <c r="K988" s="24">
        <f t="shared" si="126"/>
        <v>3</v>
      </c>
      <c r="L988" s="8">
        <f t="shared" si="122"/>
        <v>-300</v>
      </c>
      <c r="M988" s="8">
        <f t="shared" si="123"/>
        <v>240</v>
      </c>
      <c r="N988" s="8">
        <f t="shared" si="127"/>
        <v>0</v>
      </c>
    </row>
    <row r="989" spans="2:14" x14ac:dyDescent="0.15">
      <c r="B989" s="6">
        <v>43121.4375</v>
      </c>
      <c r="C989" s="29">
        <v>21</v>
      </c>
      <c r="D989" s="29">
        <v>2018</v>
      </c>
      <c r="E989" s="20">
        <v>104.53</v>
      </c>
      <c r="F989" s="25">
        <v>0</v>
      </c>
      <c r="G989" s="30">
        <f t="shared" si="124"/>
        <v>0</v>
      </c>
      <c r="H989" s="24">
        <f t="shared" si="120"/>
        <v>0</v>
      </c>
      <c r="I989" s="19">
        <f t="shared" si="121"/>
        <v>0</v>
      </c>
      <c r="J989" s="24">
        <f t="shared" si="125"/>
        <v>3</v>
      </c>
      <c r="K989" s="24">
        <f t="shared" si="126"/>
        <v>3</v>
      </c>
      <c r="L989" s="8">
        <f t="shared" si="122"/>
        <v>-300</v>
      </c>
      <c r="M989" s="8">
        <f t="shared" si="123"/>
        <v>6</v>
      </c>
      <c r="N989" s="8">
        <f t="shared" si="127"/>
        <v>0</v>
      </c>
    </row>
    <row r="990" spans="2:14" x14ac:dyDescent="0.15">
      <c r="B990" s="6">
        <v>43121.458333333336</v>
      </c>
      <c r="C990" s="29">
        <v>22</v>
      </c>
      <c r="D990" s="29">
        <v>2018</v>
      </c>
      <c r="E990" s="20">
        <v>123.3</v>
      </c>
      <c r="F990" s="25">
        <v>0</v>
      </c>
      <c r="G990" s="30">
        <f t="shared" si="124"/>
        <v>0</v>
      </c>
      <c r="H990" s="24">
        <f t="shared" si="120"/>
        <v>0</v>
      </c>
      <c r="I990" s="19">
        <f t="shared" si="121"/>
        <v>0</v>
      </c>
      <c r="J990" s="24">
        <f t="shared" si="125"/>
        <v>3</v>
      </c>
      <c r="K990" s="24">
        <f t="shared" si="126"/>
        <v>3</v>
      </c>
      <c r="L990" s="8">
        <f t="shared" si="122"/>
        <v>-300</v>
      </c>
      <c r="M990" s="8">
        <f t="shared" si="123"/>
        <v>6</v>
      </c>
      <c r="N990" s="8">
        <f t="shared" si="127"/>
        <v>0</v>
      </c>
    </row>
    <row r="991" spans="2:14" x14ac:dyDescent="0.15">
      <c r="B991" s="6">
        <v>43121.479166666664</v>
      </c>
      <c r="C991" s="29">
        <v>23</v>
      </c>
      <c r="D991" s="29">
        <v>2018</v>
      </c>
      <c r="E991" s="20">
        <v>165.61</v>
      </c>
      <c r="F991" s="25">
        <v>0</v>
      </c>
      <c r="G991" s="30">
        <f t="shared" si="124"/>
        <v>0</v>
      </c>
      <c r="H991" s="24">
        <f t="shared" si="120"/>
        <v>0</v>
      </c>
      <c r="I991" s="19">
        <f t="shared" si="121"/>
        <v>0</v>
      </c>
      <c r="J991" s="24">
        <f t="shared" si="125"/>
        <v>3</v>
      </c>
      <c r="K991" s="24">
        <f t="shared" si="126"/>
        <v>3</v>
      </c>
      <c r="L991" s="8">
        <f t="shared" si="122"/>
        <v>-300</v>
      </c>
      <c r="M991" s="8">
        <f t="shared" si="123"/>
        <v>6</v>
      </c>
      <c r="N991" s="8">
        <f t="shared" si="127"/>
        <v>0</v>
      </c>
    </row>
    <row r="992" spans="2:14" x14ac:dyDescent="0.15">
      <c r="B992" s="6">
        <v>43121.5</v>
      </c>
      <c r="C992" s="29">
        <v>24</v>
      </c>
      <c r="D992" s="29">
        <v>2018</v>
      </c>
      <c r="E992" s="20">
        <v>156.33000000000001</v>
      </c>
      <c r="F992" s="25">
        <v>0</v>
      </c>
      <c r="G992" s="30">
        <f t="shared" si="124"/>
        <v>0</v>
      </c>
      <c r="H992" s="24">
        <f t="shared" si="120"/>
        <v>0</v>
      </c>
      <c r="I992" s="19">
        <f t="shared" si="121"/>
        <v>0</v>
      </c>
      <c r="J992" s="24">
        <f t="shared" si="125"/>
        <v>3</v>
      </c>
      <c r="K992" s="24">
        <f t="shared" si="126"/>
        <v>3</v>
      </c>
      <c r="L992" s="8">
        <f t="shared" si="122"/>
        <v>-300</v>
      </c>
      <c r="M992" s="8">
        <f t="shared" si="123"/>
        <v>6</v>
      </c>
      <c r="N992" s="8">
        <f t="shared" si="127"/>
        <v>0</v>
      </c>
    </row>
    <row r="993" spans="2:14" x14ac:dyDescent="0.15">
      <c r="B993" s="6">
        <v>43121.520833333336</v>
      </c>
      <c r="C993" s="29">
        <v>25</v>
      </c>
      <c r="D993" s="29">
        <v>2018</v>
      </c>
      <c r="E993" s="20">
        <v>119.29</v>
      </c>
      <c r="F993" s="25">
        <v>0</v>
      </c>
      <c r="G993" s="30">
        <f t="shared" si="124"/>
        <v>0</v>
      </c>
      <c r="H993" s="24">
        <f t="shared" si="120"/>
        <v>0</v>
      </c>
      <c r="I993" s="19">
        <f t="shared" si="121"/>
        <v>0</v>
      </c>
      <c r="J993" s="24">
        <f t="shared" si="125"/>
        <v>3</v>
      </c>
      <c r="K993" s="24">
        <f t="shared" si="126"/>
        <v>3</v>
      </c>
      <c r="L993" s="8">
        <f t="shared" si="122"/>
        <v>-300</v>
      </c>
      <c r="M993" s="8">
        <f t="shared" si="123"/>
        <v>6</v>
      </c>
      <c r="N993" s="8">
        <f t="shared" si="127"/>
        <v>0</v>
      </c>
    </row>
    <row r="994" spans="2:14" x14ac:dyDescent="0.15">
      <c r="B994" s="6">
        <v>43121.541666666664</v>
      </c>
      <c r="C994" s="29">
        <v>26</v>
      </c>
      <c r="D994" s="29">
        <v>2018</v>
      </c>
      <c r="E994" s="20">
        <v>130.62</v>
      </c>
      <c r="F994" s="25">
        <v>0</v>
      </c>
      <c r="G994" s="30">
        <f t="shared" si="124"/>
        <v>0</v>
      </c>
      <c r="H994" s="24">
        <f t="shared" si="120"/>
        <v>0</v>
      </c>
      <c r="I994" s="19">
        <f t="shared" si="121"/>
        <v>0</v>
      </c>
      <c r="J994" s="24">
        <f t="shared" si="125"/>
        <v>3</v>
      </c>
      <c r="K994" s="24">
        <f t="shared" si="126"/>
        <v>3</v>
      </c>
      <c r="L994" s="8">
        <f t="shared" si="122"/>
        <v>-300</v>
      </c>
      <c r="M994" s="8">
        <f t="shared" si="123"/>
        <v>6</v>
      </c>
      <c r="N994" s="8">
        <f t="shared" si="127"/>
        <v>0</v>
      </c>
    </row>
    <row r="995" spans="2:14" x14ac:dyDescent="0.15">
      <c r="B995" s="6">
        <v>43121.5625</v>
      </c>
      <c r="C995" s="29">
        <v>27</v>
      </c>
      <c r="D995" s="29">
        <v>2018</v>
      </c>
      <c r="E995" s="20">
        <v>158.78</v>
      </c>
      <c r="F995" s="25">
        <v>0</v>
      </c>
      <c r="G995" s="30">
        <f t="shared" si="124"/>
        <v>0</v>
      </c>
      <c r="H995" s="24">
        <f t="shared" si="120"/>
        <v>0</v>
      </c>
      <c r="I995" s="19">
        <f t="shared" si="121"/>
        <v>0</v>
      </c>
      <c r="J995" s="24">
        <f t="shared" si="125"/>
        <v>3</v>
      </c>
      <c r="K995" s="24">
        <f t="shared" si="126"/>
        <v>3</v>
      </c>
      <c r="L995" s="8">
        <f t="shared" si="122"/>
        <v>-300</v>
      </c>
      <c r="M995" s="8">
        <f t="shared" si="123"/>
        <v>6</v>
      </c>
      <c r="N995" s="8">
        <f t="shared" si="127"/>
        <v>0</v>
      </c>
    </row>
    <row r="996" spans="2:14" x14ac:dyDescent="0.15">
      <c r="B996" s="6">
        <v>43121.583333333336</v>
      </c>
      <c r="C996" s="29">
        <v>28</v>
      </c>
      <c r="D996" s="29">
        <v>2018</v>
      </c>
      <c r="E996" s="20">
        <v>255.14</v>
      </c>
      <c r="F996" s="25">
        <v>0</v>
      </c>
      <c r="G996" s="30">
        <f t="shared" si="124"/>
        <v>0</v>
      </c>
      <c r="H996" s="24">
        <f t="shared" si="120"/>
        <v>0</v>
      </c>
      <c r="I996" s="19">
        <f t="shared" si="121"/>
        <v>0</v>
      </c>
      <c r="J996" s="24">
        <f t="shared" si="125"/>
        <v>3</v>
      </c>
      <c r="K996" s="24">
        <f t="shared" si="126"/>
        <v>3</v>
      </c>
      <c r="L996" s="8">
        <f t="shared" si="122"/>
        <v>-300</v>
      </c>
      <c r="M996" s="8">
        <f t="shared" si="123"/>
        <v>6</v>
      </c>
      <c r="N996" s="8">
        <f t="shared" si="127"/>
        <v>0</v>
      </c>
    </row>
    <row r="997" spans="2:14" x14ac:dyDescent="0.15">
      <c r="B997" s="6">
        <v>43121.604166666664</v>
      </c>
      <c r="C997" s="29">
        <v>29</v>
      </c>
      <c r="D997" s="29">
        <v>2018</v>
      </c>
      <c r="E997" s="20">
        <v>146.94999999999999</v>
      </c>
      <c r="F997" s="25">
        <v>0</v>
      </c>
      <c r="G997" s="30">
        <f t="shared" si="124"/>
        <v>0</v>
      </c>
      <c r="H997" s="24">
        <f t="shared" si="120"/>
        <v>0</v>
      </c>
      <c r="I997" s="19">
        <f t="shared" si="121"/>
        <v>0</v>
      </c>
      <c r="J997" s="24">
        <f t="shared" si="125"/>
        <v>3</v>
      </c>
      <c r="K997" s="24">
        <f t="shared" si="126"/>
        <v>3</v>
      </c>
      <c r="L997" s="8">
        <f t="shared" si="122"/>
        <v>-300</v>
      </c>
      <c r="M997" s="8">
        <f t="shared" si="123"/>
        <v>6</v>
      </c>
      <c r="N997" s="8">
        <f t="shared" si="127"/>
        <v>0</v>
      </c>
    </row>
    <row r="998" spans="2:14" x14ac:dyDescent="0.15">
      <c r="B998" s="6">
        <v>43121.625</v>
      </c>
      <c r="C998" s="29">
        <v>30</v>
      </c>
      <c r="D998" s="29">
        <v>2018</v>
      </c>
      <c r="E998" s="20">
        <v>168.84</v>
      </c>
      <c r="F998" s="25">
        <v>0</v>
      </c>
      <c r="G998" s="30">
        <f t="shared" si="124"/>
        <v>0</v>
      </c>
      <c r="H998" s="24">
        <f t="shared" si="120"/>
        <v>0</v>
      </c>
      <c r="I998" s="19">
        <f t="shared" si="121"/>
        <v>0</v>
      </c>
      <c r="J998" s="24">
        <f t="shared" si="125"/>
        <v>3</v>
      </c>
      <c r="K998" s="24">
        <f t="shared" si="126"/>
        <v>3</v>
      </c>
      <c r="L998" s="8">
        <f t="shared" si="122"/>
        <v>-300</v>
      </c>
      <c r="M998" s="8">
        <f t="shared" si="123"/>
        <v>6</v>
      </c>
      <c r="N998" s="8">
        <f t="shared" si="127"/>
        <v>0</v>
      </c>
    </row>
    <row r="999" spans="2:14" x14ac:dyDescent="0.15">
      <c r="B999" s="6">
        <v>43121.645833333336</v>
      </c>
      <c r="C999" s="29">
        <v>31</v>
      </c>
      <c r="D999" s="29">
        <v>2018</v>
      </c>
      <c r="E999" s="20">
        <v>190.49</v>
      </c>
      <c r="F999" s="25">
        <v>0</v>
      </c>
      <c r="G999" s="30">
        <f t="shared" si="124"/>
        <v>0</v>
      </c>
      <c r="H999" s="24">
        <f t="shared" si="120"/>
        <v>0</v>
      </c>
      <c r="I999" s="19">
        <f t="shared" si="121"/>
        <v>0</v>
      </c>
      <c r="J999" s="24">
        <f t="shared" si="125"/>
        <v>3</v>
      </c>
      <c r="K999" s="24">
        <f t="shared" si="126"/>
        <v>3</v>
      </c>
      <c r="L999" s="8">
        <f t="shared" si="122"/>
        <v>-300</v>
      </c>
      <c r="M999" s="8">
        <f t="shared" si="123"/>
        <v>6</v>
      </c>
      <c r="N999" s="8">
        <f t="shared" si="127"/>
        <v>0</v>
      </c>
    </row>
    <row r="1000" spans="2:14" x14ac:dyDescent="0.15">
      <c r="B1000" s="6">
        <v>43121.666666666664</v>
      </c>
      <c r="C1000" s="29">
        <v>32</v>
      </c>
      <c r="D1000" s="29">
        <v>2018</v>
      </c>
      <c r="E1000" s="20">
        <v>137.49</v>
      </c>
      <c r="F1000" s="25">
        <v>0</v>
      </c>
      <c r="G1000" s="30">
        <f t="shared" si="124"/>
        <v>0</v>
      </c>
      <c r="H1000" s="24">
        <f t="shared" si="120"/>
        <v>0</v>
      </c>
      <c r="I1000" s="19">
        <f t="shared" si="121"/>
        <v>0</v>
      </c>
      <c r="J1000" s="24">
        <f t="shared" si="125"/>
        <v>3</v>
      </c>
      <c r="K1000" s="24">
        <f t="shared" si="126"/>
        <v>3</v>
      </c>
      <c r="L1000" s="8">
        <f t="shared" si="122"/>
        <v>-300</v>
      </c>
      <c r="M1000" s="8">
        <f t="shared" si="123"/>
        <v>6</v>
      </c>
      <c r="N1000" s="8">
        <f t="shared" si="127"/>
        <v>0</v>
      </c>
    </row>
  </sheetData>
  <mergeCells count="11">
    <mergeCell ref="P20:P21"/>
    <mergeCell ref="Q20:Q21"/>
    <mergeCell ref="R20:R21"/>
    <mergeCell ref="S20:S21"/>
    <mergeCell ref="B7:B8"/>
    <mergeCell ref="P7:P8"/>
    <mergeCell ref="Q7:Q8"/>
    <mergeCell ref="R7:R8"/>
    <mergeCell ref="S7:S8"/>
    <mergeCell ref="C7:C8"/>
    <mergeCell ref="D7:D8"/>
  </mergeCells>
  <conditionalFormatting sqref="R39:R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 xml:space="preserve">&amp;L&amp;G&amp;C&amp;"Arial,Regular"&amp;8&amp;A&amp;R&amp;"Arial,Regular"&amp;7© Energetics Pty Ltd 2016&amp;8         Page &amp;P  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158F511AE49B46880647CFEA86BDE5" ma:contentTypeVersion="6" ma:contentTypeDescription="Create a new document." ma:contentTypeScope="" ma:versionID="3c6eae2c7fe32f697facca86381525f7">
  <xsd:schema xmlns:xsd="http://www.w3.org/2001/XMLSchema" xmlns:xs="http://www.w3.org/2001/XMLSchema" xmlns:p="http://schemas.microsoft.com/office/2006/metadata/properties" xmlns:ns2="204cd535-f53d-4249-84ba-b38c81196787" targetNamespace="http://schemas.microsoft.com/office/2006/metadata/properties" ma:root="true" ma:fieldsID="ca86dc2e039d710964416a7cf6597764" ns2:_="">
    <xsd:import namespace="204cd535-f53d-4249-84ba-b38c811967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cd535-f53d-4249-84ba-b38c811967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8 a c 6 1 2 e a - c 2 3 a - 4 a 2 6 - 8 3 a 3 - f 2 7 6 8 4 b 0 3 b 0 0 "   x m l n s = " h t t p : / / s c h e m a s . m i c r o s o f t . c o m / D a t a M a s h u p " > A A A A A B M D A A B Q S w M E F A A C A A g A 7 3 n y U g r a 7 J O j A A A A 9 Q A A A B I A H A B D b 2 5 m a W c v U G F j a 2 F n Z S 5 4 b W w g o h g A K K A U A A A A A A A A A A A A A A A A A A A A A A A A A A A A h Y 9 B D o I w F E S v Q r q n r e i C k E + J c S u J i d G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D v e f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3 n y U i i K R 7 g O A A A A E Q A A A B M A H A B G b 3 J t d W x h c y 9 T Z W N 0 a W 9 u M S 5 t I K I Y A C i g F A A A A A A A A A A A A A A A A A A A A A A A A A A A A C t O T S 7 J z M 9 T C I b Q h t Y A U E s B A i 0 A F A A C A A g A 7 3 n y U g r a 7 J O j A A A A 9 Q A A A B I A A A A A A A A A A A A A A A A A A A A A A E N v b m Z p Z y 9 Q Y W N r Y W d l L n h t b F B L A Q I t A B Q A A g A I A O 9 5 8 l I P y u m r p A A A A O k A A A A T A A A A A A A A A A A A A A A A A O 8 A A A B b Q 2 9 u d G V u d F 9 U e X B l c 1 0 u e G 1 s U E s B A i 0 A F A A C A A g A 7 3 n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r 1 d O v m L F N L n c Y j q p B b Q Q c A A A A A A g A A A A A A A 2 Y A A M A A A A A Q A A A A p c j z k 3 D B k k q + y k X + w p y L V Q A A A A A E g A A A o A A A A B A A A A C v I D R 4 9 W 9 G f C q q r P Z j H c i f U A A A A G s s 7 9 F 8 m 1 i o k p C P I N 3 a Z z 3 n R + 8 7 H O 3 t N M E k O K h J I P 4 g J B 2 R D v A 2 L N O B r R A e H K v Q R r G 7 A W i 1 U h f v A F o V J F L t Z O C G e 5 H T W x x T r 8 8 g p Q J / R e T I F A A A A A e w O x Q l m Y m D f p t S h r 3 S w j M 3 H J a S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2547E0-B537-4BBB-AD8C-877CBF14F18C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04cd535-f53d-4249-84ba-b38c81196787"/>
  </ds:schemaRefs>
</ds:datastoreItem>
</file>

<file path=customXml/itemProps2.xml><?xml version="1.0" encoding="utf-8"?>
<ds:datastoreItem xmlns:ds="http://schemas.openxmlformats.org/officeDocument/2006/customXml" ds:itemID="{0A80C473-C9C9-4934-9618-79ECF9778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4cd535-f53d-4249-84ba-b38c81196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B3862D-7694-4330-B1E1-7CEFA5831E9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9B84D9A-175A-4405-AD5C-73616ACDC3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Algorithm</vt:lpstr>
      <vt:lpstr>battery_capacity</vt:lpstr>
      <vt:lpstr>battery_power</vt:lpstr>
      <vt:lpstr>charge_efficiency</vt:lpstr>
      <vt:lpstr>charge_level</vt:lpstr>
      <vt:lpstr>discharge_efficiency</vt:lpstr>
      <vt:lpstr>discharge_level</vt:lpstr>
      <vt:lpstr>fixed_om</vt:lpstr>
      <vt:lpstr>mlf</vt:lpstr>
      <vt:lpstr>state</vt:lpstr>
      <vt:lpstr>variable_om</vt:lpstr>
    </vt:vector>
  </TitlesOfParts>
  <Company>Energetics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Khan</dc:creator>
  <cp:lastModifiedBy>Calvin Huang</cp:lastModifiedBy>
  <cp:lastPrinted>2011-01-11T03:55:58Z</cp:lastPrinted>
  <dcterms:created xsi:type="dcterms:W3CDTF">2010-07-14T08:44:28Z</dcterms:created>
  <dcterms:modified xsi:type="dcterms:W3CDTF">2021-09-23T10:08:47Z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0x010100EF158F511AE49B46880647CFEA86BDE5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2021-07-18T01:38:17Z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a4461c04-b06c-427b-8b9b-0f3fe0e55e19</vt:lpwstr>
  </property>
  <property fmtid="{D5CDD505-2E9C-101B-9397-08002B2CF9AE}" pid="9" name="MSIP_Label_ea60d57e-af5b-4752-ac57-3e4f28ca11dc_ContentBits">
    <vt:lpwstr>0</vt:lpwstr>
  </property>
</Properties>
</file>