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5a36b4da43cc65/Área de Trabalho/"/>
    </mc:Choice>
  </mc:AlternateContent>
  <xr:revisionPtr revIDLastSave="600" documentId="8_{3751C73C-DB5D-476E-873E-97C8A49753D9}" xr6:coauthVersionLast="47" xr6:coauthVersionMax="47" xr10:uidLastSave="{574B1A37-867D-4033-8D7F-B3D7BC9717A8}"/>
  <bookViews>
    <workbookView xWindow="-120" yWindow="-120" windowWidth="38640" windowHeight="15840" tabRatio="637" firstSheet="3" activeTab="3" xr2:uid="{51729D24-FE9D-4BB8-9C3A-1D9DE79F48F0}"/>
  </bookViews>
  <sheets>
    <sheet name="Data" sheetId="1" state="hidden" r:id="rId1"/>
    <sheet name="Controle" sheetId="2" state="hidden" r:id="rId2"/>
    <sheet name="Porquinho" sheetId="7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<sst xmlns="http://schemas.openxmlformats.org/spreadsheetml/2006/main" count="142" uniqueCount="64">
  <si>
    <t xml:space="preserve">Data </t>
  </si>
  <si>
    <t xml:space="preserve">Tipo </t>
  </si>
  <si>
    <t>Categoria</t>
  </si>
  <si>
    <t xml:space="preserve">Descrição </t>
  </si>
  <si>
    <t>Valor</t>
  </si>
  <si>
    <t xml:space="preserve">Operação Bancária </t>
  </si>
  <si>
    <t>Status</t>
  </si>
  <si>
    <t xml:space="preserve"> Alimentação </t>
  </si>
  <si>
    <t xml:space="preserve"> Transporte </t>
  </si>
  <si>
    <t xml:space="preserve">Moradia </t>
  </si>
  <si>
    <t xml:space="preserve">Lazer </t>
  </si>
  <si>
    <t xml:space="preserve">Saúde </t>
  </si>
  <si>
    <t>Educação</t>
  </si>
  <si>
    <t xml:space="preserve">Compras Pessoais </t>
  </si>
  <si>
    <t xml:space="preserve">Internet </t>
  </si>
  <si>
    <t xml:space="preserve">Telefonia </t>
  </si>
  <si>
    <t xml:space="preserve">Assinaturas </t>
  </si>
  <si>
    <t xml:space="preserve">Cuidados Pessoais </t>
  </si>
  <si>
    <t xml:space="preserve"> Viagens </t>
  </si>
  <si>
    <t xml:space="preserve">Entretenimento </t>
  </si>
  <si>
    <t xml:space="preserve">Vestuário </t>
  </si>
  <si>
    <t xml:space="preserve">Manutenção do Carro </t>
  </si>
  <si>
    <t xml:space="preserve"> Impostos </t>
  </si>
  <si>
    <t xml:space="preserve"> Doações </t>
  </si>
  <si>
    <t xml:space="preserve">Investimentos </t>
  </si>
  <si>
    <t>Supermercado</t>
  </si>
  <si>
    <t xml:space="preserve"> Transporte (ônibus/trem)</t>
  </si>
  <si>
    <t>Aluguel</t>
  </si>
  <si>
    <t>Despesas com saúde (médico/medicamentos)</t>
  </si>
  <si>
    <t>Cursos e treinamentos</t>
  </si>
  <si>
    <t>Lazer (cinema, teatro)</t>
  </si>
  <si>
    <t>Combustível</t>
  </si>
  <si>
    <t xml:space="preserve"> Assinatura de streaming (Netflix, Spotify)</t>
  </si>
  <si>
    <t xml:space="preserve"> Produtos de higiene pessoal</t>
  </si>
  <si>
    <t>Roupas e calçados</t>
  </si>
  <si>
    <t>Internet</t>
  </si>
  <si>
    <t>Telefonia</t>
  </si>
  <si>
    <t>presentes de aniversário, lembraças e outros</t>
  </si>
  <si>
    <t>Animais</t>
  </si>
  <si>
    <t>Despesas com pets (ração, veterinário)</t>
  </si>
  <si>
    <t>Taxas bancárias</t>
  </si>
  <si>
    <t>Poupança e investimentos fixos</t>
  </si>
  <si>
    <t>doações mensais fixas</t>
  </si>
  <si>
    <t xml:space="preserve">Pedagio </t>
  </si>
  <si>
    <t>Salão de beleza</t>
  </si>
  <si>
    <t>saída</t>
  </si>
  <si>
    <t>entrada</t>
  </si>
  <si>
    <t xml:space="preserve">salario </t>
  </si>
  <si>
    <t>Renda fixa</t>
  </si>
  <si>
    <t>cartão</t>
  </si>
  <si>
    <t>debito automatico</t>
  </si>
  <si>
    <t>transferencia</t>
  </si>
  <si>
    <t>cartao</t>
  </si>
  <si>
    <t xml:space="preserve">cartão </t>
  </si>
  <si>
    <t>recebido</t>
  </si>
  <si>
    <t>pendente</t>
  </si>
  <si>
    <t>Rótulos de Linha</t>
  </si>
  <si>
    <t>Total Geral</t>
  </si>
  <si>
    <t>Soma de Valor</t>
  </si>
  <si>
    <t>mês</t>
  </si>
  <si>
    <t>data de lançamento</t>
  </si>
  <si>
    <t>Deposito Resevado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</si>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</sst>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3" fillId="0" borderId="0" xfId="1" applyNumberFormat="1" applyFont="1" applyAlignment="1">
      <alignment horizontal="left"/>
    </xf>
    <xf numFmtId="0" fontId="0" fillId="5" borderId="0" xfId="0" applyFill="1"/>
    <xf numFmtId="14" fontId="0" fillId="6" borderId="1" xfId="0" applyNumberFormat="1" applyFill="1" applyBorder="1"/>
    <xf numFmtId="164" fontId="0" fillId="6" borderId="1" xfId="0" applyNumberFormat="1" applyFill="1" applyBorder="1"/>
    <xf numFmtId="0" fontId="1" fillId="2" borderId="0" xfId="2" applyFont="1"/>
  </cellXfs>
  <cellStyles count="3">
    <cellStyle name="Normal" xfId="0" builtinId="0"/>
    <cellStyle name="Porcentagem" xfId="1" builtinId="5"/>
    <cellStyle name="Ruim" xfId="2" builtinId="27"/>
  </cellStyles>
  <dxfs count="14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fgColor theme="8" tint="0.59996337778862885"/>
        </patternFill>
      </fill>
    </dxf>
    <dxf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3" xr9:uid="{8FF2AE97-BBAD-4581-8069-C12CE37FE3B1}">
      <tableStyleElement type="wholeTable" dxfId="13"/>
    </tableStyle>
    <tableStyle name="Estilo de Segmentação de Dados 2" pivot="0" table="0" count="1" xr9:uid="{21CE6E8B-C99D-4342-BFF0-DA0B280DB673}">
      <tableStyleElement type="wholeTable" dxfId="12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ill>
            <patternFill>
              <bgColor theme="8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[planilha_anelise.xlsx]Controle!Tabela dinâmica saida</c:name>
    <c:fmtId val="6"/>
  </c:pivotSource>
  <c:chart>
    <c:autoTitleDeleted val="1"/>
    <c:pivotFmts>
      <c:pivotFmt>
        <c:idx val="0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2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3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555799217648584E-2"/>
          <c:y val="0.12992125984251968"/>
          <c:w val="0.93939613896245266"/>
          <c:h val="0.66250279584617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40000"/>
                    <a:lumOff val="60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Controle!$C$8:$C$27</c:f>
              <c:strCache>
                <c:ptCount val="19"/>
                <c:pt idx="0">
                  <c:v> Alimentação </c:v>
                </c:pt>
                <c:pt idx="1">
                  <c:v> Doações </c:v>
                </c:pt>
                <c:pt idx="2">
                  <c:v> Impostos </c:v>
                </c:pt>
                <c:pt idx="3">
                  <c:v> Transporte </c:v>
                </c:pt>
                <c:pt idx="4">
                  <c:v> Viagens </c:v>
                </c:pt>
                <c:pt idx="5">
                  <c:v>Animais</c:v>
                </c:pt>
                <c:pt idx="6">
                  <c:v>Assinaturas </c:v>
                </c:pt>
                <c:pt idx="7">
                  <c:v>Compras Pessoais </c:v>
                </c:pt>
                <c:pt idx="8">
                  <c:v>Cuidados Pessoais </c:v>
                </c:pt>
                <c:pt idx="9">
                  <c:v>Educação</c:v>
                </c:pt>
                <c:pt idx="10">
                  <c:v>Entretenimento </c:v>
                </c:pt>
                <c:pt idx="11">
                  <c:v>Internet </c:v>
                </c:pt>
                <c:pt idx="12">
                  <c:v>Investimentos </c:v>
                </c:pt>
                <c:pt idx="13">
                  <c:v>Lazer </c:v>
                </c:pt>
                <c:pt idx="14">
                  <c:v>Manutenção do Carro </c:v>
                </c:pt>
                <c:pt idx="15">
                  <c:v>Moradia </c:v>
                </c:pt>
                <c:pt idx="16">
                  <c:v>Saúde </c:v>
                </c:pt>
                <c:pt idx="17">
                  <c:v>Telefonia </c:v>
                </c:pt>
                <c:pt idx="18">
                  <c:v>Vestuário </c:v>
                </c:pt>
              </c:strCache>
            </c:strRef>
          </c:cat>
          <c:val>
            <c:numRef>
              <c:f>Controle!$D$8:$D$27</c:f>
              <c:numCache>
                <c:formatCode>"R$"\ #,##0.00</c:formatCode>
                <c:ptCount val="19"/>
                <c:pt idx="0">
                  <c:v>500</c:v>
                </c:pt>
                <c:pt idx="1">
                  <c:v>200</c:v>
                </c:pt>
                <c:pt idx="2">
                  <c:v>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50</c:v>
                </c:pt>
                <c:pt idx="12">
                  <c:v>800</c:v>
                </c:pt>
                <c:pt idx="13">
                  <c:v>200</c:v>
                </c:pt>
                <c:pt idx="14">
                  <c:v>300</c:v>
                </c:pt>
                <c:pt idx="15">
                  <c:v>1500</c:v>
                </c:pt>
                <c:pt idx="16">
                  <c:v>100</c:v>
                </c:pt>
                <c:pt idx="17">
                  <c:v>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F-418E-BC94-2DC13414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6381328"/>
        <c:axId val="36381808"/>
      </c:barChart>
      <c:catAx>
        <c:axId val="36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381808"/>
        <c:crosses val="autoZero"/>
        <c:auto val="1"/>
        <c:lblAlgn val="ctr"/>
        <c:lblOffset val="100"/>
        <c:noMultiLvlLbl val="0"/>
      </c:catAx>
      <c:valAx>
        <c:axId val="36381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63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[planilha_anelise.xlsx]Controle!Tabela dinâmica 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5">
                  <a:lumMod val="40000"/>
                  <a:lumOff val="60000"/>
                </a:schemeClr>
              </a:gs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  <a:gs pos="100000">
                <a:schemeClr val="accent5">
                  <a:lumMod val="40000"/>
                  <a:lumOff val="60000"/>
                </a:schemeClr>
              </a:gs>
              <a:gs pos="100000">
                <a:schemeClr val="accent5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77777777777778E-2"/>
          <c:y val="3.7037037037037035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40000"/>
                    <a:lumOff val="60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Controle!$G$7:$G$8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Controle!$H$7:$H$8</c:f>
              <c:numCache>
                <c:formatCode>"R$"\ #,##0.00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1-4B51-BED5-B7EF7796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982656"/>
        <c:axId val="585985056"/>
      </c:barChart>
      <c:catAx>
        <c:axId val="5859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985056"/>
        <c:crosses val="autoZero"/>
        <c:auto val="1"/>
        <c:lblAlgn val="ctr"/>
        <c:lblOffset val="100"/>
        <c:noMultiLvlLbl val="0"/>
      </c:catAx>
      <c:valAx>
        <c:axId val="585985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859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426895989084316E-2"/>
          <c:y val="6.9565217391304349E-2"/>
          <c:w val="0.93138402402001208"/>
          <c:h val="0.87246376811594206"/>
        </c:manualLayout>
      </c:layout>
      <c:barChart>
        <c:barDir val="col"/>
        <c:grouping val="percentStacked"/>
        <c:varyColors val="0"/>
        <c:ser>
          <c:idx val="0"/>
          <c:order val="0"/>
          <c:spPr>
            <a:gradFill>
              <a:gsLst>
                <a:gs pos="100000">
                  <a:schemeClr val="accent5">
                    <a:lumMod val="40000"/>
                    <a:lumOff val="60000"/>
                  </a:schemeClr>
                </a:gs>
                <a:gs pos="13000">
                  <a:schemeClr val="accent1">
                    <a:lumMod val="5000"/>
                    <a:lumOff val="9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97000">
                  <a:schemeClr val="accent5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Porquinho!$D$3</c:f>
              <c:numCache>
                <c:formatCode>"R$"\ #,##0.00</c:formatCode>
                <c:ptCount val="1"/>
                <c:pt idx="0">
                  <c:v>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666-8A35-45494D215D4F}"/>
            </c:ext>
          </c:extLst>
        </c:ser>
        <c:ser>
          <c:idx val="1"/>
          <c:order val="1"/>
          <c:spPr>
            <a:gradFill>
              <a:gsLst>
                <a:gs pos="100000">
                  <a:schemeClr val="accent5">
                    <a:lumMod val="40000"/>
                    <a:lumOff val="60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  <a:gs pos="37000">
                  <a:schemeClr val="accent5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Porquinho!$D$4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7-4666-8A35-45494D215D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92932944"/>
        <c:axId val="692942544"/>
      </c:barChart>
      <c:catAx>
        <c:axId val="692932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2942544"/>
        <c:crosses val="autoZero"/>
        <c:auto val="1"/>
        <c:lblAlgn val="ctr"/>
        <c:lblOffset val="100"/>
        <c:noMultiLvlLbl val="0"/>
      </c:catAx>
      <c:valAx>
        <c:axId val="6929425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29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202405</xdr:colOff>
      <xdr:row>30</xdr:row>
      <xdr:rowOff>1</xdr:rowOff>
    </xdr:from>
    <xdr:to>
      <xdr:col>20</xdr:col>
      <xdr:colOff>0</xdr:colOff>
      <xdr:row>55</xdr:row>
      <xdr:rowOff>154783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A806C946-0AAD-5ACF-E956-9BCB281946F5}"/>
            </a:ext>
          </a:extLst>
        </xdr:cNvPr>
        <xdr:cNvGrpSpPr/>
      </xdr:nvGrpSpPr>
      <xdr:grpSpPr>
        <a:xfrm>
          <a:off x="2000249" y="5715001"/>
          <a:ext cx="11334751" cy="4917282"/>
          <a:chOff x="2143124" y="2250281"/>
          <a:chExt cx="11334751" cy="491728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A755670-B058-33B2-AE05-5207D8C84ACE}"/>
              </a:ext>
            </a:extLst>
          </xdr:cNvPr>
          <xdr:cNvSpPr/>
        </xdr:nvSpPr>
        <xdr:spPr>
          <a:xfrm>
            <a:off x="2214562" y="2250281"/>
            <a:ext cx="11263313" cy="49172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12BE37A-CE55-411B-BBE2-29EB87D55A68}"/>
              </a:ext>
            </a:extLst>
          </xdr:cNvPr>
          <xdr:cNvGraphicFramePr>
            <a:graphicFrameLocks/>
          </xdr:cNvGraphicFramePr>
        </xdr:nvGraphicFramePr>
        <xdr:xfrm>
          <a:off x="2143124" y="2476500"/>
          <a:ext cx="11048999" cy="4381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Retângulo: Cantos Superiores Recortados 11">
            <a:extLst>
              <a:ext uri="{FF2B5EF4-FFF2-40B4-BE49-F238E27FC236}">
                <a16:creationId xmlns:a16="http://schemas.microsoft.com/office/drawing/2014/main" id="{618F12D7-C8ED-FC81-6C38-708C204377D8}"/>
              </a:ext>
            </a:extLst>
          </xdr:cNvPr>
          <xdr:cNvSpPr/>
        </xdr:nvSpPr>
        <xdr:spPr>
          <a:xfrm>
            <a:off x="2274094" y="6584156"/>
            <a:ext cx="11191875" cy="583406"/>
          </a:xfrm>
          <a:prstGeom prst="snip2SameRect">
            <a:avLst>
              <a:gd name="adj1" fmla="val 16667"/>
              <a:gd name="adj2" fmla="val 50000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2AC69F52-0D84-1B65-2D11-F9EE6EC526E3}"/>
              </a:ext>
            </a:extLst>
          </xdr:cNvPr>
          <xdr:cNvSpPr txBox="1"/>
        </xdr:nvSpPr>
        <xdr:spPr>
          <a:xfrm>
            <a:off x="2845595" y="6691313"/>
            <a:ext cx="1262062" cy="3810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ln>
                  <a:noFill/>
                </a:ln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Gastos</a:t>
            </a:r>
          </a:p>
        </xdr:txBody>
      </xdr:sp>
      <xdr:pic>
        <xdr:nvPicPr>
          <xdr:cNvPr id="21" name="Gráfico 20" descr="Dinheiro voador com preenchimento sólido">
            <a:extLst>
              <a:ext uri="{FF2B5EF4-FFF2-40B4-BE49-F238E27FC236}">
                <a16:creationId xmlns:a16="http://schemas.microsoft.com/office/drawing/2014/main" id="{4899858C-366F-A533-8783-1A0727719E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607594" y="6667499"/>
            <a:ext cx="599988" cy="41671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333374</xdr:colOff>
      <xdr:row>10</xdr:row>
      <xdr:rowOff>130969</xdr:rowOff>
    </xdr:from>
    <xdr:to>
      <xdr:col>9</xdr:col>
      <xdr:colOff>583406</xdr:colOff>
      <xdr:row>27</xdr:row>
      <xdr:rowOff>83344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2DF60444-0BF8-8E55-A5EA-D9ACACBA15D2}"/>
            </a:ext>
          </a:extLst>
        </xdr:cNvPr>
        <xdr:cNvGrpSpPr/>
      </xdr:nvGrpSpPr>
      <xdr:grpSpPr>
        <a:xfrm>
          <a:off x="2131218" y="2035969"/>
          <a:ext cx="5107782" cy="3190875"/>
          <a:chOff x="5226843" y="8429625"/>
          <a:chExt cx="5107782" cy="319087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1C791D1-BF89-2D8C-F045-9ED77B382932}"/>
              </a:ext>
            </a:extLst>
          </xdr:cNvPr>
          <xdr:cNvSpPr/>
        </xdr:nvSpPr>
        <xdr:spPr>
          <a:xfrm>
            <a:off x="5226843" y="8429625"/>
            <a:ext cx="5107782" cy="3190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0AFC9EC-7DB6-4C5F-92BA-6A5591066598}"/>
              </a:ext>
            </a:extLst>
          </xdr:cNvPr>
          <xdr:cNvGraphicFramePr>
            <a:graphicFrameLocks/>
          </xdr:cNvGraphicFramePr>
        </xdr:nvGraphicFramePr>
        <xdr:xfrm>
          <a:off x="5274469" y="859631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Retângulo: Cantos Superiores Recortados 12">
            <a:extLst>
              <a:ext uri="{FF2B5EF4-FFF2-40B4-BE49-F238E27FC236}">
                <a16:creationId xmlns:a16="http://schemas.microsoft.com/office/drawing/2014/main" id="{2FBEF920-2E32-FF93-819A-3023072DE256}"/>
              </a:ext>
            </a:extLst>
          </xdr:cNvPr>
          <xdr:cNvSpPr/>
        </xdr:nvSpPr>
        <xdr:spPr>
          <a:xfrm rot="10800000">
            <a:off x="5322093" y="11334750"/>
            <a:ext cx="4952999" cy="261936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2286918-C25D-98AB-9D35-0531AC98D043}"/>
              </a:ext>
            </a:extLst>
          </xdr:cNvPr>
          <xdr:cNvSpPr txBox="1"/>
        </xdr:nvSpPr>
        <xdr:spPr>
          <a:xfrm>
            <a:off x="5524500" y="11334748"/>
            <a:ext cx="916782" cy="214313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/>
              <a:t>Entradas</a:t>
            </a:r>
          </a:p>
        </xdr:txBody>
      </xdr:sp>
      <xdr:pic>
        <xdr:nvPicPr>
          <xdr:cNvPr id="23" name="Gráfico 22" descr="Registrar com preenchimento sólido">
            <a:extLst>
              <a:ext uri="{FF2B5EF4-FFF2-40B4-BE49-F238E27FC236}">
                <a16:creationId xmlns:a16="http://schemas.microsoft.com/office/drawing/2014/main" id="{79A72635-7329-F98B-A6C2-12F862C9A3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322221" y="11310938"/>
            <a:ext cx="285750" cy="2857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95251</xdr:rowOff>
    </xdr:from>
    <xdr:to>
      <xdr:col>0</xdr:col>
      <xdr:colOff>1750219</xdr:colOff>
      <xdr:row>21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ECB8D06E-76E3-4136-8236-162F49CAF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1751"/>
              <a:ext cx="1750219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559593</xdr:colOff>
      <xdr:row>2</xdr:row>
      <xdr:rowOff>71438</xdr:rowOff>
    </xdr:from>
    <xdr:to>
      <xdr:col>20</xdr:col>
      <xdr:colOff>154781</xdr:colOff>
      <xdr:row>7</xdr:row>
      <xdr:rowOff>47625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8E21DF0B-A115-4097-8D5F-1D3A3B25E468}"/>
            </a:ext>
          </a:extLst>
        </xdr:cNvPr>
        <xdr:cNvSpPr/>
      </xdr:nvSpPr>
      <xdr:spPr>
        <a:xfrm>
          <a:off x="2357437" y="452438"/>
          <a:ext cx="11132344" cy="92868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523876</xdr:colOff>
      <xdr:row>2</xdr:row>
      <xdr:rowOff>47625</xdr:rowOff>
    </xdr:from>
    <xdr:to>
      <xdr:col>5</xdr:col>
      <xdr:colOff>309563</xdr:colOff>
      <xdr:row>7</xdr:row>
      <xdr:rowOff>47625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89B111E-F810-6800-F3E8-949565FE9206}"/>
            </a:ext>
          </a:extLst>
        </xdr:cNvPr>
        <xdr:cNvSpPr/>
      </xdr:nvSpPr>
      <xdr:spPr>
        <a:xfrm>
          <a:off x="2321720" y="428625"/>
          <a:ext cx="2214562" cy="95250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452437</xdr:colOff>
      <xdr:row>2</xdr:row>
      <xdr:rowOff>130969</xdr:rowOff>
    </xdr:from>
    <xdr:to>
      <xdr:col>9</xdr:col>
      <xdr:colOff>535781</xdr:colOff>
      <xdr:row>4</xdr:row>
      <xdr:rowOff>95250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4161455E-5361-5D89-DC17-70192B2F17C1}"/>
            </a:ext>
          </a:extLst>
        </xdr:cNvPr>
        <xdr:cNvSpPr txBox="1"/>
      </xdr:nvSpPr>
      <xdr:spPr>
        <a:xfrm>
          <a:off x="4679156" y="511969"/>
          <a:ext cx="2512219" cy="345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kern="1200">
              <a:latin typeface="Calibri" panose="020F0502020204030204" pitchFamily="34" charset="0"/>
              <a:ea typeface="ADLaM Display" panose="020F0502020204030204" pitchFamily="2" charset="0"/>
              <a:cs typeface="Calibri" panose="020F0502020204030204" pitchFamily="34" charset="0"/>
            </a:rPr>
            <a:t>Olá, Anelise</a:t>
          </a:r>
        </a:p>
      </xdr:txBody>
    </xdr:sp>
    <xdr:clientData/>
  </xdr:twoCellAnchor>
  <xdr:twoCellAnchor>
    <xdr:from>
      <xdr:col>5</xdr:col>
      <xdr:colOff>440531</xdr:colOff>
      <xdr:row>4</xdr:row>
      <xdr:rowOff>166687</xdr:rowOff>
    </xdr:from>
    <xdr:to>
      <xdr:col>10</xdr:col>
      <xdr:colOff>130969</xdr:colOff>
      <xdr:row>6</xdr:row>
      <xdr:rowOff>83344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A039F565-5D79-51CC-6848-D3357A4FFFF4}"/>
            </a:ext>
          </a:extLst>
        </xdr:cNvPr>
        <xdr:cNvSpPr txBox="1"/>
      </xdr:nvSpPr>
      <xdr:spPr>
        <a:xfrm>
          <a:off x="4667250" y="928687"/>
          <a:ext cx="2726532" cy="2976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>
              <a:solidFill>
                <a:schemeClr val="bg2">
                  <a:lumMod val="75000"/>
                </a:schemeClr>
              </a:solidFill>
            </a:rPr>
            <a:t>Acompanhamento Financeiro</a:t>
          </a:r>
        </a:p>
      </xdr:txBody>
    </xdr:sp>
    <xdr:clientData/>
  </xdr:twoCellAnchor>
  <xdr:twoCellAnchor>
    <xdr:from>
      <xdr:col>11</xdr:col>
      <xdr:colOff>416719</xdr:colOff>
      <xdr:row>3</xdr:row>
      <xdr:rowOff>107156</xdr:rowOff>
    </xdr:from>
    <xdr:to>
      <xdr:col>19</xdr:col>
      <xdr:colOff>250032</xdr:colOff>
      <xdr:row>5</xdr:row>
      <xdr:rowOff>130969</xdr:rowOff>
    </xdr:to>
    <xdr:sp macro="" textlink="">
      <xdr:nvSpPr>
        <xdr:cNvPr id="36" name="Retângulo: Cantos Arredondados 3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943ED6-3619-25DC-C50B-A90C77F11D45}"/>
            </a:ext>
          </a:extLst>
        </xdr:cNvPr>
        <xdr:cNvSpPr/>
      </xdr:nvSpPr>
      <xdr:spPr>
        <a:xfrm>
          <a:off x="8286750" y="678656"/>
          <a:ext cx="4691063" cy="404813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kern="1200">
              <a:solidFill>
                <a:schemeClr val="tx1">
                  <a:lumMod val="50000"/>
                  <a:lumOff val="50000"/>
                </a:schemeClr>
              </a:solidFill>
            </a:rPr>
            <a:t>pesquisar</a:t>
          </a:r>
          <a:r>
            <a:rPr lang="pt-BR" sz="1100" kern="1200" baseline="0">
              <a:solidFill>
                <a:schemeClr val="tx1">
                  <a:lumMod val="50000"/>
                  <a:lumOff val="50000"/>
                </a:schemeClr>
              </a:solidFill>
            </a:rPr>
            <a:t> dados ... </a:t>
          </a:r>
          <a:endParaRPr lang="pt-BR" sz="1100" kern="12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18</xdr:col>
      <xdr:colOff>526948</xdr:colOff>
      <xdr:row>3</xdr:row>
      <xdr:rowOff>179628</xdr:rowOff>
    </xdr:from>
    <xdr:to>
      <xdr:col>19</xdr:col>
      <xdr:colOff>134294</xdr:colOff>
      <xdr:row>5</xdr:row>
      <xdr:rowOff>84538</xdr:rowOff>
    </xdr:to>
    <xdr:sp macro="" textlink="">
      <xdr:nvSpPr>
        <xdr:cNvPr id="39" name="Gráfico 37" descr="Lupa estrutura de tópicos">
          <a:extLst>
            <a:ext uri="{FF2B5EF4-FFF2-40B4-BE49-F238E27FC236}">
              <a16:creationId xmlns:a16="http://schemas.microsoft.com/office/drawing/2014/main" id="{0AED1C3A-5D14-7C37-26BD-59C6F088FA5C}"/>
            </a:ext>
          </a:extLst>
        </xdr:cNvPr>
        <xdr:cNvSpPr/>
      </xdr:nvSpPr>
      <xdr:spPr>
        <a:xfrm rot="5400000">
          <a:off x="12611838" y="786801"/>
          <a:ext cx="285910" cy="214564"/>
        </a:xfrm>
        <a:custGeom>
          <a:avLst/>
          <a:gdLst>
            <a:gd name="connsiteX0" fmla="*/ 171623 w 214564"/>
            <a:gd name="connsiteY0" fmla="*/ 192412 h 285910"/>
            <a:gd name="connsiteX1" fmla="*/ 148430 w 214564"/>
            <a:gd name="connsiteY1" fmla="*/ 192412 h 285910"/>
            <a:gd name="connsiteX2" fmla="*/ 136970 w 214564"/>
            <a:gd name="connsiteY2" fmla="*/ 177132 h 285910"/>
            <a:gd name="connsiteX3" fmla="*/ 132605 w 214564"/>
            <a:gd name="connsiteY3" fmla="*/ 27971 h 285910"/>
            <a:gd name="connsiteX4" fmla="*/ 21007 w 214564"/>
            <a:gd name="connsiteY4" fmla="*/ 34155 h 285910"/>
            <a:gd name="connsiteX5" fmla="*/ 25372 w 214564"/>
            <a:gd name="connsiteY5" fmla="*/ 183317 h 285910"/>
            <a:gd name="connsiteX6" fmla="*/ 133423 w 214564"/>
            <a:gd name="connsiteY6" fmla="*/ 182589 h 285910"/>
            <a:gd name="connsiteX7" fmla="*/ 144883 w 214564"/>
            <a:gd name="connsiteY7" fmla="*/ 197869 h 285910"/>
            <a:gd name="connsiteX8" fmla="*/ 140517 w 214564"/>
            <a:gd name="connsiteY8" fmla="*/ 212058 h 285910"/>
            <a:gd name="connsiteX9" fmla="*/ 144883 w 214564"/>
            <a:gd name="connsiteY9" fmla="*/ 228793 h 285910"/>
            <a:gd name="connsiteX10" fmla="*/ 183356 w 214564"/>
            <a:gd name="connsiteY10" fmla="*/ 280090 h 285910"/>
            <a:gd name="connsiteX11" fmla="*/ 194270 w 214564"/>
            <a:gd name="connsiteY11" fmla="*/ 285911 h 285910"/>
            <a:gd name="connsiteX12" fmla="*/ 208458 w 214564"/>
            <a:gd name="connsiteY12" fmla="*/ 277907 h 285910"/>
            <a:gd name="connsiteX13" fmla="*/ 214461 w 214564"/>
            <a:gd name="connsiteY13" fmla="*/ 260808 h 285910"/>
            <a:gd name="connsiteX14" fmla="*/ 210095 w 214564"/>
            <a:gd name="connsiteY14" fmla="*/ 244073 h 285910"/>
            <a:gd name="connsiteX15" fmla="*/ 171623 w 214564"/>
            <a:gd name="connsiteY15" fmla="*/ 192412 h 285910"/>
            <a:gd name="connsiteX16" fmla="*/ 27282 w 214564"/>
            <a:gd name="connsiteY16" fmla="*/ 174949 h 285910"/>
            <a:gd name="connsiteX17" fmla="*/ 27282 w 214564"/>
            <a:gd name="connsiteY17" fmla="*/ 35974 h 285910"/>
            <a:gd name="connsiteX18" fmla="*/ 131513 w 214564"/>
            <a:gd name="connsiteY18" fmla="*/ 35974 h 285910"/>
            <a:gd name="connsiteX19" fmla="*/ 131513 w 214564"/>
            <a:gd name="connsiteY19" fmla="*/ 174949 h 285910"/>
            <a:gd name="connsiteX20" fmla="*/ 79398 w 214564"/>
            <a:gd name="connsiteY20" fmla="*/ 203690 h 285910"/>
            <a:gd name="connsiteX21" fmla="*/ 27282 w 214564"/>
            <a:gd name="connsiteY21" fmla="*/ 174949 h 285910"/>
            <a:gd name="connsiteX22" fmla="*/ 204366 w 214564"/>
            <a:gd name="connsiteY22" fmla="*/ 272086 h 285910"/>
            <a:gd name="connsiteX23" fmla="*/ 186903 w 214564"/>
            <a:gd name="connsiteY23" fmla="*/ 274269 h 285910"/>
            <a:gd name="connsiteX24" fmla="*/ 148703 w 214564"/>
            <a:gd name="connsiteY24" fmla="*/ 223336 h 285910"/>
            <a:gd name="connsiteX25" fmla="*/ 145974 w 214564"/>
            <a:gd name="connsiteY25" fmla="*/ 212422 h 285910"/>
            <a:gd name="connsiteX26" fmla="*/ 150613 w 214564"/>
            <a:gd name="connsiteY26" fmla="*/ 200052 h 285910"/>
            <a:gd name="connsiteX27" fmla="*/ 160982 w 214564"/>
            <a:gd name="connsiteY27" fmla="*/ 193867 h 285910"/>
            <a:gd name="connsiteX28" fmla="*/ 168076 w 214564"/>
            <a:gd name="connsiteY28" fmla="*/ 197505 h 285910"/>
            <a:gd name="connsiteX29" fmla="*/ 206275 w 214564"/>
            <a:gd name="connsiteY29" fmla="*/ 248802 h 285910"/>
            <a:gd name="connsiteX30" fmla="*/ 209004 w 214564"/>
            <a:gd name="connsiteY30" fmla="*/ 259717 h 285910"/>
            <a:gd name="connsiteX31" fmla="*/ 204366 w 214564"/>
            <a:gd name="connsiteY31" fmla="*/ 272086 h 285910"/>
            <a:gd name="connsiteX32" fmla="*/ 204366 w 214564"/>
            <a:gd name="connsiteY32" fmla="*/ 272086 h 2859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214564" h="285910">
              <a:moveTo>
                <a:pt x="171623" y="192412"/>
              </a:moveTo>
              <a:cubicBezTo>
                <a:pt x="165620" y="184408"/>
                <a:pt x="155797" y="184772"/>
                <a:pt x="148430" y="192412"/>
              </a:cubicBezTo>
              <a:lnTo>
                <a:pt x="136970" y="177132"/>
              </a:lnTo>
              <a:cubicBezTo>
                <a:pt x="166711" y="134203"/>
                <a:pt x="164802" y="67626"/>
                <a:pt x="132605" y="27971"/>
              </a:cubicBezTo>
              <a:cubicBezTo>
                <a:pt x="100408" y="-11684"/>
                <a:pt x="50748" y="-8774"/>
                <a:pt x="21007" y="34155"/>
              </a:cubicBezTo>
              <a:cubicBezTo>
                <a:pt x="-8734" y="77085"/>
                <a:pt x="-6552" y="143662"/>
                <a:pt x="25372" y="183317"/>
              </a:cubicBezTo>
              <a:cubicBezTo>
                <a:pt x="55932" y="221153"/>
                <a:pt x="103136" y="220789"/>
                <a:pt x="133423" y="182589"/>
              </a:cubicBezTo>
              <a:lnTo>
                <a:pt x="144883" y="197869"/>
              </a:lnTo>
              <a:cubicBezTo>
                <a:pt x="142427" y="201871"/>
                <a:pt x="141063" y="206964"/>
                <a:pt x="140517" y="212058"/>
              </a:cubicBezTo>
              <a:cubicBezTo>
                <a:pt x="139972" y="218242"/>
                <a:pt x="141609" y="224427"/>
                <a:pt x="144883" y="228793"/>
              </a:cubicBezTo>
              <a:lnTo>
                <a:pt x="183356" y="280090"/>
              </a:lnTo>
              <a:cubicBezTo>
                <a:pt x="186357" y="283728"/>
                <a:pt x="190177" y="285911"/>
                <a:pt x="194270" y="285911"/>
              </a:cubicBezTo>
              <a:cubicBezTo>
                <a:pt x="199727" y="285911"/>
                <a:pt x="204638" y="283000"/>
                <a:pt x="208458" y="277907"/>
              </a:cubicBezTo>
              <a:cubicBezTo>
                <a:pt x="212005" y="273541"/>
                <a:pt x="214188" y="267357"/>
                <a:pt x="214461" y="260808"/>
              </a:cubicBezTo>
              <a:cubicBezTo>
                <a:pt x="215007" y="254623"/>
                <a:pt x="213370" y="248439"/>
                <a:pt x="210095" y="244073"/>
              </a:cubicBezTo>
              <a:lnTo>
                <a:pt x="171623" y="192412"/>
              </a:lnTo>
              <a:close/>
              <a:moveTo>
                <a:pt x="27282" y="174949"/>
              </a:moveTo>
              <a:cubicBezTo>
                <a:pt x="-1367" y="136749"/>
                <a:pt x="-1367" y="74538"/>
                <a:pt x="27282" y="35974"/>
              </a:cubicBezTo>
              <a:cubicBezTo>
                <a:pt x="55932" y="-2589"/>
                <a:pt x="102591" y="-2225"/>
                <a:pt x="131513" y="35974"/>
              </a:cubicBezTo>
              <a:cubicBezTo>
                <a:pt x="160436" y="74174"/>
                <a:pt x="160163" y="136386"/>
                <a:pt x="131513" y="174949"/>
              </a:cubicBezTo>
              <a:cubicBezTo>
                <a:pt x="117598" y="193503"/>
                <a:pt x="99043" y="203690"/>
                <a:pt x="79398" y="203690"/>
              </a:cubicBezTo>
              <a:cubicBezTo>
                <a:pt x="60025" y="203690"/>
                <a:pt x="41198" y="193503"/>
                <a:pt x="27282" y="174949"/>
              </a:cubicBezTo>
              <a:close/>
              <a:moveTo>
                <a:pt x="204366" y="272086"/>
              </a:moveTo>
              <a:cubicBezTo>
                <a:pt x="199181" y="278998"/>
                <a:pt x="191268" y="280090"/>
                <a:pt x="186903" y="274269"/>
              </a:cubicBezTo>
              <a:lnTo>
                <a:pt x="148703" y="223336"/>
              </a:lnTo>
              <a:cubicBezTo>
                <a:pt x="146520" y="220425"/>
                <a:pt x="145702" y="216423"/>
                <a:pt x="145974" y="212422"/>
              </a:cubicBezTo>
              <a:cubicBezTo>
                <a:pt x="146247" y="207692"/>
                <a:pt x="147884" y="203326"/>
                <a:pt x="150613" y="200052"/>
              </a:cubicBezTo>
              <a:cubicBezTo>
                <a:pt x="153342" y="196414"/>
                <a:pt x="157162" y="194231"/>
                <a:pt x="160982" y="193867"/>
              </a:cubicBezTo>
              <a:cubicBezTo>
                <a:pt x="163710" y="193867"/>
                <a:pt x="166166" y="194959"/>
                <a:pt x="168076" y="197505"/>
              </a:cubicBezTo>
              <a:lnTo>
                <a:pt x="206275" y="248802"/>
              </a:lnTo>
              <a:cubicBezTo>
                <a:pt x="208458" y="251713"/>
                <a:pt x="209277" y="255715"/>
                <a:pt x="209004" y="259717"/>
              </a:cubicBezTo>
              <a:cubicBezTo>
                <a:pt x="208458" y="264446"/>
                <a:pt x="207094" y="268812"/>
                <a:pt x="204366" y="272086"/>
              </a:cubicBezTo>
              <a:cubicBezTo>
                <a:pt x="204366" y="272086"/>
                <a:pt x="204366" y="272086"/>
                <a:pt x="204366" y="272086"/>
              </a:cubicBezTo>
              <a:close/>
            </a:path>
          </a:pathLst>
        </a:custGeom>
        <a:solidFill>
          <a:srgbClr val="000000"/>
        </a:solidFill>
        <a:ln w="2679" cap="flat">
          <a:noFill/>
          <a:prstDash val="solid"/>
          <a:miter/>
        </a:ln>
      </xdr:spPr>
      <xdr:txBody>
        <a:bodyPr rtlCol="0" anchor="ctr"/>
        <a:lstStyle/>
        <a:p>
          <a:endParaRPr lang="pt-BR"/>
        </a:p>
      </xdr:txBody>
    </xdr:sp>
    <xdr:clientData/>
  </xdr:twoCellAnchor>
  <xdr:twoCellAnchor editAs="oneCell">
    <xdr:from>
      <xdr:col>0</xdr:col>
      <xdr:colOff>95250</xdr:colOff>
      <xdr:row>1</xdr:row>
      <xdr:rowOff>5499</xdr:rowOff>
    </xdr:from>
    <xdr:to>
      <xdr:col>0</xdr:col>
      <xdr:colOff>1664781</xdr:colOff>
      <xdr:row>10</xdr:row>
      <xdr:rowOff>130969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368F560C-F952-C7FA-246D-8A74031E2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195999"/>
          <a:ext cx="1569531" cy="183997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523874</xdr:colOff>
      <xdr:row>2</xdr:row>
      <xdr:rowOff>47625</xdr:rowOff>
    </xdr:from>
    <xdr:to>
      <xdr:col>4</xdr:col>
      <xdr:colOff>223837</xdr:colOff>
      <xdr:row>7</xdr:row>
      <xdr:rowOff>9525</xdr:rowOff>
    </xdr:to>
    <xdr:pic>
      <xdr:nvPicPr>
        <xdr:cNvPr id="43" name="Gráfico 42" descr="Dinheiro com preenchimento sólido">
          <a:extLst>
            <a:ext uri="{FF2B5EF4-FFF2-40B4-BE49-F238E27FC236}">
              <a16:creationId xmlns:a16="http://schemas.microsoft.com/office/drawing/2014/main" id="{CE07DDD4-5245-F000-536D-0E03028BB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928937" y="428625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547687</xdr:colOff>
      <xdr:row>10</xdr:row>
      <xdr:rowOff>130969</xdr:rowOff>
    </xdr:from>
    <xdr:to>
      <xdr:col>19</xdr:col>
      <xdr:colOff>190501</xdr:colOff>
      <xdr:row>27</xdr:row>
      <xdr:rowOff>83344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8026D4D2-5E12-4B10-AE22-36386F2DAD3F}"/>
            </a:ext>
          </a:extLst>
        </xdr:cNvPr>
        <xdr:cNvGrpSpPr/>
      </xdr:nvGrpSpPr>
      <xdr:grpSpPr>
        <a:xfrm>
          <a:off x="7810500" y="2035969"/>
          <a:ext cx="5107782" cy="3190875"/>
          <a:chOff x="5226843" y="8429625"/>
          <a:chExt cx="5107782" cy="3190875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E3747CC0-68E0-4936-0DAD-47B2D411D752}"/>
              </a:ext>
            </a:extLst>
          </xdr:cNvPr>
          <xdr:cNvSpPr/>
        </xdr:nvSpPr>
        <xdr:spPr>
          <a:xfrm>
            <a:off x="5226843" y="8429625"/>
            <a:ext cx="5107782" cy="3190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9" name="Retângulo: Cantos Superiores Recortados 48">
            <a:extLst>
              <a:ext uri="{FF2B5EF4-FFF2-40B4-BE49-F238E27FC236}">
                <a16:creationId xmlns:a16="http://schemas.microsoft.com/office/drawing/2014/main" id="{C9F73047-0013-E23E-D335-C841EC6EDB91}"/>
              </a:ext>
            </a:extLst>
          </xdr:cNvPr>
          <xdr:cNvSpPr/>
        </xdr:nvSpPr>
        <xdr:spPr>
          <a:xfrm rot="10800000">
            <a:off x="5322093" y="11334750"/>
            <a:ext cx="4952999" cy="261936"/>
          </a:xfrm>
          <a:prstGeom prst="snip2SameRect">
            <a:avLst>
              <a:gd name="adj1" fmla="val 50000"/>
              <a:gd name="adj2" fmla="val 0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6B9563D-F189-C747-42F0-D68E48345477}"/>
              </a:ext>
            </a:extLst>
          </xdr:cNvPr>
          <xdr:cNvSpPr txBox="1"/>
        </xdr:nvSpPr>
        <xdr:spPr>
          <a:xfrm>
            <a:off x="5524499" y="11334750"/>
            <a:ext cx="1035843" cy="21431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kern="1200"/>
              <a:t>Economias</a:t>
            </a:r>
          </a:p>
        </xdr:txBody>
      </xdr:sp>
      <xdr:pic>
        <xdr:nvPicPr>
          <xdr:cNvPr id="51" name="Gráfico 50" descr="Registrar com preenchimento sólido">
            <a:extLst>
              <a:ext uri="{FF2B5EF4-FFF2-40B4-BE49-F238E27FC236}">
                <a16:creationId xmlns:a16="http://schemas.microsoft.com/office/drawing/2014/main" id="{A99D9B76-FA8B-7032-4022-278508666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548439" y="11322845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440531</xdr:colOff>
      <xdr:row>12</xdr:row>
      <xdr:rowOff>154781</xdr:rowOff>
    </xdr:from>
    <xdr:to>
      <xdr:col>18</xdr:col>
      <xdr:colOff>261937</xdr:colOff>
      <xdr:row>24</xdr:row>
      <xdr:rowOff>59531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D4656F0-DD76-468C-8FAB-E8260AD4A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ber" refreshedDate="45673.93862361111" createdVersion="8" refreshedVersion="8" minRefreshableVersion="3" recordCount="20" xr:uid="{BFEA5BD2-3A6E-4D93-AF44-EE10873BB468}">
  <cacheSource type="worksheet">
    <worksheetSource name="planilha_anelise"/>
  </cacheSource>
  <cacheFields count="8">
    <cacheField name="Data " numFmtId="14">
      <sharedItems containsSemiMixedTypes="0" containsNonDate="0" containsDate="1" containsString="0" minDate="2023-01-01T00:00:00" maxDate="2023-04-20T00:00:00"/>
    </cacheField>
    <cacheField name="mês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Tipo " numFmtId="0">
      <sharedItems count="2">
        <s v="saída"/>
        <s v="entrada"/>
      </sharedItems>
    </cacheField>
    <cacheField name="Categoria" numFmtId="0">
      <sharedItems count="20">
        <s v=" Alimentação "/>
        <s v=" Transporte "/>
        <s v="Moradia "/>
        <s v="Lazer "/>
        <s v="Saúde "/>
        <s v="Educação"/>
        <s v="Compras Pessoais "/>
        <s v="Animais"/>
        <s v="Internet "/>
        <s v="Telefonia "/>
        <s v="Assinaturas "/>
        <s v="Cuidados Pessoais "/>
        <s v=" Viagens "/>
        <s v="Entretenimento "/>
        <s v="Vestuário "/>
        <s v="Manutenção do Carro "/>
        <s v=" Impostos "/>
        <s v=" Doações "/>
        <s v="Investimentos "/>
        <s v="Renda fixa"/>
      </sharedItems>
    </cacheField>
    <cacheField name="Descrição " numFmtId="0">
      <sharedItems/>
    </cacheField>
    <cacheField name="Valor" numFmtId="164">
      <sharedItems containsSemiMixedTypes="0" containsString="0" containsNumber="1" containsInteger="1" minValue="50" maxValue="6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28137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3-01-01T00:00:00"/>
    <x v="0"/>
    <x v="0"/>
    <x v="0"/>
    <s v="Supermercado"/>
    <n v="500"/>
    <s v="cartão"/>
    <s v="recebido"/>
  </r>
  <r>
    <d v="2023-03-02T00:00:00"/>
    <x v="1"/>
    <x v="0"/>
    <x v="1"/>
    <s v=" Transporte (ônibus/trem)"/>
    <n v="200"/>
    <s v="debito automatico"/>
    <s v="pendente"/>
  </r>
  <r>
    <d v="2023-01-03T00:00:00"/>
    <x v="0"/>
    <x v="0"/>
    <x v="2"/>
    <s v="Aluguel"/>
    <n v="1500"/>
    <s v="transferencia"/>
    <s v="recebido"/>
  </r>
  <r>
    <d v="2023-01-04T00:00:00"/>
    <x v="0"/>
    <x v="0"/>
    <x v="3"/>
    <s v="Lazer (cinema, teatro)"/>
    <n v="200"/>
    <s v="cartao"/>
    <s v="recebido"/>
  </r>
  <r>
    <d v="2023-03-05T00:00:00"/>
    <x v="1"/>
    <x v="0"/>
    <x v="4"/>
    <s v="Despesas com saúde (médico/medicamentos)"/>
    <n v="100"/>
    <s v="cartão"/>
    <s v="recebido"/>
  </r>
  <r>
    <d v="2023-02-06T00:00:00"/>
    <x v="2"/>
    <x v="0"/>
    <x v="5"/>
    <s v="Cursos e treinamentos"/>
    <n v="100"/>
    <s v="debito automatico"/>
    <s v="pendente"/>
  </r>
  <r>
    <d v="2023-01-07T00:00:00"/>
    <x v="0"/>
    <x v="0"/>
    <x v="6"/>
    <s v="Salão de beleza"/>
    <n v="100"/>
    <s v="transferencia"/>
    <s v="recebido"/>
  </r>
  <r>
    <d v="2023-01-08T00:00:00"/>
    <x v="0"/>
    <x v="0"/>
    <x v="7"/>
    <s v="Despesas com pets (ração, veterinário)"/>
    <n v="100"/>
    <s v="cartão "/>
    <s v="recebido"/>
  </r>
  <r>
    <d v="2023-01-09T00:00:00"/>
    <x v="0"/>
    <x v="0"/>
    <x v="8"/>
    <s v="Internet"/>
    <n v="50"/>
    <s v="debito automatico"/>
    <s v="recebido"/>
  </r>
  <r>
    <d v="2023-01-10T00:00:00"/>
    <x v="0"/>
    <x v="0"/>
    <x v="9"/>
    <s v="Telefonia"/>
    <n v="50"/>
    <s v="debito automatico"/>
    <s v="recebido"/>
  </r>
  <r>
    <d v="2023-02-11T00:00:00"/>
    <x v="2"/>
    <x v="0"/>
    <x v="10"/>
    <s v=" Assinatura de streaming (Netflix, Spotify)"/>
    <n v="100"/>
    <s v="debito automatico"/>
    <s v="recebido"/>
  </r>
  <r>
    <d v="2023-01-12T00:00:00"/>
    <x v="0"/>
    <x v="0"/>
    <x v="11"/>
    <s v=" Produtos de higiene pessoal"/>
    <n v="100"/>
    <s v="cartão"/>
    <s v="recebido"/>
  </r>
  <r>
    <d v="2023-01-13T00:00:00"/>
    <x v="0"/>
    <x v="0"/>
    <x v="12"/>
    <s v="Pedagio "/>
    <n v="150"/>
    <s v="debito automatico"/>
    <s v="pendente"/>
  </r>
  <r>
    <d v="2023-01-14T00:00:00"/>
    <x v="0"/>
    <x v="0"/>
    <x v="13"/>
    <s v="presentes de aniversário, lembraças e outros"/>
    <n v="80"/>
    <s v="transferencia"/>
    <s v="recebido"/>
  </r>
  <r>
    <d v="2023-01-15T00:00:00"/>
    <x v="0"/>
    <x v="0"/>
    <x v="14"/>
    <s v="Roupas e calçados"/>
    <n v="100"/>
    <s v="cartão"/>
    <s v="recebido"/>
  </r>
  <r>
    <d v="2023-01-16T00:00:00"/>
    <x v="0"/>
    <x v="0"/>
    <x v="15"/>
    <s v="Combustível"/>
    <n v="300"/>
    <s v="cartão"/>
    <s v="recebido"/>
  </r>
  <r>
    <d v="2023-03-17T00:00:00"/>
    <x v="1"/>
    <x v="0"/>
    <x v="16"/>
    <s v="Taxas bancárias"/>
    <n v="50"/>
    <s v="debito automatico"/>
    <s v="pendente"/>
  </r>
  <r>
    <d v="2023-01-18T00:00:00"/>
    <x v="0"/>
    <x v="0"/>
    <x v="17"/>
    <s v="doações mensais fixas"/>
    <n v="200"/>
    <s v="debito automatico"/>
    <s v="recebido"/>
  </r>
  <r>
    <d v="2023-04-19T00:00:00"/>
    <x v="3"/>
    <x v="0"/>
    <x v="18"/>
    <s v="Poupança e investimentos fixos"/>
    <n v="800"/>
    <s v="debito automatico"/>
    <s v="recebido"/>
  </r>
  <r>
    <d v="2023-02-20T00:00:00"/>
    <x v="2"/>
    <x v="1"/>
    <x v="19"/>
    <s v="salario "/>
    <n v="6000"/>
    <s v="transferenc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66873-69B5-4BDC-9209-A044DFFA9E67}" name="Tabela dinâmica 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6:H8" firstHeaderRow="1" firstDataRow="1" firstDataCol="1" rowPageCount="1" colPageCount="1"/>
  <pivotFields count="8">
    <pivotField showAll="0"/>
    <pivotField numFmtId="1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1">
        <item x="0"/>
        <item x="17"/>
        <item x="16"/>
        <item x="1"/>
        <item x="12"/>
        <item x="7"/>
        <item x="10"/>
        <item x="6"/>
        <item x="11"/>
        <item x="5"/>
        <item x="13"/>
        <item x="8"/>
        <item x="18"/>
        <item x="3"/>
        <item x="15"/>
        <item x="2"/>
        <item x="19"/>
        <item x="4"/>
        <item x="9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"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2FF01-9D90-4B2C-A7AA-DCEF5149E2D4}" name="Tabela dinâmica 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7:D27" firstHeaderRow="1" firstDataRow="1" firstDataCol="1" rowPageCount="1" colPageCount="1"/>
  <pivotFields count="8">
    <pivotField showAll="0"/>
    <pivotField numFmtId="1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1">
        <item x="0"/>
        <item x="17"/>
        <item x="16"/>
        <item x="1"/>
        <item x="12"/>
        <item x="7"/>
        <item x="10"/>
        <item x="6"/>
        <item x="11"/>
        <item x="5"/>
        <item x="13"/>
        <item x="8"/>
        <item x="18"/>
        <item x="3"/>
        <item x="15"/>
        <item x="2"/>
        <item x="19"/>
        <item x="4"/>
        <item x="9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4055303-E000-4C73-A8A1-5F126F605A22}" sourceName="mês">
  <pivotTables>
    <pivotTable tabId="2" name="Tabela dinâmica saida"/>
    <pivotTable tabId="2" name="Tabela dinâmica entrada"/>
  </pivotTables>
  <data>
    <tabular pivotCacheId="112813742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C0D9010-F9E7-4627-9D9F-E22F62D58617}" cache="SegmentaçãodeDados_mês" caption="mês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E9F1E-8B9F-4BB2-9A39-6612736E1C4B}" name="planilha_anelise" displayName="planilha_anelise" ref="A1:H21" totalsRowShown="0">
  <autoFilter ref="A1:H21" xr:uid="{B47E9F1E-8B9F-4BB2-9A39-6612736E1C4B}"/>
  <tableColumns count="8">
    <tableColumn id="1" xr3:uid="{B3C6207D-FCEF-4947-AD69-6DADA9B883E6}" name="Data " dataDxfId="11"/>
    <tableColumn id="8" xr3:uid="{2CA3CB5E-E0B0-48F5-ABAA-1D0B6B548380}" name="mês" dataDxfId="10" dataCellStyle="Porcentagem">
      <calculatedColumnFormula>MONTH(planilha_anelise[[#This Row],[Data ]])</calculatedColumnFormula>
    </tableColumn>
    <tableColumn id="2" xr3:uid="{5FA11960-8C52-4E9D-A0B9-073EC7289BE7}" name="Tipo " dataDxfId="9"/>
    <tableColumn id="3" xr3:uid="{61D8B062-BD05-4B13-A623-2FD5B1A370B1}" name="Categoria" dataDxfId="8"/>
    <tableColumn id="4" xr3:uid="{19EA5507-B47B-4596-A00C-08035C55B229}" name="Descrição " dataDxfId="7"/>
    <tableColumn id="5" xr3:uid="{EAC8AF4A-DBA9-45A9-B339-DCFCDA3ECAA4}" name="Valor" dataDxfId="6"/>
    <tableColumn id="6" xr3:uid="{BAAE89E7-48E1-4A87-A75A-AB810E3951AF}" name="Operação Bancária " dataDxfId="5"/>
    <tableColumn id="7" xr3:uid="{CB0A596E-E4B1-4F7A-A3E2-CBDE222FDD3A}" name="Status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98CD9E-641C-45AD-991F-7C9102036E0A}" name="Tabela3" displayName="Tabela3" ref="C6:D17" totalsRowShown="0" headerRowDxfId="3" dataDxfId="2">
  <autoFilter ref="C6:D17" xr:uid="{A698CD9E-641C-45AD-991F-7C9102036E0A}"/>
  <tableColumns count="2">
    <tableColumn id="1" xr3:uid="{9B91A0CE-4881-4351-ABDF-C54CBE9FDD42}" name="data de lançamento" dataDxfId="1"/>
    <tableColumn id="2" xr3:uid="{302AB8BC-5B12-46F0-80B6-C8F8B563CF17}" name="Deposito Rese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4331-50A3-4663-B379-5F35281D4D57}">
  <sheetPr>
    <tabColor theme="8" tint="-0.249977111117893"/>
  </sheetPr>
  <dimension ref="A1:H21"/>
  <sheetViews>
    <sheetView workbookViewId="0">
      <selection activeCell="D3" sqref="D3:D4"/>
    </sheetView>
  </sheetViews>
  <sheetFormatPr defaultRowHeight="15" x14ac:dyDescent="0.25"/>
  <cols>
    <col min="1" max="1" width="13.140625" bestFit="1" customWidth="1"/>
    <col min="2" max="2" width="7.140625" style="12" bestFit="1" customWidth="1"/>
    <col min="3" max="3" width="8.140625" bestFit="1" customWidth="1"/>
    <col min="4" max="4" width="22" bestFit="1" customWidth="1"/>
    <col min="5" max="5" width="43.85546875" bestFit="1" customWidth="1"/>
    <col min="6" max="6" width="12" bestFit="1" customWidth="1"/>
    <col min="7" max="7" width="20.5703125" bestFit="1" customWidth="1"/>
    <col min="8" max="8" width="9.7109375" bestFit="1" customWidth="1"/>
  </cols>
  <sheetData>
    <row r="1" spans="1:8" x14ac:dyDescent="0.25">
      <c r="A1" t="s">
        <v>0</v>
      </c>
      <c r="B1" s="12" t="s">
        <v>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5.75" x14ac:dyDescent="0.25">
      <c r="A2" s="3">
        <v>44927</v>
      </c>
      <c r="B2" s="13">
        <f>MONTH(planilha_anelise[[#This Row],[Data ]])</f>
        <v>1</v>
      </c>
      <c r="C2" s="5" t="s">
        <v>45</v>
      </c>
      <c r="D2" s="2" t="s">
        <v>7</v>
      </c>
      <c r="E2" s="1" t="s">
        <v>25</v>
      </c>
      <c r="F2" s="6">
        <v>500</v>
      </c>
      <c r="G2" s="5" t="s">
        <v>49</v>
      </c>
      <c r="H2" s="5" t="s">
        <v>54</v>
      </c>
    </row>
    <row r="3" spans="1:8" ht="15.75" x14ac:dyDescent="0.25">
      <c r="A3" s="3">
        <v>44987</v>
      </c>
      <c r="B3" s="13">
        <f>MONTH(planilha_anelise[[#This Row],[Data ]])</f>
        <v>3</v>
      </c>
      <c r="C3" s="5" t="s">
        <v>45</v>
      </c>
      <c r="D3" s="2" t="s">
        <v>8</v>
      </c>
      <c r="E3" s="1" t="s">
        <v>26</v>
      </c>
      <c r="F3" s="6">
        <v>200</v>
      </c>
      <c r="G3" s="5" t="s">
        <v>50</v>
      </c>
      <c r="H3" s="5" t="s">
        <v>55</v>
      </c>
    </row>
    <row r="4" spans="1:8" ht="15.75" x14ac:dyDescent="0.25">
      <c r="A4" s="3">
        <v>44929</v>
      </c>
      <c r="B4" s="13">
        <f>MONTH(planilha_anelise[[#This Row],[Data ]])</f>
        <v>1</v>
      </c>
      <c r="C4" s="5" t="s">
        <v>45</v>
      </c>
      <c r="D4" s="2" t="s">
        <v>9</v>
      </c>
      <c r="E4" s="1" t="s">
        <v>27</v>
      </c>
      <c r="F4" s="6">
        <v>1500</v>
      </c>
      <c r="G4" s="5" t="s">
        <v>51</v>
      </c>
      <c r="H4" s="5" t="s">
        <v>54</v>
      </c>
    </row>
    <row r="5" spans="1:8" ht="15.75" x14ac:dyDescent="0.25">
      <c r="A5" s="3">
        <v>44930</v>
      </c>
      <c r="B5" s="13">
        <f>MONTH(planilha_anelise[[#This Row],[Data ]])</f>
        <v>1</v>
      </c>
      <c r="C5" s="5" t="s">
        <v>45</v>
      </c>
      <c r="D5" s="2" t="s">
        <v>10</v>
      </c>
      <c r="E5" s="1" t="s">
        <v>30</v>
      </c>
      <c r="F5" s="6">
        <v>200</v>
      </c>
      <c r="G5" s="5" t="s">
        <v>52</v>
      </c>
      <c r="H5" s="5" t="s">
        <v>54</v>
      </c>
    </row>
    <row r="6" spans="1:8" ht="15.75" x14ac:dyDescent="0.25">
      <c r="A6" s="3">
        <v>44990</v>
      </c>
      <c r="B6" s="13">
        <f>MONTH(planilha_anelise[[#This Row],[Data ]])</f>
        <v>3</v>
      </c>
      <c r="C6" s="5" t="s">
        <v>45</v>
      </c>
      <c r="D6" s="2" t="s">
        <v>11</v>
      </c>
      <c r="E6" s="4" t="s">
        <v>28</v>
      </c>
      <c r="F6" s="6">
        <v>100</v>
      </c>
      <c r="G6" s="5" t="s">
        <v>49</v>
      </c>
      <c r="H6" s="5" t="s">
        <v>54</v>
      </c>
    </row>
    <row r="7" spans="1:8" ht="15.75" x14ac:dyDescent="0.25">
      <c r="A7" s="3">
        <v>44963</v>
      </c>
      <c r="B7" s="13">
        <f>MONTH(planilha_anelise[[#This Row],[Data ]])</f>
        <v>2</v>
      </c>
      <c r="C7" s="5" t="s">
        <v>45</v>
      </c>
      <c r="D7" s="2" t="s">
        <v>12</v>
      </c>
      <c r="E7" s="1" t="s">
        <v>29</v>
      </c>
      <c r="F7" s="6">
        <v>100</v>
      </c>
      <c r="G7" s="5" t="s">
        <v>50</v>
      </c>
      <c r="H7" s="5" t="s">
        <v>55</v>
      </c>
    </row>
    <row r="8" spans="1:8" ht="15.75" x14ac:dyDescent="0.25">
      <c r="A8" s="3">
        <v>44933</v>
      </c>
      <c r="B8" s="13">
        <f>MONTH(planilha_anelise[[#This Row],[Data ]])</f>
        <v>1</v>
      </c>
      <c r="C8" s="5" t="s">
        <v>45</v>
      </c>
      <c r="D8" s="2" t="s">
        <v>13</v>
      </c>
      <c r="E8" s="4" t="s">
        <v>44</v>
      </c>
      <c r="F8" s="6">
        <v>100</v>
      </c>
      <c r="G8" s="5" t="s">
        <v>51</v>
      </c>
      <c r="H8" s="5" t="s">
        <v>54</v>
      </c>
    </row>
    <row r="9" spans="1:8" ht="15.75" x14ac:dyDescent="0.25">
      <c r="A9" s="3">
        <v>44934</v>
      </c>
      <c r="B9" s="13">
        <f>MONTH(planilha_anelise[[#This Row],[Data ]])</f>
        <v>1</v>
      </c>
      <c r="C9" s="5" t="s">
        <v>45</v>
      </c>
      <c r="D9" s="2" t="s">
        <v>38</v>
      </c>
      <c r="E9" s="1" t="s">
        <v>39</v>
      </c>
      <c r="F9" s="6">
        <v>100</v>
      </c>
      <c r="G9" s="5" t="s">
        <v>53</v>
      </c>
      <c r="H9" s="5" t="s">
        <v>54</v>
      </c>
    </row>
    <row r="10" spans="1:8" ht="15.75" x14ac:dyDescent="0.25">
      <c r="A10" s="3">
        <v>44935</v>
      </c>
      <c r="B10" s="13">
        <f>MONTH(planilha_anelise[[#This Row],[Data ]])</f>
        <v>1</v>
      </c>
      <c r="C10" s="5" t="s">
        <v>45</v>
      </c>
      <c r="D10" s="2" t="s">
        <v>14</v>
      </c>
      <c r="E10" s="1" t="s">
        <v>35</v>
      </c>
      <c r="F10" s="6">
        <v>50</v>
      </c>
      <c r="G10" s="5" t="s">
        <v>50</v>
      </c>
      <c r="H10" s="5" t="s">
        <v>54</v>
      </c>
    </row>
    <row r="11" spans="1:8" ht="15.75" x14ac:dyDescent="0.25">
      <c r="A11" s="3">
        <v>44936</v>
      </c>
      <c r="B11" s="13">
        <f>MONTH(planilha_anelise[[#This Row],[Data ]])</f>
        <v>1</v>
      </c>
      <c r="C11" s="5" t="s">
        <v>45</v>
      </c>
      <c r="D11" s="2" t="s">
        <v>15</v>
      </c>
      <c r="E11" s="1" t="s">
        <v>36</v>
      </c>
      <c r="F11" s="6">
        <v>50</v>
      </c>
      <c r="G11" s="5" t="s">
        <v>50</v>
      </c>
      <c r="H11" s="5" t="s">
        <v>54</v>
      </c>
    </row>
    <row r="12" spans="1:8" ht="15.75" x14ac:dyDescent="0.25">
      <c r="A12" s="3">
        <v>44968</v>
      </c>
      <c r="B12" s="13">
        <f>MONTH(planilha_anelise[[#This Row],[Data ]])</f>
        <v>2</v>
      </c>
      <c r="C12" s="5" t="s">
        <v>45</v>
      </c>
      <c r="D12" s="2" t="s">
        <v>16</v>
      </c>
      <c r="E12" s="1" t="s">
        <v>32</v>
      </c>
      <c r="F12" s="6">
        <v>100</v>
      </c>
      <c r="G12" s="5" t="s">
        <v>50</v>
      </c>
      <c r="H12" s="5" t="s">
        <v>54</v>
      </c>
    </row>
    <row r="13" spans="1:8" ht="15.75" x14ac:dyDescent="0.25">
      <c r="A13" s="3">
        <v>44938</v>
      </c>
      <c r="B13" s="13">
        <f>MONTH(planilha_anelise[[#This Row],[Data ]])</f>
        <v>1</v>
      </c>
      <c r="C13" s="5" t="s">
        <v>45</v>
      </c>
      <c r="D13" s="2" t="s">
        <v>17</v>
      </c>
      <c r="E13" s="1" t="s">
        <v>33</v>
      </c>
      <c r="F13" s="6">
        <v>100</v>
      </c>
      <c r="G13" s="5" t="s">
        <v>49</v>
      </c>
      <c r="H13" s="5" t="s">
        <v>54</v>
      </c>
    </row>
    <row r="14" spans="1:8" ht="15.75" x14ac:dyDescent="0.25">
      <c r="A14" s="3">
        <v>44939</v>
      </c>
      <c r="B14" s="13">
        <f>MONTH(planilha_anelise[[#This Row],[Data ]])</f>
        <v>1</v>
      </c>
      <c r="C14" s="5" t="s">
        <v>45</v>
      </c>
      <c r="D14" s="2" t="s">
        <v>18</v>
      </c>
      <c r="E14" s="1" t="s">
        <v>43</v>
      </c>
      <c r="F14" s="6">
        <v>150</v>
      </c>
      <c r="G14" s="5" t="s">
        <v>50</v>
      </c>
      <c r="H14" s="5" t="s">
        <v>55</v>
      </c>
    </row>
    <row r="15" spans="1:8" ht="15.75" x14ac:dyDescent="0.25">
      <c r="A15" s="3">
        <v>44940</v>
      </c>
      <c r="B15" s="13">
        <f>MONTH(planilha_anelise[[#This Row],[Data ]])</f>
        <v>1</v>
      </c>
      <c r="C15" s="5" t="s">
        <v>45</v>
      </c>
      <c r="D15" s="2" t="s">
        <v>19</v>
      </c>
      <c r="E15" s="1" t="s">
        <v>37</v>
      </c>
      <c r="F15" s="6">
        <v>80</v>
      </c>
      <c r="G15" s="5" t="s">
        <v>51</v>
      </c>
      <c r="H15" s="5" t="s">
        <v>54</v>
      </c>
    </row>
    <row r="16" spans="1:8" ht="15.75" x14ac:dyDescent="0.25">
      <c r="A16" s="3">
        <v>44941</v>
      </c>
      <c r="B16" s="13">
        <f>MONTH(planilha_anelise[[#This Row],[Data ]])</f>
        <v>1</v>
      </c>
      <c r="C16" s="5" t="s">
        <v>45</v>
      </c>
      <c r="D16" s="2" t="s">
        <v>20</v>
      </c>
      <c r="E16" s="1" t="s">
        <v>34</v>
      </c>
      <c r="F16" s="6">
        <v>100</v>
      </c>
      <c r="G16" s="5" t="s">
        <v>49</v>
      </c>
      <c r="H16" s="5" t="s">
        <v>54</v>
      </c>
    </row>
    <row r="17" spans="1:8" ht="15.75" x14ac:dyDescent="0.25">
      <c r="A17" s="3">
        <v>44942</v>
      </c>
      <c r="B17" s="13">
        <f>MONTH(planilha_anelise[[#This Row],[Data ]])</f>
        <v>1</v>
      </c>
      <c r="C17" s="5" t="s">
        <v>45</v>
      </c>
      <c r="D17" s="2" t="s">
        <v>21</v>
      </c>
      <c r="E17" s="1" t="s">
        <v>31</v>
      </c>
      <c r="F17" s="6">
        <v>300</v>
      </c>
      <c r="G17" s="5" t="s">
        <v>49</v>
      </c>
      <c r="H17" s="5" t="s">
        <v>54</v>
      </c>
    </row>
    <row r="18" spans="1:8" ht="15.75" x14ac:dyDescent="0.25">
      <c r="A18" s="3">
        <v>45002</v>
      </c>
      <c r="B18" s="13">
        <f>MONTH(planilha_anelise[[#This Row],[Data ]])</f>
        <v>3</v>
      </c>
      <c r="C18" s="5" t="s">
        <v>45</v>
      </c>
      <c r="D18" s="2" t="s">
        <v>22</v>
      </c>
      <c r="E18" s="1" t="s">
        <v>40</v>
      </c>
      <c r="F18" s="6">
        <v>50</v>
      </c>
      <c r="G18" s="5" t="s">
        <v>50</v>
      </c>
      <c r="H18" s="5" t="s">
        <v>55</v>
      </c>
    </row>
    <row r="19" spans="1:8" ht="15.75" x14ac:dyDescent="0.25">
      <c r="A19" s="3">
        <v>44944</v>
      </c>
      <c r="B19" s="13">
        <f>MONTH(planilha_anelise[[#This Row],[Data ]])</f>
        <v>1</v>
      </c>
      <c r="C19" s="5" t="s">
        <v>45</v>
      </c>
      <c r="D19" s="2" t="s">
        <v>23</v>
      </c>
      <c r="E19" s="1" t="s">
        <v>42</v>
      </c>
      <c r="F19" s="6">
        <v>200</v>
      </c>
      <c r="G19" s="5" t="s">
        <v>50</v>
      </c>
      <c r="H19" s="5" t="s">
        <v>54</v>
      </c>
    </row>
    <row r="20" spans="1:8" ht="15.75" x14ac:dyDescent="0.25">
      <c r="A20" s="3">
        <v>45035</v>
      </c>
      <c r="B20" s="13">
        <f>MONTH(planilha_anelise[[#This Row],[Data ]])</f>
        <v>4</v>
      </c>
      <c r="C20" s="5" t="s">
        <v>45</v>
      </c>
      <c r="D20" s="2" t="s">
        <v>24</v>
      </c>
      <c r="E20" s="1" t="s">
        <v>41</v>
      </c>
      <c r="F20" s="6">
        <v>800</v>
      </c>
      <c r="G20" s="5" t="s">
        <v>50</v>
      </c>
      <c r="H20" s="5" t="s">
        <v>54</v>
      </c>
    </row>
    <row r="21" spans="1:8" ht="15.75" x14ac:dyDescent="0.25">
      <c r="A21" s="3">
        <v>44977</v>
      </c>
      <c r="B21" s="13">
        <f>MONTH(planilha_anelise[[#This Row],[Data ]])</f>
        <v>2</v>
      </c>
      <c r="C21" s="5" t="s">
        <v>46</v>
      </c>
      <c r="D21" s="2" t="s">
        <v>48</v>
      </c>
      <c r="E21" s="1" t="s">
        <v>47</v>
      </c>
      <c r="F21" s="6">
        <v>6000</v>
      </c>
      <c r="G21" s="5" t="s">
        <v>51</v>
      </c>
      <c r="H21" s="5" t="s">
        <v>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064A-8EF7-43B6-8D33-FF890DF78E23}">
  <sheetPr>
    <tabColor theme="8" tint="0.39997558519241921"/>
  </sheetPr>
  <dimension ref="C4:H27"/>
  <sheetViews>
    <sheetView workbookViewId="0">
      <selection activeCell="D3" sqref="D3:D4"/>
    </sheetView>
  </sheetViews>
  <sheetFormatPr defaultRowHeight="15" x14ac:dyDescent="0.25"/>
  <cols>
    <col min="3" max="3" width="20.7109375" bestFit="1" customWidth="1"/>
    <col min="4" max="4" width="13.85546875" bestFit="1" customWidth="1"/>
    <col min="7" max="7" width="18.42578125" bestFit="1" customWidth="1"/>
    <col min="8" max="8" width="13.85546875" bestFit="1" customWidth="1"/>
  </cols>
  <sheetData>
    <row r="4" spans="3:8" x14ac:dyDescent="0.25">
      <c r="G4" s="7" t="s">
        <v>1</v>
      </c>
      <c r="H4" t="s">
        <v>46</v>
      </c>
    </row>
    <row r="5" spans="3:8" x14ac:dyDescent="0.25">
      <c r="C5" s="7" t="s">
        <v>1</v>
      </c>
      <c r="D5" t="s">
        <v>45</v>
      </c>
    </row>
    <row r="6" spans="3:8" x14ac:dyDescent="0.25">
      <c r="G6" s="7" t="s">
        <v>56</v>
      </c>
      <c r="H6" t="s">
        <v>58</v>
      </c>
    </row>
    <row r="7" spans="3:8" x14ac:dyDescent="0.25">
      <c r="C7" s="7" t="s">
        <v>56</v>
      </c>
      <c r="D7" t="s">
        <v>58</v>
      </c>
      <c r="G7" s="8" t="s">
        <v>48</v>
      </c>
      <c r="H7" s="9">
        <v>6000</v>
      </c>
    </row>
    <row r="8" spans="3:8" x14ac:dyDescent="0.25">
      <c r="C8" s="8" t="s">
        <v>7</v>
      </c>
      <c r="D8" s="9">
        <v>500</v>
      </c>
      <c r="G8" s="8" t="s">
        <v>57</v>
      </c>
      <c r="H8" s="9">
        <v>6000</v>
      </c>
    </row>
    <row r="9" spans="3:8" x14ac:dyDescent="0.25">
      <c r="C9" s="8" t="s">
        <v>23</v>
      </c>
      <c r="D9" s="9">
        <v>200</v>
      </c>
    </row>
    <row r="10" spans="3:8" x14ac:dyDescent="0.25">
      <c r="C10" s="8" t="s">
        <v>22</v>
      </c>
      <c r="D10" s="9">
        <v>50</v>
      </c>
    </row>
    <row r="11" spans="3:8" x14ac:dyDescent="0.25">
      <c r="C11" s="8" t="s">
        <v>8</v>
      </c>
      <c r="D11" s="9">
        <v>200</v>
      </c>
    </row>
    <row r="12" spans="3:8" x14ac:dyDescent="0.25">
      <c r="C12" s="8" t="s">
        <v>18</v>
      </c>
      <c r="D12" s="9">
        <v>150</v>
      </c>
    </row>
    <row r="13" spans="3:8" x14ac:dyDescent="0.25">
      <c r="C13" s="8" t="s">
        <v>38</v>
      </c>
      <c r="D13" s="9">
        <v>100</v>
      </c>
    </row>
    <row r="14" spans="3:8" x14ac:dyDescent="0.25">
      <c r="C14" s="8" t="s">
        <v>16</v>
      </c>
      <c r="D14" s="9">
        <v>100</v>
      </c>
    </row>
    <row r="15" spans="3:8" x14ac:dyDescent="0.25">
      <c r="C15" s="8" t="s">
        <v>13</v>
      </c>
      <c r="D15" s="9">
        <v>100</v>
      </c>
    </row>
    <row r="16" spans="3:8" x14ac:dyDescent="0.25">
      <c r="C16" s="8" t="s">
        <v>17</v>
      </c>
      <c r="D16" s="9">
        <v>100</v>
      </c>
    </row>
    <row r="17" spans="3:4" x14ac:dyDescent="0.25">
      <c r="C17" s="8" t="s">
        <v>12</v>
      </c>
      <c r="D17" s="9">
        <v>100</v>
      </c>
    </row>
    <row r="18" spans="3:4" x14ac:dyDescent="0.25">
      <c r="C18" s="8" t="s">
        <v>19</v>
      </c>
      <c r="D18" s="9">
        <v>80</v>
      </c>
    </row>
    <row r="19" spans="3:4" x14ac:dyDescent="0.25">
      <c r="C19" s="8" t="s">
        <v>14</v>
      </c>
      <c r="D19" s="9">
        <v>50</v>
      </c>
    </row>
    <row r="20" spans="3:4" x14ac:dyDescent="0.25">
      <c r="C20" s="8" t="s">
        <v>24</v>
      </c>
      <c r="D20" s="9">
        <v>800</v>
      </c>
    </row>
    <row r="21" spans="3:4" x14ac:dyDescent="0.25">
      <c r="C21" s="8" t="s">
        <v>10</v>
      </c>
      <c r="D21" s="9">
        <v>200</v>
      </c>
    </row>
    <row r="22" spans="3:4" x14ac:dyDescent="0.25">
      <c r="C22" s="8" t="s">
        <v>21</v>
      </c>
      <c r="D22" s="9">
        <v>300</v>
      </c>
    </row>
    <row r="23" spans="3:4" x14ac:dyDescent="0.25">
      <c r="C23" s="8" t="s">
        <v>9</v>
      </c>
      <c r="D23" s="9">
        <v>1500</v>
      </c>
    </row>
    <row r="24" spans="3:4" x14ac:dyDescent="0.25">
      <c r="C24" s="8" t="s">
        <v>11</v>
      </c>
      <c r="D24" s="9">
        <v>100</v>
      </c>
    </row>
    <row r="25" spans="3:4" x14ac:dyDescent="0.25">
      <c r="C25" s="8" t="s">
        <v>15</v>
      </c>
      <c r="D25" s="9">
        <v>50</v>
      </c>
    </row>
    <row r="26" spans="3:4" x14ac:dyDescent="0.25">
      <c r="C26" s="8" t="s">
        <v>20</v>
      </c>
      <c r="D26" s="9">
        <v>100</v>
      </c>
    </row>
    <row r="27" spans="3:4" x14ac:dyDescent="0.25">
      <c r="C27" s="8" t="s">
        <v>57</v>
      </c>
      <c r="D27" s="9">
        <v>4780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8EF-7011-491C-9A60-7BFD40C8C2C1}">
  <dimension ref="C1:D17"/>
  <sheetViews>
    <sheetView workbookViewId="0">
      <selection activeCell="D3" sqref="D3:D4"/>
    </sheetView>
  </sheetViews>
  <sheetFormatPr defaultRowHeight="15" x14ac:dyDescent="0.25"/>
  <cols>
    <col min="3" max="3" width="18.85546875" bestFit="1" customWidth="1"/>
    <col min="4" max="4" width="18" bestFit="1" customWidth="1"/>
  </cols>
  <sheetData>
    <row r="1" spans="3:4" s="14" customFormat="1" ht="44.25" customHeight="1" x14ac:dyDescent="0.25"/>
    <row r="3" spans="3:4" x14ac:dyDescent="0.25">
      <c r="C3" s="17" t="s">
        <v>62</v>
      </c>
      <c r="D3" s="9">
        <f>SUM(Tabela3[[#All],[Deposito Resevado]])</f>
        <v>2367</v>
      </c>
    </row>
    <row r="4" spans="3:4" x14ac:dyDescent="0.25">
      <c r="C4" s="17" t="s">
        <v>63</v>
      </c>
      <c r="D4" s="9">
        <v>20000</v>
      </c>
    </row>
    <row r="6" spans="3:4" x14ac:dyDescent="0.25">
      <c r="C6" s="14" t="s">
        <v>60</v>
      </c>
      <c r="D6" s="14" t="s">
        <v>61</v>
      </c>
    </row>
    <row r="7" spans="3:4" x14ac:dyDescent="0.25">
      <c r="C7" s="15">
        <v>44964</v>
      </c>
      <c r="D7" s="16">
        <v>50</v>
      </c>
    </row>
    <row r="8" spans="3:4" x14ac:dyDescent="0.25">
      <c r="C8" s="15">
        <v>44937</v>
      </c>
      <c r="D8" s="16">
        <v>197</v>
      </c>
    </row>
    <row r="9" spans="3:4" x14ac:dyDescent="0.25">
      <c r="C9" s="15">
        <v>44950</v>
      </c>
      <c r="D9" s="16">
        <v>322</v>
      </c>
    </row>
    <row r="10" spans="3:4" x14ac:dyDescent="0.25">
      <c r="C10" s="15">
        <v>44952</v>
      </c>
      <c r="D10" s="16">
        <v>278</v>
      </c>
    </row>
    <row r="11" spans="3:4" x14ac:dyDescent="0.25">
      <c r="C11" s="15">
        <v>44953</v>
      </c>
      <c r="D11" s="16">
        <v>44</v>
      </c>
    </row>
    <row r="12" spans="3:4" x14ac:dyDescent="0.25">
      <c r="C12" s="15">
        <v>44945</v>
      </c>
      <c r="D12" s="16">
        <v>374</v>
      </c>
    </row>
    <row r="13" spans="3:4" x14ac:dyDescent="0.25">
      <c r="C13" s="15">
        <v>44947</v>
      </c>
      <c r="D13" s="16">
        <v>297</v>
      </c>
    </row>
    <row r="14" spans="3:4" x14ac:dyDescent="0.25">
      <c r="C14" s="15">
        <v>44949</v>
      </c>
      <c r="D14" s="16">
        <v>264</v>
      </c>
    </row>
    <row r="15" spans="3:4" x14ac:dyDescent="0.25">
      <c r="C15" s="15">
        <v>44951</v>
      </c>
      <c r="D15" s="16">
        <v>225</v>
      </c>
    </row>
    <row r="16" spans="3:4" x14ac:dyDescent="0.25">
      <c r="C16" s="15">
        <v>44936</v>
      </c>
      <c r="D16" s="16">
        <v>195</v>
      </c>
    </row>
    <row r="17" spans="3:4" x14ac:dyDescent="0.25">
      <c r="C17" s="15">
        <v>44945</v>
      </c>
      <c r="D17" s="16">
        <v>121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6FB1-D7FE-4BD4-8EB5-DC55E3DCE3D4}">
  <sheetPr>
    <tabColor theme="8" tint="0.59999389629810485"/>
  </sheetPr>
  <dimension ref="A1:U1"/>
  <sheetViews>
    <sheetView tabSelected="1" zoomScale="80" zoomScaleNormal="80" workbookViewId="0">
      <selection activeCell="U12" sqref="U12"/>
    </sheetView>
  </sheetViews>
  <sheetFormatPr defaultColWidth="0" defaultRowHeight="15" x14ac:dyDescent="0.25"/>
  <cols>
    <col min="1" max="1" width="27" style="10" customWidth="1"/>
    <col min="2" max="21" width="9.140625" style="11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Porquinho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Fontão</dc:creator>
  <cp:lastModifiedBy>Heber Fontão</cp:lastModifiedBy>
  <dcterms:created xsi:type="dcterms:W3CDTF">2025-01-16T18:20:40Z</dcterms:created>
  <dcterms:modified xsi:type="dcterms:W3CDTF">2025-01-17T03:27:06Z</dcterms:modified>
</cp:coreProperties>
</file>