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lishing/Desktop/dsi-sg/GA-Project4/"/>
    </mc:Choice>
  </mc:AlternateContent>
  <xr:revisionPtr revIDLastSave="0" documentId="13_ncr:1_{1801DA30-A7ED-2C43-9942-8C9710D6BE3E}" xr6:coauthVersionLast="36" xr6:coauthVersionMax="36" xr10:uidLastSave="{00000000-0000-0000-0000-000000000000}"/>
  <bookViews>
    <workbookView xWindow="-22160" yWindow="-6100" windowWidth="22860" windowHeight="20240" xr2:uid="{5851DDCC-01BF-7947-8B36-22C7679E583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12" i="1"/>
  <c r="D3" i="1"/>
  <c r="B17" i="1"/>
  <c r="B6" i="1"/>
  <c r="C6" i="1" l="1"/>
  <c r="D6" i="1"/>
  <c r="C5" i="1"/>
  <c r="C10" i="1" s="1"/>
  <c r="D5" i="1"/>
  <c r="D10" i="1" s="1"/>
  <c r="B5" i="1"/>
  <c r="B10" i="1" s="1"/>
  <c r="C14" i="1" l="1"/>
  <c r="C17" i="1"/>
  <c r="B14" i="1"/>
  <c r="B12" i="1"/>
  <c r="D17" i="1"/>
  <c r="D14" i="1"/>
  <c r="D19" i="1" l="1"/>
</calcChain>
</file>

<file path=xl/sharedStrings.xml><?xml version="1.0" encoding="utf-8"?>
<sst xmlns="http://schemas.openxmlformats.org/spreadsheetml/2006/main" count="21" uniqueCount="21">
  <si>
    <t>Grant Total</t>
  </si>
  <si>
    <t>reduction in costs</t>
  </si>
  <si>
    <t>Preventive campaign - we should do it by June</t>
  </si>
  <si>
    <t>cite the sources</t>
  </si>
  <si>
    <t>Dengue cases (2019 -2020)</t>
  </si>
  <si>
    <t>Direct Cost (individual)</t>
  </si>
  <si>
    <t>Direct Cost (government intervention)</t>
  </si>
  <si>
    <t>Total (direct cost)</t>
  </si>
  <si>
    <t>direct cost = treatments, hospitalizations. Anything that is related to dengue fever</t>
  </si>
  <si>
    <t>indirect cost = lost of productivity / absent from work, this includes productivity loss such as caregiving needed for children and elderly who are having Dengue</t>
  </si>
  <si>
    <t>Glosary</t>
  </si>
  <si>
    <t>friction cost</t>
  </si>
  <si>
    <t>Actual number</t>
  </si>
  <si>
    <t>Forecasted with ML</t>
  </si>
  <si>
    <t>Forecasted with 40% eficacy*</t>
  </si>
  <si>
    <t>Treatment Cost ($300 per case)*</t>
  </si>
  <si>
    <t>Vector programme* (from NEA financial report) -- need to check the exact name</t>
  </si>
  <si>
    <t>hospitalization cost ($3000 per case)*</t>
  </si>
  <si>
    <t>Indirect Cost (human capital cost method, measured in potential, 6x of the total direct cost)*</t>
  </si>
  <si>
    <t>Indirect Cost (Friction cost method, measured in actual cost, 4x of total direct cost)*</t>
  </si>
  <si>
    <t>Education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</si>
</sst>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1" applyNumberFormat="1" applyFont="1" applyAlignment="1">
      <alignment horizontal="left" indent="2"/>
    </xf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64" fontId="0" fillId="2" borderId="0" xfId="1" applyNumberFormat="1" applyFont="1" applyFill="1"/>
    <xf numFmtId="0" fontId="0" fillId="0" borderId="0" xfId="0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Font="1"/>
    <xf numFmtId="44" fontId="0" fillId="0" borderId="0" xfId="1" applyNumberFormat="1" applyFont="1"/>
    <xf numFmtId="164" fontId="1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358A-54E1-E94F-BA34-84D9860C6403}">
  <dimension ref="A1:E33"/>
  <sheetViews>
    <sheetView tabSelected="1" zoomScaleNormal="100" workbookViewId="0">
      <selection activeCell="C22" sqref="C22"/>
    </sheetView>
  </sheetViews>
  <sheetFormatPr baseColWidth="10" defaultRowHeight="16" x14ac:dyDescent="0.2"/>
  <cols>
    <col min="1" max="1" width="56.83203125" customWidth="1"/>
    <col min="2" max="2" width="18.1640625" customWidth="1"/>
    <col min="3" max="3" width="19" customWidth="1"/>
    <col min="4" max="4" width="24.83203125" customWidth="1"/>
  </cols>
  <sheetData>
    <row r="1" spans="1:4" x14ac:dyDescent="0.2">
      <c r="B1" s="1" t="s">
        <v>4</v>
      </c>
    </row>
    <row r="2" spans="1:4" x14ac:dyDescent="0.2">
      <c r="B2" s="10" t="s">
        <v>12</v>
      </c>
      <c r="C2" s="11" t="s">
        <v>13</v>
      </c>
      <c r="D2" s="11" t="s">
        <v>14</v>
      </c>
    </row>
    <row r="3" spans="1:4" x14ac:dyDescent="0.2">
      <c r="B3" s="2">
        <v>50000</v>
      </c>
      <c r="C3" s="2">
        <v>13068.483539999999</v>
      </c>
      <c r="D3" s="2">
        <f>C3*0.6</f>
        <v>7841.0901239999994</v>
      </c>
    </row>
    <row r="4" spans="1:4" x14ac:dyDescent="0.2">
      <c r="A4" s="12" t="s">
        <v>5</v>
      </c>
    </row>
    <row r="5" spans="1:4" x14ac:dyDescent="0.2">
      <c r="A5" s="8" t="s">
        <v>15</v>
      </c>
      <c r="B5" s="3">
        <f>B3*300</f>
        <v>15000000</v>
      </c>
      <c r="C5" s="3">
        <f>C3*300</f>
        <v>3920545.0619999999</v>
      </c>
      <c r="D5" s="3">
        <f>D3*300</f>
        <v>2352327.0371999997</v>
      </c>
    </row>
    <row r="6" spans="1:4" x14ac:dyDescent="0.2">
      <c r="A6" s="8" t="s">
        <v>17</v>
      </c>
      <c r="B6" s="4">
        <f>B3*3000</f>
        <v>150000000</v>
      </c>
      <c r="C6" s="4">
        <f>C3*3000</f>
        <v>39205450.619999997</v>
      </c>
      <c r="D6" s="4">
        <f>D3*3000</f>
        <v>23523270.371999998</v>
      </c>
    </row>
    <row r="7" spans="1:4" x14ac:dyDescent="0.2">
      <c r="A7" s="12" t="s">
        <v>6</v>
      </c>
      <c r="B7" s="4"/>
      <c r="C7" s="4"/>
      <c r="D7" s="4"/>
    </row>
    <row r="8" spans="1:4" x14ac:dyDescent="0.2">
      <c r="A8" s="13" t="s">
        <v>20</v>
      </c>
      <c r="B8" s="7"/>
      <c r="C8" s="7"/>
      <c r="D8" s="15">
        <v>5000000</v>
      </c>
    </row>
    <row r="9" spans="1:4" x14ac:dyDescent="0.2">
      <c r="A9" s="8" t="s">
        <v>16</v>
      </c>
      <c r="B9" s="7"/>
      <c r="C9" s="7"/>
      <c r="D9" s="4">
        <v>20000000</v>
      </c>
    </row>
    <row r="10" spans="1:4" x14ac:dyDescent="0.2">
      <c r="A10" s="1" t="s">
        <v>7</v>
      </c>
      <c r="B10" s="5">
        <f>SUM(B5:B6)</f>
        <v>165000000</v>
      </c>
      <c r="C10" s="5">
        <f>SUM(C5:C6)</f>
        <v>43125995.681999996</v>
      </c>
      <c r="D10" s="5">
        <f>SUM(D5:D9)</f>
        <v>50875597.409199998</v>
      </c>
    </row>
    <row r="12" spans="1:4" x14ac:dyDescent="0.2">
      <c r="A12" s="12" t="s">
        <v>19</v>
      </c>
      <c r="B12" s="5">
        <f>B10*4</f>
        <v>660000000</v>
      </c>
      <c r="C12" s="5">
        <f>C10*4</f>
        <v>172503982.72799999</v>
      </c>
      <c r="D12" s="14">
        <f>SUM(D5:D6)*4</f>
        <v>103502389.63679999</v>
      </c>
    </row>
    <row r="14" spans="1:4" x14ac:dyDescent="0.2">
      <c r="A14" s="12" t="s">
        <v>18</v>
      </c>
      <c r="B14" s="4">
        <f>6*B10</f>
        <v>990000000</v>
      </c>
      <c r="C14" s="4">
        <f t="shared" ref="C14:D14" si="0">6*C10</f>
        <v>258755974.09199998</v>
      </c>
      <c r="D14" s="4">
        <f t="shared" si="0"/>
        <v>305253584.45519996</v>
      </c>
    </row>
    <row r="17" spans="1:5" x14ac:dyDescent="0.2">
      <c r="A17" s="1" t="s">
        <v>0</v>
      </c>
      <c r="B17" s="5">
        <f>SUM(B10,B12)</f>
        <v>825000000</v>
      </c>
      <c r="C17" s="5">
        <f t="shared" ref="C17:D17" si="1">SUM(C10,C12)</f>
        <v>215629978.40999997</v>
      </c>
      <c r="D17" s="5">
        <f t="shared" si="1"/>
        <v>154377987.046</v>
      </c>
      <c r="E17" s="5"/>
    </row>
    <row r="19" spans="1:5" x14ac:dyDescent="0.2">
      <c r="C19" s="9" t="s">
        <v>1</v>
      </c>
      <c r="D19" s="6">
        <f>(C17-D17)/C17</f>
        <v>0.28406064785451635</v>
      </c>
    </row>
    <row r="24" spans="1:5" x14ac:dyDescent="0.2">
      <c r="A24" t="s">
        <v>2</v>
      </c>
    </row>
    <row r="25" spans="1:5" x14ac:dyDescent="0.2">
      <c r="A25" t="s">
        <v>3</v>
      </c>
    </row>
    <row r="29" spans="1:5" x14ac:dyDescent="0.2">
      <c r="A29" s="1" t="s">
        <v>10</v>
      </c>
      <c r="B29" s="4"/>
      <c r="C29" s="4"/>
      <c r="D29" s="4"/>
    </row>
    <row r="30" spans="1:5" x14ac:dyDescent="0.2">
      <c r="A30" t="s">
        <v>8</v>
      </c>
      <c r="B30" s="4"/>
      <c r="C30" s="4"/>
      <c r="D30" s="4"/>
    </row>
    <row r="31" spans="1:5" x14ac:dyDescent="0.2">
      <c r="A31" t="s">
        <v>9</v>
      </c>
    </row>
    <row r="33" spans="1:1" x14ac:dyDescent="0.2">
      <c r="A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2023-04-16T14:21:20Z</dcterms:created>
  <dcterms:modified xsi:type="dcterms:W3CDTF">2023-04-22T07:56:07Z</dcterms:modified>
</cp:coreProperties>
</file>