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22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<sst xmlns="http://schemas.openxmlformats.org/spreadsheetml/2006/main" count="339">
  <si>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</si>
  <si>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</si>
  <si>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</si>
  <si>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</si>
  <si>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</si>
  <si>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</si>
  <si>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</si>
  <si>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</si>
  <si>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</si>
  <si>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</si>
  <si>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</si>
  <si>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</si>
  <si>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</si>
  <si>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</si>
  <si>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</si>
  <si>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</si>
  <si>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</si>
  <si>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</si>
  <si>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</si>
  <si>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</si>
  <si>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</si>
  <si>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</si>
  <si>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</si>
  <si>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</si>
  <si>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</si>
  <si>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</si>
  <si>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</si>
  <si>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</si>
  <si>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</si>
  <si>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</si>
  <si>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</si>
  <si>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</si>
  <si>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</si>
  <si>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</si>
  <si>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</si>
  <si>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</si>
  <si>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</si>
  <si>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</si>
  <si>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</si>
  <si>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</si>
  <si>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</si>
  <si>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</si>
  <si>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</si>
  <si>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</si>
  <si>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</si>
  <si>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</si>
  <si>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</si>
  <si>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</si>
  <si>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</si>
  <si>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</si>
  <si>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</si>
  <si>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</si>
  <si>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</si>
  <si>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</si>
  <si>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</si>
  <si>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</si>
  <si>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</si>
  <si>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</si>
  <si>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</si>
  <si>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</si>
  <si>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</si>
  <si>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</si>
  <si>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</si>
  <si>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</si>
  <si>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</si>
  <si>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</si>
  <si>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</si>
  <si>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</si>
  <si>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</si>
  <si>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</si>
  <si>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</si>
  <si>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</si>
  <si>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</si>
  <si>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</si>
  <si>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</si>
  <si>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</si>
  <si>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</si>
  <si>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</si>
  <si>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</si>
  <si>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</si>
  <si>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</si>
  <si>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</si>
  <si>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</si>
  <si>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</si>
  <si>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</si>
  <si>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</si>
  <si>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</si>
  <si>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</si>
  <si>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</si>
  <si>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</si>
  <si>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</si>
  <si>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</si>
  <si>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</si>
  <si>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</si>
  <si>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</si>
  <si>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</si>
  <si>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</si>
  <si>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</si>
  <si>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</si>
  <si>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</si>
  <si>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</si>
  <si>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</si>
  <si>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</si>
  <si>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</si>
  <si>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</si>
  <si>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</si>
  <si>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</si>
  <si>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</si>
  <si>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</si>
  <si>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</si>
  <si>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</si>
  <si>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</si>
  <si>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</si>
  <si>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</si>
  <si>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</si>
  <si>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</si>
  <si>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</si>
  <si>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</si>
  <si>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</si>
  <si>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</si>
  <si>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</si>
  <si>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</si>
  <si>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</si>
  <si>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</si>
  <si>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</si>
  <si>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</si>
  <si>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</si>
  <si>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</si>
  <si>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</si>
  <si>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</si>
  <si>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</si>
  <si>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</si>
  <si>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</si>
  <si>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</si>
  <si>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</si>
  <si>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</si>
  <si>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</si>
  <si>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</si>
  <si>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</si>
  <si>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</si>
  <si>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</si>
  <si>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</si>
  <si>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</si>
  <si>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</si>
  <si>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</si>
  <si>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</si>
  <si>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</si>
  <si>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</si>
  <si>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</si>
  <si>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</si>
  <si>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</si>
  <si>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</si>
  <si>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</si>
  <si>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</si>
  <si>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</si>
  <si>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</si>
  <si>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</si>
  <si>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</si>
  <si>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</si>
  <si>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</si>
  <si>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</si>
  <si>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</si>
  <si>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</si>
  <si>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</si>
  <si>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</si>
  <si>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</si>
  <si>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</si>
  <si>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</si>
  <si>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</si>
  <si>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</si>
  <si>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</si>
  <si>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</si>
  <si>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</si>
  <si>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</si>
  <si>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</si>
  <si>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</si>
  <si>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</si>
  <si>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</si>
  <si>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</si>
  <si>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</si>
  <si>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</si>
  <si>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</si>
  <si>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</si>
  <si>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</si>
  <si>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</si>
  <si>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</si>
  <si>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</si>
  <si>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</si>
  <si>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</si>
  <si>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</si>
  <si>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</si>
  <si>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</si>
  <si>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</si>
  <si>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</si>
  <si>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</si>
  <si>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</si>
  <si>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</si>
  <si>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</si>
  <si>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</si>
  <si>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</si>
  <si>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</si>
  <si>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</si>
  <si>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</si>
  <si>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</si>
  <si>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</si>
  <si>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</si>
  <si>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</si>
  <si>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</si>
  <si>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</si>
  <si>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</si>
  <si>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</si>
  <si>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</si>
  <si>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</si>
  <si>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</si>
  <si>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</si>
  <si>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</si>
  <si>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</si>
  <si>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</si>
  <si>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</si>
  <si>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</si>
  <si>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</si>
  <si>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</si>
  <si>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</si>
  <si>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</si>
  <si>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</si>
  <si>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</si>
  <si>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</si>
  <si>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</si>
  <si>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3D卫衣连帽</t>
  </si>
  <si>
    <t>黑白骷髅头1.8</t>
  </si>
  <si>
    <t>2米</t>
  </si>
  <si>
    <t>2.4米</t>
  </si>
  <si>
    <t>骷髅头全花single</t>
  </si>
  <si>
    <t>queen</t>
  </si>
  <si>
    <t>king</t>
  </si>
  <si>
    <t>玉儿恋8001</t>
  </si>
  <si>
    <t>玉儿恋2052短裤</t>
  </si>
  <si>
    <t>玉儿恋2001工字背</t>
  </si>
  <si>
    <t>5017长裤</t>
  </si>
  <si>
    <t>2040哈伦裤</t>
  </si>
  <si>
    <t>米多围裙</t>
  </si>
  <si>
    <t>米多运动裤</t>
  </si>
  <si>
    <t>骷髅头被套160</t>
  </si>
  <si>
    <t>男长裤</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</si>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</sst>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b/>
      <sz val="18"/>
      <color indexed="62"/>
      <name val="宋体"/>
      <charset val="134"/>
    </font>
    <font>
      <sz val="11"/>
      <color indexed="10"/>
      <name val="宋体"/>
      <charset val="0"/>
    </font>
    <font>
      <i/>
      <sz val="11"/>
      <color indexed="23"/>
      <name val="宋体"/>
      <charset val="0"/>
    </font>
    <font>
      <sz val="11"/>
      <color indexed="8"/>
      <name val="宋体"/>
      <charset val="0"/>
    </font>
    <font>
      <sz val="11"/>
      <color indexed="9"/>
      <name val="宋体"/>
      <charset val="0"/>
    </font>
    <font>
      <sz val="11"/>
      <color indexed="60"/>
      <name val="宋体"/>
      <charset val="0"/>
    </font>
    <font>
      <b/>
      <sz val="11"/>
      <color indexed="8"/>
      <name val="宋体"/>
      <charset val="0"/>
    </font>
    <font>
      <sz val="11"/>
      <color indexed="62"/>
      <name val="宋体"/>
      <charset val="0"/>
    </font>
    <font>
      <u/>
      <sz val="11"/>
      <color indexed="12"/>
      <name val="宋体"/>
      <charset val="0"/>
    </font>
    <font>
      <u/>
      <sz val="11"/>
      <color indexed="20"/>
      <name val="宋体"/>
      <charset val="0"/>
    </font>
    <font>
      <b/>
      <sz val="11"/>
      <color indexed="62"/>
      <name val="宋体"/>
      <charset val="134"/>
    </font>
    <font>
      <sz val="11"/>
      <color indexed="52"/>
      <name val="宋体"/>
      <charset val="0"/>
    </font>
    <font>
      <b/>
      <sz val="15"/>
      <color indexed="62"/>
      <name val="宋体"/>
      <charset val="134"/>
    </font>
    <font>
      <b/>
      <sz val="11"/>
      <color indexed="9"/>
      <name val="宋体"/>
      <charset val="0"/>
    </font>
    <font>
      <b/>
      <sz val="13"/>
      <color indexed="62"/>
      <name val="宋体"/>
      <charset val="134"/>
    </font>
    <font>
      <b/>
      <sz val="11"/>
      <color indexed="63"/>
      <name val="宋体"/>
      <charset val="0"/>
    </font>
    <font>
      <b/>
      <sz val="11"/>
      <color indexed="52"/>
      <name val="宋体"/>
      <charset val="0"/>
    </font>
    <font>
      <sz val="11"/>
      <color indexed="17"/>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6"/>
        <bgColor indexed="64"/>
      </patternFill>
    </fill>
    <fill>
      <patternFill patternType="solid">
        <fgColor indexed="49"/>
        <bgColor indexed="64"/>
      </patternFill>
    </fill>
    <fill>
      <patternFill patternType="solid">
        <fgColor indexed="47"/>
        <bgColor indexed="64"/>
      </patternFill>
    </fill>
    <fill>
      <patternFill patternType="solid">
        <fgColor indexed="26"/>
        <bgColor indexed="64"/>
      </patternFill>
    </fill>
    <fill>
      <patternFill patternType="solid">
        <fgColor indexed="55"/>
        <bgColor indexed="64"/>
      </patternFill>
    </fill>
    <fill>
      <patternFill patternType="solid">
        <fgColor indexed="27"/>
        <bgColor indexed="64"/>
      </patternFill>
    </fill>
    <fill>
      <patternFill patternType="solid">
        <fgColor indexed="25"/>
        <bgColor indexed="64"/>
      </patternFill>
    </fill>
    <fill>
      <patternFill patternType="solid">
        <fgColor indexed="10"/>
        <bgColor indexed="64"/>
      </patternFill>
    </fill>
    <fill>
      <patternFill patternType="solid">
        <fgColor indexed="53"/>
        <bgColor indexed="64"/>
      </patternFill>
    </fill>
    <fill>
      <patternFill patternType="solid">
        <fgColor indexed="57"/>
        <bgColor indexed="64"/>
      </patternFill>
    </fill>
    <fill>
      <patternFill patternType="solid">
        <fgColor indexed="3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44"/>
      </bottom>
      <diagonal/>
    </border>
    <border>
      <left/>
      <right/>
      <top/>
      <bottom style="double">
        <color indexed="52"/>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3" borderId="0" applyNumberFormat="0" applyBorder="0" applyAlignment="0" applyProtection="0">
      <alignment vertical="center"/>
    </xf>
    <xf numFmtId="0" fontId="12"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3" borderId="0" applyNumberFormat="0" applyBorder="0" applyAlignment="0" applyProtection="0">
      <alignment vertical="center"/>
    </xf>
    <xf numFmtId="0" fontId="10" fillId="2" borderId="0" applyNumberFormat="0" applyBorder="0" applyAlignment="0" applyProtection="0">
      <alignment vertical="center"/>
    </xf>
    <xf numFmtId="43" fontId="0" fillId="0" borderId="0" applyFont="0" applyFill="0" applyBorder="0" applyAlignment="0" applyProtection="0">
      <alignment vertical="center"/>
    </xf>
    <xf numFmtId="0" fontId="9" fillId="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2" borderId="5" applyNumberFormat="0" applyFont="0" applyAlignment="0" applyProtection="0">
      <alignment vertical="center"/>
    </xf>
    <xf numFmtId="0" fontId="9" fillId="2" borderId="0" applyNumberFormat="0" applyBorder="0" applyAlignment="0" applyProtection="0">
      <alignment vertical="center"/>
    </xf>
    <xf numFmtId="0" fontId="1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8" applyNumberFormat="0" applyFill="0" applyAlignment="0" applyProtection="0">
      <alignment vertical="center"/>
    </xf>
    <xf numFmtId="0" fontId="19" fillId="0" borderId="8" applyNumberFormat="0" applyFill="0" applyAlignment="0" applyProtection="0">
      <alignment vertical="center"/>
    </xf>
    <xf numFmtId="0" fontId="9" fillId="4" borderId="0" applyNumberFormat="0" applyBorder="0" applyAlignment="0" applyProtection="0">
      <alignment vertical="center"/>
    </xf>
    <xf numFmtId="0" fontId="15" fillId="0" borderId="6" applyNumberFormat="0" applyFill="0" applyAlignment="0" applyProtection="0">
      <alignment vertical="center"/>
    </xf>
    <xf numFmtId="0" fontId="9" fillId="9" borderId="0" applyNumberFormat="0" applyBorder="0" applyAlignment="0" applyProtection="0">
      <alignment vertical="center"/>
    </xf>
    <xf numFmtId="0" fontId="20" fillId="7" borderId="10" applyNumberFormat="0" applyAlignment="0" applyProtection="0">
      <alignment vertical="center"/>
    </xf>
    <xf numFmtId="0" fontId="21" fillId="7" borderId="4" applyNumberFormat="0" applyAlignment="0" applyProtection="0">
      <alignment vertical="center"/>
    </xf>
    <xf numFmtId="0" fontId="18" fillId="13" borderId="9" applyNumberFormat="0" applyAlignment="0" applyProtection="0">
      <alignment vertical="center"/>
    </xf>
    <xf numFmtId="0" fontId="8" fillId="11" borderId="0" applyNumberFormat="0" applyBorder="0" applyAlignment="0" applyProtection="0">
      <alignment vertical="center"/>
    </xf>
    <xf numFmtId="0" fontId="9" fillId="16" borderId="0" applyNumberFormat="0" applyBorder="0" applyAlignment="0" applyProtection="0">
      <alignment vertical="center"/>
    </xf>
    <xf numFmtId="0" fontId="16" fillId="0" borderId="7" applyNumberFormat="0" applyFill="0" applyAlignment="0" applyProtection="0">
      <alignment vertical="center"/>
    </xf>
    <xf numFmtId="0" fontId="11" fillId="0" borderId="3" applyNumberFormat="0" applyFill="0" applyAlignment="0" applyProtection="0">
      <alignment vertical="center"/>
    </xf>
    <xf numFmtId="0" fontId="22" fillId="3" borderId="0" applyNumberFormat="0" applyBorder="0" applyAlignment="0" applyProtection="0">
      <alignment vertical="center"/>
    </xf>
    <xf numFmtId="0" fontId="10" fillId="5" borderId="0" applyNumberFormat="0" applyBorder="0" applyAlignment="0" applyProtection="0">
      <alignment vertical="center"/>
    </xf>
    <xf numFmtId="0" fontId="8" fillId="14" borderId="0" applyNumberFormat="0" applyBorder="0" applyAlignment="0" applyProtection="0">
      <alignment vertical="center"/>
    </xf>
    <xf numFmtId="0" fontId="9" fillId="10" borderId="0" applyNumberFormat="0" applyBorder="0" applyAlignment="0" applyProtection="0">
      <alignment vertical="center"/>
    </xf>
    <xf numFmtId="0" fontId="8" fillId="19" borderId="0" applyNumberFormat="0" applyBorder="0" applyAlignment="0" applyProtection="0">
      <alignment vertical="center"/>
    </xf>
    <xf numFmtId="0" fontId="8" fillId="4"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9" fillId="18" borderId="0" applyNumberFormat="0" applyBorder="0" applyAlignment="0" applyProtection="0">
      <alignment vertical="center"/>
    </xf>
    <xf numFmtId="0" fontId="9" fillId="15"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9" fillId="10" borderId="0" applyNumberFormat="0" applyBorder="0" applyAlignment="0" applyProtection="0">
      <alignment vertical="center"/>
    </xf>
    <xf numFmtId="0" fontId="8" fillId="4" borderId="0" applyNumberFormat="0" applyBorder="0" applyAlignment="0" applyProtection="0">
      <alignment vertical="center"/>
    </xf>
    <xf numFmtId="0" fontId="9" fillId="4" borderId="0" applyNumberFormat="0" applyBorder="0" applyAlignment="0" applyProtection="0">
      <alignment vertical="center"/>
    </xf>
    <xf numFmtId="0" fontId="9" fillId="17" borderId="0" applyNumberFormat="0" applyBorder="0" applyAlignment="0" applyProtection="0">
      <alignment vertical="center"/>
    </xf>
    <xf numFmtId="0" fontId="8" fillId="11" borderId="0" applyNumberFormat="0" applyBorder="0" applyAlignment="0" applyProtection="0">
      <alignment vertical="center"/>
    </xf>
    <xf numFmtId="0" fontId="9" fillId="11"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8" sqref="C8"/>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tabSelected="1" workbookViewId="0">
      <selection activeCell="A30" sqref="A30"/>
    </sheetView>
  </sheetViews>
  <sheetFormatPr defaultColWidth="9" defaultRowHeight="13.5"/>
  <cols>
    <col min="1" max="1" width="21.125" style="1" customWidth="1"/>
    <col min="2" max="4" width="9" style="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7">
      <c r="A2" s="1" t="s">
        <v>228</v>
      </c>
      <c r="B2" s="1">
        <v>43</v>
      </c>
      <c r="C2" s="1">
        <v>0.5</v>
      </c>
      <c r="D2" s="1">
        <f t="shared" ref="D2:D26" si="0">C2*50+20</f>
        <v>45</v>
      </c>
      <c r="E2" s="5">
        <f t="shared" ref="E2:E25" si="1">(B2+D2)*1.6/7.4-1.99</f>
        <v>17.037027027027</v>
      </c>
      <c r="F2" s="6">
        <f>E2*1.2</f>
        <v>20.4444324324324</v>
      </c>
      <c r="G2" s="5">
        <f t="shared" ref="G2:G25" si="2">(B2+D2)*1.6/7.4</f>
        <v>19.027027027027</v>
      </c>
    </row>
    <row r="3" spans="1:10">
      <c r="A3" s="1" t="s">
        <v>229</v>
      </c>
      <c r="B3" s="1">
        <v>155</v>
      </c>
      <c r="C3" s="1">
        <v>1.2</v>
      </c>
      <c r="D3" s="1">
        <f t="shared" si="0"/>
        <v>80</v>
      </c>
      <c r="E3" s="5">
        <f t="shared" si="1"/>
        <v>48.8208108108108</v>
      </c>
      <c r="F3" s="6">
        <f t="shared" ref="F3:F26" si="3">E3*1.2</f>
        <v>58.584972972973</v>
      </c>
      <c r="G3" s="5">
        <f t="shared" si="2"/>
        <v>50.8108108108108</v>
      </c>
      <c r="J3" s="8"/>
    </row>
    <row r="4" spans="1:10">
      <c r="A4" s="1" t="s">
        <v>230</v>
      </c>
      <c r="B4" s="1">
        <v>165</v>
      </c>
      <c r="C4" s="1">
        <v>1.4</v>
      </c>
      <c r="D4" s="1">
        <f t="shared" si="0"/>
        <v>90</v>
      </c>
      <c r="E4" s="5">
        <f t="shared" si="1"/>
        <v>53.1451351351351</v>
      </c>
      <c r="F4" s="6">
        <f t="shared" si="3"/>
        <v>63.7741621621621</v>
      </c>
      <c r="G4" s="5">
        <f t="shared" si="2"/>
        <v>55.1351351351351</v>
      </c>
      <c r="J4" s="8"/>
    </row>
    <row r="5" spans="1:10">
      <c r="A5" s="1" t="s">
        <v>231</v>
      </c>
      <c r="B5" s="1">
        <v>169</v>
      </c>
      <c r="C5" s="1">
        <v>1.5</v>
      </c>
      <c r="D5" s="1">
        <f t="shared" si="0"/>
        <v>95</v>
      </c>
      <c r="E5" s="5">
        <f t="shared" si="1"/>
        <v>55.0910810810811</v>
      </c>
      <c r="F5" s="6">
        <f t="shared" si="3"/>
        <v>66.1092972972973</v>
      </c>
      <c r="G5" s="5">
        <f t="shared" si="2"/>
        <v>57.0810810810811</v>
      </c>
      <c r="J5" s="8"/>
    </row>
    <row r="6" spans="1:10">
      <c r="A6" s="1" t="s">
        <v>232</v>
      </c>
      <c r="B6" s="1">
        <v>90</v>
      </c>
      <c r="C6" s="1">
        <v>1.2</v>
      </c>
      <c r="D6" s="1">
        <f t="shared" si="0"/>
        <v>80</v>
      </c>
      <c r="E6" s="5">
        <f t="shared" si="1"/>
        <v>34.7667567567568</v>
      </c>
      <c r="F6" s="6">
        <f t="shared" si="3"/>
        <v>41.7201081081081</v>
      </c>
      <c r="G6" s="5">
        <f t="shared" si="2"/>
        <v>36.7567567567568</v>
      </c>
      <c r="J6" s="8"/>
    </row>
    <row r="7" spans="1:10">
      <c r="A7" s="1" t="s">
        <v>233</v>
      </c>
      <c r="B7" s="1">
        <v>95</v>
      </c>
      <c r="C7" s="1">
        <v>1.2</v>
      </c>
      <c r="D7" s="1">
        <f t="shared" si="0"/>
        <v>80</v>
      </c>
      <c r="E7" s="5">
        <f t="shared" si="1"/>
        <v>35.8478378378378</v>
      </c>
      <c r="F7" s="6">
        <f t="shared" si="3"/>
        <v>43.0174054054054</v>
      </c>
      <c r="G7" s="5">
        <f t="shared" si="2"/>
        <v>37.8378378378378</v>
      </c>
      <c r="J7" s="8"/>
    </row>
    <row r="8" spans="1:10">
      <c r="A8" s="1" t="s">
        <v>234</v>
      </c>
      <c r="B8" s="1">
        <v>99</v>
      </c>
      <c r="C8" s="1">
        <v>1.5</v>
      </c>
      <c r="D8" s="1">
        <f t="shared" si="0"/>
        <v>95</v>
      </c>
      <c r="E8" s="5">
        <f t="shared" si="1"/>
        <v>39.9559459459459</v>
      </c>
      <c r="F8" s="6">
        <f t="shared" si="3"/>
        <v>47.9471351351351</v>
      </c>
      <c r="G8" s="5">
        <f t="shared" si="2"/>
        <v>41.945945945946</v>
      </c>
      <c r="J8" s="8"/>
    </row>
    <row r="9" spans="1:10">
      <c r="A9" s="1" t="s">
        <v>235</v>
      </c>
      <c r="B9" s="1">
        <v>50</v>
      </c>
      <c r="C9" s="1">
        <v>0.5</v>
      </c>
      <c r="D9" s="1">
        <f t="shared" si="0"/>
        <v>45</v>
      </c>
      <c r="E9" s="5">
        <f t="shared" si="1"/>
        <v>18.5505405405405</v>
      </c>
      <c r="F9" s="6">
        <f t="shared" si="3"/>
        <v>22.2606486486487</v>
      </c>
      <c r="G9" s="5">
        <f t="shared" si="2"/>
        <v>20.5405405405405</v>
      </c>
      <c r="J9" s="8"/>
    </row>
    <row r="10" spans="1:10">
      <c r="A10" s="1" t="s">
        <v>236</v>
      </c>
      <c r="B10" s="1">
        <v>35</v>
      </c>
      <c r="C10" s="1">
        <v>0.2</v>
      </c>
      <c r="D10" s="1">
        <f t="shared" si="0"/>
        <v>30</v>
      </c>
      <c r="E10" s="5">
        <f t="shared" si="1"/>
        <v>12.0640540540541</v>
      </c>
      <c r="F10" s="6">
        <f t="shared" si="3"/>
        <v>14.4768648648649</v>
      </c>
      <c r="G10" s="5">
        <f t="shared" si="2"/>
        <v>14.0540540540541</v>
      </c>
      <c r="J10" s="8"/>
    </row>
    <row r="11" spans="1:10">
      <c r="A11" s="1" t="s">
        <v>237</v>
      </c>
      <c r="B11" s="1">
        <v>20</v>
      </c>
      <c r="C11" s="1">
        <v>0.2</v>
      </c>
      <c r="D11" s="1">
        <f t="shared" si="0"/>
        <v>30</v>
      </c>
      <c r="E11" s="5">
        <f t="shared" si="1"/>
        <v>8.82081081081081</v>
      </c>
      <c r="F11" s="6">
        <f t="shared" si="3"/>
        <v>10.584972972973</v>
      </c>
      <c r="G11" s="5">
        <f t="shared" si="2"/>
        <v>10.8108108108108</v>
      </c>
      <c r="J11" s="8"/>
    </row>
    <row r="12" spans="1:10">
      <c r="A12" s="1" t="s">
        <v>238</v>
      </c>
      <c r="B12" s="1">
        <v>35</v>
      </c>
      <c r="C12" s="1">
        <v>0.2</v>
      </c>
      <c r="D12" s="1">
        <f t="shared" si="0"/>
        <v>30</v>
      </c>
      <c r="E12" s="5">
        <f t="shared" si="1"/>
        <v>12.0640540540541</v>
      </c>
      <c r="F12" s="6">
        <f t="shared" si="3"/>
        <v>14.4768648648649</v>
      </c>
      <c r="G12" s="5">
        <f t="shared" si="2"/>
        <v>14.0540540540541</v>
      </c>
      <c r="J12" s="8"/>
    </row>
    <row r="13" spans="1:10">
      <c r="A13" s="1" t="s">
        <v>239</v>
      </c>
      <c r="B13" s="1">
        <v>35</v>
      </c>
      <c r="C13" s="1">
        <v>0.3</v>
      </c>
      <c r="D13" s="1">
        <f t="shared" si="0"/>
        <v>35</v>
      </c>
      <c r="E13" s="5">
        <f t="shared" si="1"/>
        <v>13.1451351351351</v>
      </c>
      <c r="F13" s="6">
        <f t="shared" si="3"/>
        <v>15.7741621621622</v>
      </c>
      <c r="G13" s="5">
        <f t="shared" si="2"/>
        <v>15.1351351351351</v>
      </c>
      <c r="J13" s="8"/>
    </row>
    <row r="14" spans="1:10">
      <c r="A14" s="1">
        <v>160</v>
      </c>
      <c r="B14" s="1">
        <v>85</v>
      </c>
      <c r="C14" s="1">
        <v>1.8</v>
      </c>
      <c r="D14" s="1">
        <f t="shared" si="0"/>
        <v>110</v>
      </c>
      <c r="E14" s="5">
        <f t="shared" si="1"/>
        <v>40.1721621621622</v>
      </c>
      <c r="F14" s="6">
        <f t="shared" si="3"/>
        <v>48.2065945945946</v>
      </c>
      <c r="G14" s="5">
        <f t="shared" si="2"/>
        <v>42.1621621621622</v>
      </c>
      <c r="J14" s="8"/>
    </row>
    <row r="15" spans="1:10">
      <c r="A15" s="1">
        <v>200</v>
      </c>
      <c r="B15" s="1">
        <v>95</v>
      </c>
      <c r="C15" s="1">
        <v>2.2</v>
      </c>
      <c r="D15" s="1">
        <f t="shared" si="0"/>
        <v>130</v>
      </c>
      <c r="E15" s="5">
        <f t="shared" si="1"/>
        <v>46.6586486486486</v>
      </c>
      <c r="F15" s="6">
        <f t="shared" si="3"/>
        <v>55.9903783783784</v>
      </c>
      <c r="G15" s="5">
        <f t="shared" si="2"/>
        <v>48.6486486486486</v>
      </c>
      <c r="J15" s="8"/>
    </row>
    <row r="16" spans="1:10">
      <c r="A16" s="1">
        <v>220</v>
      </c>
      <c r="B16" s="1">
        <v>105</v>
      </c>
      <c r="C16" s="1">
        <v>2.3</v>
      </c>
      <c r="D16" s="1">
        <f t="shared" si="0"/>
        <v>135</v>
      </c>
      <c r="E16" s="5">
        <f t="shared" si="1"/>
        <v>49.9018918918919</v>
      </c>
      <c r="F16" s="6">
        <f t="shared" si="3"/>
        <v>59.8822702702703</v>
      </c>
      <c r="G16" s="5">
        <f t="shared" si="2"/>
        <v>51.8918918918919</v>
      </c>
      <c r="J16" s="8"/>
    </row>
    <row r="17" spans="1:10">
      <c r="A17" s="1">
        <v>160</v>
      </c>
      <c r="B17" s="1">
        <v>116</v>
      </c>
      <c r="C17" s="1">
        <v>1.5</v>
      </c>
      <c r="D17" s="1">
        <f t="shared" si="0"/>
        <v>95</v>
      </c>
      <c r="E17" s="5">
        <f t="shared" si="1"/>
        <v>43.6316216216216</v>
      </c>
      <c r="F17" s="6">
        <f t="shared" si="3"/>
        <v>52.3579459459459</v>
      </c>
      <c r="G17" s="5">
        <f t="shared" si="2"/>
        <v>45.6216216216216</v>
      </c>
      <c r="J17" s="8"/>
    </row>
    <row r="18" spans="1:10">
      <c r="A18" s="1">
        <v>200</v>
      </c>
      <c r="B18" s="1">
        <v>152</v>
      </c>
      <c r="C18" s="1">
        <v>2</v>
      </c>
      <c r="D18" s="1">
        <f t="shared" si="0"/>
        <v>120</v>
      </c>
      <c r="E18" s="5">
        <f t="shared" si="1"/>
        <v>56.8208108108108</v>
      </c>
      <c r="F18" s="6">
        <f t="shared" si="3"/>
        <v>68.184972972973</v>
      </c>
      <c r="G18" s="5">
        <f t="shared" si="2"/>
        <v>58.8108108108108</v>
      </c>
      <c r="J18" s="8"/>
    </row>
    <row r="19" spans="1:10">
      <c r="A19" s="1">
        <v>220</v>
      </c>
      <c r="B19" s="1">
        <v>179</v>
      </c>
      <c r="C19" s="1">
        <v>2.1</v>
      </c>
      <c r="D19" s="1">
        <f t="shared" si="0"/>
        <v>125</v>
      </c>
      <c r="E19" s="5">
        <f t="shared" si="1"/>
        <v>63.7397297297297</v>
      </c>
      <c r="F19" s="6">
        <f t="shared" si="3"/>
        <v>76.4876756756757</v>
      </c>
      <c r="G19" s="5">
        <f t="shared" si="2"/>
        <v>65.7297297297297</v>
      </c>
      <c r="J19" s="8"/>
    </row>
    <row r="20" spans="1:10">
      <c r="A20" s="1" t="s">
        <v>240</v>
      </c>
      <c r="B20" s="1">
        <v>12</v>
      </c>
      <c r="C20" s="1">
        <v>0.1</v>
      </c>
      <c r="D20" s="1">
        <f t="shared" si="0"/>
        <v>25</v>
      </c>
      <c r="E20" s="5">
        <f t="shared" si="1"/>
        <v>6.01</v>
      </c>
      <c r="F20" s="6">
        <f t="shared" si="3"/>
        <v>7.212</v>
      </c>
      <c r="G20" s="5">
        <f t="shared" si="2"/>
        <v>8</v>
      </c>
      <c r="J20" s="8"/>
    </row>
    <row r="21" spans="1:10">
      <c r="A21" s="1" t="s">
        <v>241</v>
      </c>
      <c r="B21" s="1">
        <v>22</v>
      </c>
      <c r="C21" s="1">
        <v>0.2</v>
      </c>
      <c r="D21" s="1">
        <f t="shared" si="0"/>
        <v>30</v>
      </c>
      <c r="E21" s="5">
        <f t="shared" si="1"/>
        <v>9.25324324324324</v>
      </c>
      <c r="F21" s="6">
        <f t="shared" si="3"/>
        <v>11.1038918918919</v>
      </c>
      <c r="G21" s="5">
        <f t="shared" si="2"/>
        <v>11.2432432432432</v>
      </c>
      <c r="J21" s="8"/>
    </row>
    <row r="22" spans="1:10">
      <c r="A22" s="1">
        <v>1022</v>
      </c>
      <c r="B22" s="1">
        <v>32</v>
      </c>
      <c r="C22" s="1">
        <v>0.2</v>
      </c>
      <c r="D22" s="1">
        <f t="shared" si="0"/>
        <v>30</v>
      </c>
      <c r="E22" s="5">
        <f t="shared" si="1"/>
        <v>11.4154054054054</v>
      </c>
      <c r="F22" s="6">
        <f t="shared" si="3"/>
        <v>13.6984864864865</v>
      </c>
      <c r="G22" s="5">
        <f t="shared" si="2"/>
        <v>13.4054054054054</v>
      </c>
      <c r="J22" s="8"/>
    </row>
    <row r="23" spans="1:10">
      <c r="A23" s="1">
        <v>4050</v>
      </c>
      <c r="B23" s="1">
        <v>30</v>
      </c>
      <c r="C23" s="1">
        <v>0.2</v>
      </c>
      <c r="D23" s="1">
        <f t="shared" si="0"/>
        <v>30</v>
      </c>
      <c r="E23" s="5">
        <f t="shared" si="1"/>
        <v>10.982972972973</v>
      </c>
      <c r="F23" s="6">
        <f t="shared" si="3"/>
        <v>13.1795675675676</v>
      </c>
      <c r="G23" s="5">
        <f t="shared" si="2"/>
        <v>12.972972972973</v>
      </c>
      <c r="J23" s="8"/>
    </row>
    <row r="24" spans="1:10">
      <c r="A24" s="1">
        <v>6020</v>
      </c>
      <c r="B24" s="1">
        <v>35</v>
      </c>
      <c r="C24" s="1">
        <v>0.2</v>
      </c>
      <c r="D24" s="1">
        <f t="shared" si="0"/>
        <v>30</v>
      </c>
      <c r="E24" s="5">
        <f t="shared" si="1"/>
        <v>12.0640540540541</v>
      </c>
      <c r="F24" s="6">
        <f t="shared" si="3"/>
        <v>14.4768648648649</v>
      </c>
      <c r="G24" s="5">
        <f t="shared" si="2"/>
        <v>14.0540540540541</v>
      </c>
      <c r="J24" s="8"/>
    </row>
    <row r="25" spans="1:10">
      <c r="A25" s="1">
        <v>1059</v>
      </c>
      <c r="B25" s="1">
        <v>35</v>
      </c>
      <c r="C25" s="1">
        <v>0.2</v>
      </c>
      <c r="D25" s="1">
        <f t="shared" si="0"/>
        <v>30</v>
      </c>
      <c r="E25" s="5">
        <f t="shared" si="1"/>
        <v>12.0640540540541</v>
      </c>
      <c r="F25" s="6">
        <f t="shared" si="3"/>
        <v>14.4768648648649</v>
      </c>
      <c r="G25" s="5">
        <f t="shared" si="2"/>
        <v>14.0540540540541</v>
      </c>
      <c r="J25" s="8"/>
    </row>
    <row r="26" spans="1:10">
      <c r="A26" s="1">
        <v>6004</v>
      </c>
      <c r="B26" s="1">
        <v>27</v>
      </c>
      <c r="C26" s="1">
        <v>0.2</v>
      </c>
      <c r="D26" s="1">
        <f t="shared" si="0"/>
        <v>30</v>
      </c>
      <c r="E26" s="5">
        <f t="shared" ref="E26:E43" si="4">(B26+D26)*1.6/7.4-1.99</f>
        <v>10.3343243243243</v>
      </c>
      <c r="F26" s="6">
        <f t="shared" si="3"/>
        <v>12.4011891891892</v>
      </c>
      <c r="G26" s="5">
        <f t="shared" ref="G26:G43" si="5">(B26+D26)*1.6/7.4</f>
        <v>12.3243243243243</v>
      </c>
      <c r="J26" s="8"/>
    </row>
    <row r="27" spans="1:10">
      <c r="A27" s="1" t="s">
        <v>242</v>
      </c>
      <c r="B27" s="1">
        <v>85</v>
      </c>
      <c r="C27" s="1">
        <v>1.8</v>
      </c>
      <c r="D27" s="1">
        <f t="shared" ref="D27:D43" si="6">C27*50+20</f>
        <v>110</v>
      </c>
      <c r="E27" s="5">
        <f t="shared" si="4"/>
        <v>40.1721621621622</v>
      </c>
      <c r="F27" s="6">
        <f t="shared" ref="F27:F43" si="7">E27*1.2</f>
        <v>48.2065945945946</v>
      </c>
      <c r="G27" s="5">
        <f t="shared" si="5"/>
        <v>42.1621621621622</v>
      </c>
      <c r="J27" s="8"/>
    </row>
    <row r="28" spans="1:7">
      <c r="A28" s="1">
        <v>200</v>
      </c>
      <c r="B28" s="1">
        <v>95</v>
      </c>
      <c r="C28" s="1">
        <v>2.2</v>
      </c>
      <c r="D28" s="1">
        <f t="shared" si="6"/>
        <v>130</v>
      </c>
      <c r="E28" s="5">
        <f t="shared" si="4"/>
        <v>46.6586486486486</v>
      </c>
      <c r="F28" s="6">
        <f t="shared" si="7"/>
        <v>55.9903783783784</v>
      </c>
      <c r="G28" s="5">
        <f t="shared" si="5"/>
        <v>48.6486486486486</v>
      </c>
    </row>
    <row r="29" spans="1:7">
      <c r="A29" s="1">
        <v>220</v>
      </c>
      <c r="B29" s="1">
        <v>105</v>
      </c>
      <c r="C29" s="1">
        <v>2.3</v>
      </c>
      <c r="D29" s="1">
        <f t="shared" si="6"/>
        <v>135</v>
      </c>
      <c r="E29" s="5">
        <f t="shared" si="4"/>
        <v>49.9018918918919</v>
      </c>
      <c r="F29" s="6">
        <f t="shared" si="7"/>
        <v>59.8822702702703</v>
      </c>
      <c r="G29" s="5">
        <f t="shared" si="5"/>
        <v>51.8918918918919</v>
      </c>
    </row>
    <row r="30" spans="1:7">
      <c r="A30" s="1" t="s">
        <v>243</v>
      </c>
      <c r="B30" s="1">
        <v>30</v>
      </c>
      <c r="C30" s="1">
        <v>0.2</v>
      </c>
      <c r="D30" s="1">
        <f t="shared" si="6"/>
        <v>30</v>
      </c>
      <c r="E30" s="5">
        <f t="shared" si="4"/>
        <v>10.982972972973</v>
      </c>
      <c r="F30" s="6">
        <f t="shared" si="7"/>
        <v>13.1795675675676</v>
      </c>
      <c r="G30" s="5">
        <f t="shared" si="5"/>
        <v>12.972972972973</v>
      </c>
    </row>
    <row r="31" spans="4:7">
      <c r="D31" s="1">
        <f t="shared" si="6"/>
        <v>20</v>
      </c>
      <c r="E31" s="5">
        <f t="shared" si="4"/>
        <v>2.33432432432432</v>
      </c>
      <c r="F31" s="6">
        <f t="shared" si="7"/>
        <v>2.80118918918919</v>
      </c>
      <c r="G31" s="5">
        <f t="shared" si="5"/>
        <v>4.32432432432432</v>
      </c>
    </row>
    <row r="32" spans="4:7">
      <c r="D32" s="1">
        <f t="shared" si="6"/>
        <v>20</v>
      </c>
      <c r="E32" s="5">
        <f t="shared" si="4"/>
        <v>2.33432432432432</v>
      </c>
      <c r="F32" s="6">
        <f t="shared" si="7"/>
        <v>2.80118918918919</v>
      </c>
      <c r="G32" s="5">
        <f t="shared" si="5"/>
        <v>4.32432432432432</v>
      </c>
    </row>
    <row r="33" spans="4:7">
      <c r="D33" s="1">
        <f t="shared" si="6"/>
        <v>20</v>
      </c>
      <c r="E33" s="5">
        <f t="shared" si="4"/>
        <v>2.33432432432432</v>
      </c>
      <c r="F33" s="6">
        <f t="shared" si="7"/>
        <v>2.80118918918919</v>
      </c>
      <c r="G33" s="5">
        <f t="shared" si="5"/>
        <v>4.32432432432432</v>
      </c>
    </row>
    <row r="34" spans="4:7">
      <c r="D34" s="1">
        <f t="shared" si="6"/>
        <v>20</v>
      </c>
      <c r="E34" s="5">
        <f t="shared" si="4"/>
        <v>2.33432432432432</v>
      </c>
      <c r="F34" s="6">
        <f t="shared" si="7"/>
        <v>2.80118918918919</v>
      </c>
      <c r="G34" s="5">
        <f t="shared" si="5"/>
        <v>4.32432432432432</v>
      </c>
    </row>
    <row r="35" spans="4:7">
      <c r="D35" s="1">
        <f t="shared" si="6"/>
        <v>20</v>
      </c>
      <c r="E35" s="5">
        <f t="shared" si="4"/>
        <v>2.33432432432432</v>
      </c>
      <c r="F35" s="6">
        <f t="shared" si="7"/>
        <v>2.80118918918919</v>
      </c>
      <c r="G35" s="5">
        <f t="shared" si="5"/>
        <v>4.32432432432432</v>
      </c>
    </row>
    <row r="36" spans="4:7">
      <c r="D36" s="1">
        <f t="shared" si="6"/>
        <v>20</v>
      </c>
      <c r="E36" s="5">
        <f t="shared" si="4"/>
        <v>2.33432432432432</v>
      </c>
      <c r="F36" s="6">
        <f t="shared" si="7"/>
        <v>2.80118918918919</v>
      </c>
      <c r="G36" s="5">
        <f t="shared" si="5"/>
        <v>4.32432432432432</v>
      </c>
    </row>
    <row r="37" spans="4:7">
      <c r="D37" s="1">
        <f t="shared" si="6"/>
        <v>20</v>
      </c>
      <c r="E37" s="5">
        <f t="shared" si="4"/>
        <v>2.33432432432432</v>
      </c>
      <c r="F37" s="6">
        <f t="shared" si="7"/>
        <v>2.80118918918919</v>
      </c>
      <c r="G37" s="5">
        <f t="shared" si="5"/>
        <v>4.32432432432432</v>
      </c>
    </row>
    <row r="38" spans="4:7">
      <c r="D38" s="1">
        <f t="shared" si="6"/>
        <v>20</v>
      </c>
      <c r="E38" s="5">
        <f t="shared" si="4"/>
        <v>2.33432432432432</v>
      </c>
      <c r="F38" s="6">
        <f t="shared" si="7"/>
        <v>2.80118918918919</v>
      </c>
      <c r="G38" s="5">
        <f t="shared" si="5"/>
        <v>4.32432432432432</v>
      </c>
    </row>
    <row r="39" spans="4:7">
      <c r="D39" s="1">
        <f t="shared" si="6"/>
        <v>20</v>
      </c>
      <c r="E39" s="5">
        <f t="shared" si="4"/>
        <v>2.33432432432432</v>
      </c>
      <c r="F39" s="6">
        <f t="shared" si="7"/>
        <v>2.80118918918919</v>
      </c>
      <c r="G39" s="5">
        <f t="shared" si="5"/>
        <v>4.32432432432432</v>
      </c>
    </row>
    <row r="40" spans="4:7">
      <c r="D40" s="1">
        <f t="shared" si="6"/>
        <v>20</v>
      </c>
      <c r="E40" s="5">
        <f t="shared" si="4"/>
        <v>2.33432432432432</v>
      </c>
      <c r="F40" s="6">
        <f t="shared" si="7"/>
        <v>2.80118918918919</v>
      </c>
      <c r="G40" s="5">
        <f t="shared" si="5"/>
        <v>4.32432432432432</v>
      </c>
    </row>
    <row r="41" spans="4:7">
      <c r="D41" s="1">
        <f t="shared" si="6"/>
        <v>20</v>
      </c>
      <c r="E41" s="5">
        <f t="shared" si="4"/>
        <v>2.33432432432432</v>
      </c>
      <c r="F41" s="6">
        <f t="shared" si="7"/>
        <v>2.80118918918919</v>
      </c>
      <c r="G41" s="5">
        <f t="shared" si="5"/>
        <v>4.32432432432432</v>
      </c>
    </row>
    <row r="42" spans="4:7">
      <c r="D42" s="1">
        <f t="shared" si="6"/>
        <v>20</v>
      </c>
      <c r="E42" s="5">
        <f t="shared" si="4"/>
        <v>2.33432432432432</v>
      </c>
      <c r="F42" s="6">
        <f t="shared" si="7"/>
        <v>2.80118918918919</v>
      </c>
      <c r="G42" s="5">
        <f t="shared" si="5"/>
        <v>4.32432432432432</v>
      </c>
    </row>
    <row r="43" spans="4:7">
      <c r="D43" s="1">
        <f t="shared" si="6"/>
        <v>20</v>
      </c>
      <c r="E43" s="5">
        <f t="shared" si="4"/>
        <v>2.33432432432432</v>
      </c>
      <c r="F43" s="6">
        <f t="shared" si="7"/>
        <v>2.80118918918919</v>
      </c>
      <c r="G43" s="5">
        <f t="shared" si="5"/>
        <v>4.32432432432432</v>
      </c>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244</v>
      </c>
      <c r="B1" s="1" t="s">
        <v>245</v>
      </c>
      <c r="C1" s="2" t="s">
        <v>246</v>
      </c>
      <c r="D1" s="3" t="s">
        <v>247</v>
      </c>
      <c r="E1" s="3" t="s">
        <v>248</v>
      </c>
      <c r="F1" s="3" t="s">
        <v>249</v>
      </c>
      <c r="G1" s="3" t="s">
        <v>250</v>
      </c>
      <c r="H1" s="3" t="s">
        <v>251</v>
      </c>
      <c r="I1" s="3" t="s">
        <v>252</v>
      </c>
      <c r="J1" s="3" t="s">
        <v>253</v>
      </c>
      <c r="K1" s="3" t="s">
        <v>254</v>
      </c>
      <c r="L1" s="4" t="s">
        <v>255</v>
      </c>
      <c r="M1" s="4" t="s">
        <v>256</v>
      </c>
      <c r="N1" s="4" t="s">
        <v>257</v>
      </c>
      <c r="O1" s="4" t="s">
        <v>258</v>
      </c>
      <c r="P1" s="4" t="s">
        <v>259</v>
      </c>
      <c r="Q1" s="4" t="s">
        <v>260</v>
      </c>
      <c r="R1" s="4" t="s">
        <v>261</v>
      </c>
      <c r="S1" s="4" t="s">
        <v>262</v>
      </c>
      <c r="T1" s="4" t="s">
        <v>263</v>
      </c>
    </row>
    <row r="2" spans="1:20">
      <c r="A2" s="1" t="s">
        <v>84</v>
      </c>
      <c r="B2" s="1">
        <v>20.99</v>
      </c>
      <c r="C2" s="2" t="s">
        <v>264</v>
      </c>
      <c r="D2" s="3" t="s">
        <v>265</v>
      </c>
      <c r="E2" s="3" t="s">
        <v>266</v>
      </c>
      <c r="F2" s="3" t="s">
        <v>267</v>
      </c>
      <c r="G2" s="3" t="s">
        <v>268</v>
      </c>
      <c r="H2" s="3" t="s">
        <v>269</v>
      </c>
      <c r="I2" s="3" t="s">
        <v>270</v>
      </c>
      <c r="J2" s="3" t="s">
        <v>271</v>
      </c>
      <c r="K2" s="3" t="s">
        <v>272</v>
      </c>
      <c r="L2" s="4" t="s">
        <v>273</v>
      </c>
      <c r="M2" s="4" t="s">
        <v>274</v>
      </c>
      <c r="N2" s="4" t="s">
        <v>275</v>
      </c>
      <c r="O2" s="4" t="s">
        <v>276</v>
      </c>
      <c r="P2" s="4" t="s">
        <v>277</v>
      </c>
      <c r="Q2" s="4" t="s">
        <v>278</v>
      </c>
      <c r="R2" s="4" t="s">
        <v>279</v>
      </c>
      <c r="S2" s="4" t="s">
        <v>280</v>
      </c>
      <c r="T2" s="4" t="s">
        <v>281</v>
      </c>
    </row>
    <row r="3" spans="8:20">
      <c r="H3" s="3" t="s">
        <v>282</v>
      </c>
      <c r="I3" s="3" t="s">
        <v>283</v>
      </c>
      <c r="J3" s="3" t="s">
        <v>284</v>
      </c>
      <c r="K3" s="3" t="s">
        <v>285</v>
      </c>
      <c r="L3" s="4" t="s">
        <v>286</v>
      </c>
      <c r="M3" s="4" t="s">
        <v>287</v>
      </c>
      <c r="N3" s="4" t="s">
        <v>288</v>
      </c>
      <c r="O3" s="4" t="s">
        <v>289</v>
      </c>
      <c r="P3" s="4" t="s">
        <v>290</v>
      </c>
      <c r="Q3" s="4" t="s">
        <v>291</v>
      </c>
      <c r="R3" s="4" t="s">
        <v>292</v>
      </c>
      <c r="S3" s="4" t="s">
        <v>293</v>
      </c>
      <c r="T3" s="4" t="s">
        <v>294</v>
      </c>
    </row>
    <row r="4" spans="1:27">
      <c r="A4" s="1" t="s">
        <v>295</v>
      </c>
      <c r="C4" s="2" t="s">
        <v>296</v>
      </c>
      <c r="D4" s="3" t="s">
        <v>297</v>
      </c>
      <c r="E4" s="3" t="s">
        <v>298</v>
      </c>
      <c r="F4" s="3" t="s">
        <v>299</v>
      </c>
      <c r="G4" s="3" t="s">
        <v>300</v>
      </c>
      <c r="H4" s="3" t="s">
        <v>301</v>
      </c>
      <c r="I4" s="3" t="s">
        <v>302</v>
      </c>
      <c r="J4" s="3" t="s">
        <v>303</v>
      </c>
      <c r="K4" s="3" t="s">
        <v>304</v>
      </c>
      <c r="L4" s="4" t="s">
        <v>305</v>
      </c>
      <c r="M4" s="4" t="s">
        <v>306</v>
      </c>
      <c r="N4" s="4" t="s">
        <v>307</v>
      </c>
      <c r="O4" s="4" t="s">
        <v>308</v>
      </c>
      <c r="P4" s="4" t="s">
        <v>309</v>
      </c>
      <c r="Q4" s="4" t="s">
        <v>310</v>
      </c>
      <c r="R4" s="4" t="s">
        <v>311</v>
      </c>
      <c r="S4" s="4" t="s">
        <v>312</v>
      </c>
      <c r="T4" s="4" t="s">
        <v>313</v>
      </c>
      <c r="U4" s="4" t="s">
        <v>314</v>
      </c>
      <c r="V4" s="4" t="s">
        <v>315</v>
      </c>
      <c r="W4" s="4" t="s">
        <v>316</v>
      </c>
      <c r="X4" s="4" t="s">
        <v>317</v>
      </c>
      <c r="Y4" s="4" t="s">
        <v>318</v>
      </c>
      <c r="Z4" s="4" t="s">
        <v>319</v>
      </c>
      <c r="AA4" s="4" t="s">
        <v>320</v>
      </c>
    </row>
    <row r="5" spans="8:27">
      <c r="H5" s="3" t="s">
        <v>321</v>
      </c>
      <c r="I5" s="3" t="s">
        <v>322</v>
      </c>
      <c r="J5" s="3" t="s">
        <v>323</v>
      </c>
      <c r="K5" s="3" t="s">
        <v>324</v>
      </c>
      <c r="L5" s="4" t="s">
        <v>325</v>
      </c>
      <c r="M5" s="4" t="s">
        <v>326</v>
      </c>
      <c r="N5" s="4" t="s">
        <v>327</v>
      </c>
      <c r="O5" s="4" t="s">
        <v>325</v>
      </c>
      <c r="P5" s="4" t="s">
        <v>328</v>
      </c>
      <c r="Q5" s="4" t="s">
        <v>329</v>
      </c>
      <c r="R5" s="4" t="s">
        <v>330</v>
      </c>
      <c r="S5" s="4" t="s">
        <v>331</v>
      </c>
      <c r="T5" s="4" t="s">
        <v>332</v>
      </c>
      <c r="U5" s="4" t="s">
        <v>333</v>
      </c>
      <c r="V5" s="4" t="s">
        <v>334</v>
      </c>
      <c r="W5" s="4" t="s">
        <v>335</v>
      </c>
      <c r="X5" s="4" t="s">
        <v>122</v>
      </c>
      <c r="Y5" s="4" t="s">
        <v>336</v>
      </c>
      <c r="Z5" s="4" t="s">
        <v>337</v>
      </c>
      <c r="AA5" s="4" t="s">
        <v>338</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2018-01-16T15:46:59Z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