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200" firstSheet="1" activeTab="4"/>
  </bookViews>
  <sheets>
    <sheet name="关键词" sheetId="1" r:id="rId1"/>
    <sheet name="产品描述" sheetId="2" r:id="rId2"/>
    <sheet name="颜色" sheetId="3" r:id="rId3"/>
    <sheet name="尺码换算" sheetId="4" r:id="rId4"/>
    <sheet name="价格计算" sheetId="5" r:id="rId5"/>
    <sheet name="关键词优化" sheetId="6" r:id="rId6"/>
  </sheets>
  <externalReferences>
    <externalReference r:id="rId7"/>
  </externalReferences>
  <definedNames>
    <definedName name="ATTRIBUTEPTDMAP">[1]attributePTDMap!$A$1:$B$121</definedName>
    <definedName name="recommended_browse_nodes_">'[1]Dropdown Lists'!$A$4</definedName>
  </definedNames>
  <calcPr calcId="144525" concurrentCalc="0"/>
</workbook>
</file>

<file path=xl/comments1.xml><?xml version="1.0" encoding="utf-8"?>
<comments xmlns="http://schemas.openxmlformats.org/spreadsheetml/2006/main">
  <authors>
    <author>Administrator</author>
  </authors>
  <commentList>
    <comment ref="A2" authorId="0">
      <text>
        <r>
          <rPr>
            <sz val="9"/>
            <rFont val="宋体"/>
            <charset val="134"/>
          </rPr>
          <t xml:space="preserve">优质五点描述参考1：
Klassische Designs bietet eine qualitativ hochwertige Designermode zu großen Werte. Großes Geschenk für Liebhaber Familie.
Lustig zeigt, lässige Kapuzenpullover für Sie. Perfekt für Partys, Abschlussball, Feste, Geschenke und vieles mehr!
Langarm
92% Polyester, 8% Elasthan
Kapuzen
Pflegehinweis: Maschinen- und Handwäsche
Größe S / M: Länge: 69cm Oberweite: 47-57CM Brustumfang: 112-132CM Taille: 108-128CM Hüftumfang: 98-118CM Ärmellänge: 63cm Ausschnitt: 29CM
</t>
        </r>
      </text>
    </comment>
  </commentList>
</comments>
</file>

<file path=xl/sharedStrings.xml><?xml version="1.0" encoding="utf-8"?>
<sst xmlns="http://schemas.openxmlformats.org/spreadsheetml/2006/main" count="346">
  <si>
    <t>类型</t>
  </si>
  <si>
    <t>关键词</t>
  </si>
  <si>
    <t>中文解释</t>
  </si>
  <si>
    <t>男装运动长裤</t>
  </si>
  <si>
    <t>Sporthosen für Männer</t>
  </si>
  <si>
    <t>男士运动服</t>
  </si>
  <si>
    <t>Männer Dri Fit Essential Hose</t>
  </si>
  <si>
    <t>男士适合穿的裤子</t>
  </si>
  <si>
    <t>Sport-Gym Laufen schnell-trockene Kurzschlüsse</t>
  </si>
  <si>
    <t>体育馆运行快干短裤</t>
  </si>
  <si>
    <t>Schnell trocknende elastische Hose</t>
  </si>
  <si>
    <t>快干弹力裤</t>
  </si>
  <si>
    <t>Herren Fitness Laufhose</t>
  </si>
  <si>
    <t>男士健身运动短裤</t>
  </si>
  <si>
    <t>女士运动短裤</t>
  </si>
  <si>
    <t>Damen Laufhose</t>
  </si>
  <si>
    <t>女装短裤</t>
  </si>
  <si>
    <t>Frauen Yoga Hosen</t>
  </si>
  <si>
    <t>女士瑜珈裤</t>
  </si>
  <si>
    <t>Damen Dri Fit Essential Hose</t>
  </si>
  <si>
    <t>女装修身裤</t>
  </si>
  <si>
    <t>Sport &amp; Outdoor Bekleidung</t>
  </si>
  <si>
    <t>运动户外服</t>
  </si>
  <si>
    <t>女士T恤</t>
  </si>
  <si>
    <t>Schnell gebaute Farbe T-Shirt</t>
  </si>
  <si>
    <t>速干拼色T恤</t>
  </si>
  <si>
    <t>schnelle trockene sortierte Farben T-shirts</t>
  </si>
  <si>
    <t>速干多颜色T恤</t>
  </si>
  <si>
    <t>Damen Sport T-shirt Gym Elastische Fitness</t>
  </si>
  <si>
    <t>女子运动T恤健身弹性健身</t>
  </si>
  <si>
    <t>Frauen Yoga T-shirt</t>
  </si>
  <si>
    <t>女士瑜伽T恤</t>
  </si>
  <si>
    <t>Sport T-shirt für Damen</t>
  </si>
  <si>
    <t>女士运动T恤</t>
  </si>
  <si>
    <t>女士运动外套</t>
  </si>
  <si>
    <t>Damen Herbst und Winter Sport Jacke Fitness Yoga Training Laufzauber Reißverschlüsse Kapuze schnelltrocknende Jacke</t>
  </si>
  <si>
    <t>女士秋冬运动外套 健身瑜伽训练跑步 拼色拉链帽衫速干外套</t>
  </si>
  <si>
    <t>Damen Herbst und Winter Sport Jacke</t>
  </si>
  <si>
    <t>女士秋冬运动外套</t>
  </si>
  <si>
    <t>Fitness Jacke</t>
  </si>
  <si>
    <t>健身外套</t>
  </si>
  <si>
    <t>schnelltrocknende Sport Jacke</t>
  </si>
  <si>
    <t>速干运动外套</t>
  </si>
  <si>
    <t>Laufsportjacke</t>
  </si>
  <si>
    <t>跑步运动外套</t>
  </si>
  <si>
    <t>Kapuzen-Sportjacke</t>
  </si>
  <si>
    <t>连帽运动外套</t>
  </si>
  <si>
    <t>瑜伽柱</t>
  </si>
  <si>
    <t>Schaum Welle Yoga Säule</t>
  </si>
  <si>
    <t>泡沫瑜伽柱</t>
  </si>
  <si>
    <t>Yoga Säule Solide</t>
  </si>
  <si>
    <t>瑜伽柱固体</t>
  </si>
  <si>
    <t>Massage Yoga-Stick</t>
  </si>
  <si>
    <t>按摩瑜伽棒</t>
  </si>
  <si>
    <t>Muskel Entspannung Stick</t>
  </si>
  <si>
    <t>肌肉松弛棒</t>
  </si>
  <si>
    <t>Yoga-Stick</t>
  </si>
  <si>
    <t>瑜伽棒</t>
  </si>
  <si>
    <t xml:space="preserve"> Yoga-Säule Muskelentspannung Massage Yoga-Stick Fitness Muskel Entspannung Stick</t>
  </si>
  <si>
    <t>Schaum Welle Yoga Säule Solide 30 * 15 CM Schwimmpunkt Muskel Entspannung Fitness Roll Massage Solide Yoga Spalten</t>
  </si>
  <si>
    <t>泡沫轴瑜伽柱实心30*15CM浮点肌肉放松健身滚轴按摩实心瑜伽柱</t>
  </si>
  <si>
    <t xml:space="preserve"> Yoga-Säule Muskelentspannung Massage Yoga-Stick Fitness Muskel Entspannung Stick 30*15 CM</t>
  </si>
  <si>
    <t>瑜伽支柱肌肉放松按摩瑜伽棒健身肌肉松弛棒30 * 15 CM</t>
  </si>
  <si>
    <t>Gymnastikbälle</t>
  </si>
  <si>
    <t>健身球</t>
  </si>
  <si>
    <t>女装运动外套</t>
  </si>
  <si>
    <t xml:space="preserve">Damen Sport Fitness Atmungsaktiv Reißverschluss Trainingsjacke </t>
  </si>
  <si>
    <t>Kapuzenpullover Damen Sweatjacke Funktionell Kleidung</t>
  </si>
  <si>
    <t>Damen Funktionswäsche,Schnelltrocknend Laufjacke Sweatshirt</t>
  </si>
  <si>
    <t>Onlyway Nachtlauf Outdoorjacke Yoga Langarmshirt Funktionsshirt</t>
  </si>
  <si>
    <t>Damen Runningjacke Yogajacke Freizeit Pullover</t>
  </si>
  <si>
    <t>标题</t>
  </si>
  <si>
    <t>Onlyway Damen Sport Fitness Atmungsaktiv Reißverschluss Trainingsjacke,Nachtlauf Laufjacke,Yoga Langarmshirt Funktionsshirt</t>
  </si>
  <si>
    <t>3D印花连帽外套</t>
  </si>
  <si>
    <t>Männer Langarm 3D Digitaldruck Pullover</t>
  </si>
  <si>
    <t>Damen Print Kapuzen Sweatshirt Freizeit Fleece Zipper hoodie</t>
  </si>
  <si>
    <t>Herren 3D Druck Kapuzenpullover Tier</t>
  </si>
  <si>
    <t>Kosmos Cartoon Sweatshirt Weihnachten Langarm Top Herbst Spaß Hoodie</t>
  </si>
  <si>
    <t>Damen 3D Print Kapuzen Sweatshirt</t>
  </si>
  <si>
    <t>Männer Langarm 3D Digitaldruck Pullover 3D Druck Kapuzenpullover Tier Kosmos Cartoon Sweatshirt Weihnachten Top Herbst Spaß Hoodie</t>
  </si>
  <si>
    <t>圣诞连衣裙</t>
  </si>
  <si>
    <t>weihnachten kleidung</t>
  </si>
  <si>
    <t xml:space="preserve">Weihnachten Party Kleid </t>
  </si>
  <si>
    <t>weihnachts damen kleidung</t>
  </si>
  <si>
    <t>3D印花连帽卫衣</t>
  </si>
  <si>
    <t>描述</t>
  </si>
  <si>
    <t>女士长裤</t>
  </si>
  <si>
    <t xml:space="preserve">85% Polyester, 15% Spandex </t>
  </si>
  <si>
    <t>85％聚酯，15％氨纶</t>
  </si>
  <si>
    <t>Ultra-weiches Dri-Fit-Jersey-Gewebe leitet Schweiß von der Haut ab und hält Sie trocken und bequem</t>
  </si>
  <si>
    <t>超柔软的针织面料可以清除皮肤上的汗水，保持身体干爽舒适</t>
  </si>
  <si>
    <t>Reduzieren Sie Muskelschwingungen, wodurch das Risiko von Mikroschäden in den Muskelfasern reduziert wird</t>
  </si>
  <si>
    <t>减少肌肉振动，减少肌肉纤维微损伤的风险</t>
  </si>
  <si>
    <t>Mid-Weight-Kompression Basis-Hose für die ganze Saison verwenden</t>
  </si>
  <si>
    <t>中等重量压缩基裤全季使用</t>
  </si>
  <si>
    <t>Einfachere Ausscheidung von Milchsäure</t>
  </si>
  <si>
    <t>更容易排泄乳酸</t>
  </si>
  <si>
    <t>男士T恤</t>
  </si>
  <si>
    <t>Hohe Materialqualität, angenehm auf der Haut, gutes Aussehen.</t>
  </si>
  <si>
    <t>材质高，皮肤宜人，外观美观。</t>
  </si>
  <si>
    <t>Sorgt für sportlicheres Aussehen und erhöhtes Selbstvertrauen, beim Training oder unter der Straßenkleidung.</t>
  </si>
  <si>
    <t>提供运动风格和增加的自信心，训练期间或街头服装。</t>
  </si>
  <si>
    <t>Kurz Arm; atmungsaktiv Feuchtigkeitstransport</t>
  </si>
  <si>
    <t>短袖，透气水分运输</t>
  </si>
  <si>
    <t>Klassische, kochfeste Herren Sport T-shirt in verschiedene Größe</t>
  </si>
  <si>
    <t>经典，防水男士运动T恤各种尺寸</t>
  </si>
  <si>
    <t>女士短袖T恤</t>
  </si>
  <si>
    <t>Fügen Sie eine reflektierende Design-Ärmel, so dass die Nacht sicher reisen</t>
  </si>
  <si>
    <t>添加反光条设计袖子，让夜晚安全出行</t>
  </si>
  <si>
    <t>Um während des Trainings Leck zu vermeiden, geben Sie doppelten Schutz</t>
  </si>
  <si>
    <t>防止运动时泄露，给您双层保护</t>
  </si>
  <si>
    <t>Der Stoff ist bequem, aber nicht eng</t>
  </si>
  <si>
    <t>面料贴身舒适，但是不紧勒</t>
  </si>
  <si>
    <t>Fügen Sie eine reflektierende Streifen-Design, um die Nacht sicher zu halten</t>
  </si>
  <si>
    <t>添加反光条设计，让夜晚安全运动</t>
  </si>
  <si>
    <t>女士长袖外套</t>
  </si>
  <si>
    <t xml:space="preserve">88% Polyester, 12% Spandex </t>
  </si>
  <si>
    <t>88％聚酯，12％氨纶</t>
  </si>
  <si>
    <t>Befestigungstechnologie rigoros, nicht einfach verblassen</t>
  </si>
  <si>
    <t>固色技术严谨，不轻易掉色</t>
  </si>
  <si>
    <t>Dieses Kleidungsstück atmungsaktiv schweißt, reduziert den Geruch</t>
  </si>
  <si>
    <t>这件服装面料透气排汗，减少异味</t>
  </si>
  <si>
    <t>颜色</t>
  </si>
  <si>
    <t>缩写</t>
  </si>
  <si>
    <t>德语</t>
  </si>
  <si>
    <t>灰色</t>
  </si>
  <si>
    <t>GY</t>
  </si>
  <si>
    <t>Grau</t>
  </si>
  <si>
    <t>黑色</t>
  </si>
  <si>
    <t>BK</t>
  </si>
  <si>
    <t>Schwarz</t>
  </si>
  <si>
    <t>蓝色</t>
  </si>
  <si>
    <t>BE</t>
  </si>
  <si>
    <t>Blau</t>
  </si>
  <si>
    <t>红色</t>
  </si>
  <si>
    <t>RE</t>
  </si>
  <si>
    <t>Rot</t>
  </si>
  <si>
    <t>枚红色</t>
  </si>
  <si>
    <t>RS</t>
  </si>
  <si>
    <t>Rosa</t>
  </si>
  <si>
    <t>白色</t>
  </si>
  <si>
    <t>WH</t>
  </si>
  <si>
    <t>Weiß</t>
  </si>
  <si>
    <t>绿色</t>
  </si>
  <si>
    <t>GR</t>
  </si>
  <si>
    <t>Grün</t>
  </si>
  <si>
    <t>藏青色</t>
  </si>
  <si>
    <t>ZQ</t>
  </si>
  <si>
    <t>Marineblau</t>
  </si>
  <si>
    <t>橙色</t>
  </si>
  <si>
    <t>OR</t>
  </si>
  <si>
    <t>Orange</t>
  </si>
  <si>
    <t>迷彩色</t>
  </si>
  <si>
    <t>MC</t>
  </si>
  <si>
    <t>Camouflage</t>
  </si>
  <si>
    <t>迷彩-白</t>
  </si>
  <si>
    <t>MCWH</t>
  </si>
  <si>
    <t>Camouflage-Weiß</t>
  </si>
  <si>
    <t>黑色间白色</t>
  </si>
  <si>
    <t>BKWH</t>
  </si>
  <si>
    <t xml:space="preserve">Schwarz-Weiß
</t>
  </si>
  <si>
    <t>黑色间绿色</t>
  </si>
  <si>
    <t>BKGR</t>
  </si>
  <si>
    <t>Schwarz-Grün</t>
  </si>
  <si>
    <t>黑色间枚红色</t>
  </si>
  <si>
    <t>BKRS</t>
  </si>
  <si>
    <t>bu</t>
  </si>
  <si>
    <t>黑色间蓝色</t>
  </si>
  <si>
    <t>BKBE</t>
  </si>
  <si>
    <t>Schwarz-Blau</t>
  </si>
  <si>
    <t>黄色</t>
  </si>
  <si>
    <t>YE</t>
  </si>
  <si>
    <t>Gelb</t>
  </si>
  <si>
    <t>紫色</t>
  </si>
  <si>
    <t>PP</t>
  </si>
  <si>
    <t>Lila</t>
  </si>
  <si>
    <t>酒红色</t>
  </si>
  <si>
    <t>Burgunderrot</t>
  </si>
  <si>
    <t>名称</t>
  </si>
  <si>
    <t>长度</t>
  </si>
  <si>
    <t>腰围/胸围</t>
  </si>
  <si>
    <t>尺码</t>
  </si>
  <si>
    <t>适合身高</t>
  </si>
  <si>
    <t>男士运动长裤</t>
  </si>
  <si>
    <t>88cm/34.64"</t>
  </si>
  <si>
    <t>62cm/24.4"</t>
  </si>
  <si>
    <t>XS</t>
  </si>
  <si>
    <t>90cm/35.43"</t>
  </si>
  <si>
    <t>66cm/25.94"</t>
  </si>
  <si>
    <t>S</t>
  </si>
  <si>
    <t>92cm/34,64"</t>
  </si>
  <si>
    <t>70cm/27.55"</t>
  </si>
  <si>
    <t>M</t>
  </si>
  <si>
    <t>94cm/37"</t>
  </si>
  <si>
    <t>74cm/29.13"</t>
  </si>
  <si>
    <t>L</t>
  </si>
  <si>
    <t>96cm/37.79"</t>
  </si>
  <si>
    <t>78cm/30.7"</t>
  </si>
  <si>
    <t>XL</t>
  </si>
  <si>
    <t>98cm/38.58"</t>
  </si>
  <si>
    <t>82cm/32.28"</t>
  </si>
  <si>
    <t>XXL</t>
  </si>
  <si>
    <t>女士短袖上衣</t>
  </si>
  <si>
    <t>54cm/21.25"</t>
  </si>
  <si>
    <t>76cm/29.92"</t>
  </si>
  <si>
    <t>55cm/21.65"</t>
  </si>
  <si>
    <t>80cm/31.49"</t>
  </si>
  <si>
    <t>56cm/22"</t>
  </si>
  <si>
    <t>84cm/33"</t>
  </si>
  <si>
    <t>57cm/22.44"</t>
  </si>
  <si>
    <t>31cm/12.2"</t>
  </si>
  <si>
    <t>60cm/23.62"</t>
  </si>
  <si>
    <t>155-160cm</t>
  </si>
  <si>
    <t>31.5cm/12.4"</t>
  </si>
  <si>
    <t>64cm/25.19"</t>
  </si>
  <si>
    <t>32cm/13"</t>
  </si>
  <si>
    <t>68cm/26.77"</t>
  </si>
  <si>
    <t>160-165cm</t>
  </si>
  <si>
    <t>32.5cm/12.79"</t>
  </si>
  <si>
    <t>72cm/28.34"</t>
  </si>
  <si>
    <t>165-170cm</t>
  </si>
  <si>
    <t>例子</t>
  </si>
  <si>
    <t>货物价格</t>
  </si>
  <si>
    <t>重量</t>
  </si>
  <si>
    <t>英国运费</t>
  </si>
  <si>
    <t>德国运费</t>
  </si>
  <si>
    <t>意法西运费</t>
  </si>
  <si>
    <t>美国运费</t>
  </si>
  <si>
    <t>英国站价格</t>
  </si>
  <si>
    <t>德国价格</t>
  </si>
  <si>
    <t>意法西价格</t>
  </si>
  <si>
    <t>美国价格计算</t>
  </si>
  <si>
    <t>英镑换算美元价格</t>
  </si>
  <si>
    <t>英国微包</t>
  </si>
  <si>
    <t>小于2000g</t>
  </si>
  <si>
    <t>37元/KG+16</t>
  </si>
  <si>
    <t>大于2000g</t>
  </si>
  <si>
    <t>35元/KG+18</t>
  </si>
  <si>
    <t>50元/KG+20</t>
  </si>
  <si>
    <t>40元/KG+20</t>
  </si>
  <si>
    <t>200g</t>
  </si>
  <si>
    <t>TD印花T恤</t>
  </si>
  <si>
    <t>连线运动T恤</t>
  </si>
  <si>
    <t>连线运动长裤</t>
  </si>
  <si>
    <t>流光运动长裤</t>
  </si>
  <si>
    <t>男印花长裤</t>
  </si>
  <si>
    <t>男插袖彩色长T</t>
  </si>
  <si>
    <t>男运动套装001</t>
  </si>
  <si>
    <t>中性印花休闲T恤</t>
  </si>
  <si>
    <t>三件套</t>
  </si>
  <si>
    <t>国王三件套</t>
  </si>
  <si>
    <t>品名</t>
  </si>
  <si>
    <t>调整价格</t>
  </si>
  <si>
    <t>核心关键词</t>
  </si>
  <si>
    <t>宽泛关键词1</t>
  </si>
  <si>
    <t>宽泛关键词2</t>
  </si>
  <si>
    <t>宽泛关键词3</t>
  </si>
  <si>
    <t>宽泛关键词4</t>
  </si>
  <si>
    <t>宽泛关键词5</t>
  </si>
  <si>
    <t>宽泛关键词6</t>
  </si>
  <si>
    <t>宽泛关键词7</t>
  </si>
  <si>
    <t>宽泛关键词8</t>
  </si>
  <si>
    <t>定语1</t>
  </si>
  <si>
    <t>定语2</t>
  </si>
  <si>
    <t>定语3</t>
  </si>
  <si>
    <t>定语4</t>
  </si>
  <si>
    <t>定语5</t>
  </si>
  <si>
    <t>定语6</t>
  </si>
  <si>
    <t>定语7</t>
  </si>
  <si>
    <t>定语8</t>
  </si>
  <si>
    <t>定语9</t>
  </si>
  <si>
    <t>Hoodie</t>
  </si>
  <si>
    <t xml:space="preserve">Sweatshirt </t>
  </si>
  <si>
    <t>Pullover</t>
  </si>
  <si>
    <t>Kappuzenpullover</t>
  </si>
  <si>
    <t>Kapuzenjacke</t>
  </si>
  <si>
    <t>Pulli</t>
  </si>
  <si>
    <t>Stoff</t>
  </si>
  <si>
    <t>Sweater</t>
  </si>
  <si>
    <t>Die Klamotte</t>
  </si>
  <si>
    <t>3D Digital Print</t>
  </si>
  <si>
    <t>Unisex 3D Druck</t>
  </si>
  <si>
    <t>Langarm</t>
  </si>
  <si>
    <t>Grandiose Farben</t>
  </si>
  <si>
    <t>Unisex Mode</t>
  </si>
  <si>
    <t xml:space="preserve"> SW</t>
  </si>
  <si>
    <t>mit Reißverschluss</t>
  </si>
  <si>
    <t>Unisex Slim Fit</t>
  </si>
  <si>
    <t>Galaxy Print</t>
  </si>
  <si>
    <t>套衫</t>
  </si>
  <si>
    <t>织物</t>
  </si>
  <si>
    <t>毛衣</t>
  </si>
  <si>
    <t>衣服</t>
  </si>
  <si>
    <t>3D数字印花</t>
  </si>
  <si>
    <t>中性3D打印</t>
  </si>
  <si>
    <t>长袖</t>
  </si>
  <si>
    <t>宏伟的颜色</t>
  </si>
  <si>
    <t>中性时尚</t>
  </si>
  <si>
    <t>情侣设计</t>
  </si>
  <si>
    <t>带拉链</t>
  </si>
  <si>
    <t>中性修身</t>
  </si>
  <si>
    <t>银河打印</t>
  </si>
  <si>
    <t>女装紧身长裤</t>
  </si>
  <si>
    <t>Sport Leggings/Sportleggings</t>
  </si>
  <si>
    <t>Sport Hose</t>
  </si>
  <si>
    <t>Sporthose</t>
  </si>
  <si>
    <t>Leggings</t>
  </si>
  <si>
    <t>Laufhose</t>
  </si>
  <si>
    <t>Stretch Hose</t>
  </si>
  <si>
    <t xml:space="preserve">Funktionswäsche </t>
  </si>
  <si>
    <t xml:space="preserve">Tights </t>
  </si>
  <si>
    <t>Pants</t>
  </si>
  <si>
    <t>Gymnastik/Gym</t>
  </si>
  <si>
    <t>Base Layer</t>
  </si>
  <si>
    <t>Yoga</t>
  </si>
  <si>
    <t>Fitness</t>
  </si>
  <si>
    <t xml:space="preserve">Workout </t>
  </si>
  <si>
    <t>athletische</t>
  </si>
  <si>
    <t>Aktive</t>
  </si>
  <si>
    <t>mit Tasche</t>
  </si>
  <si>
    <t>praktische</t>
  </si>
  <si>
    <t xml:space="preserve">Hoch Taille/High Waist </t>
  </si>
  <si>
    <t xml:space="preserve">Stretch </t>
  </si>
  <si>
    <t>Laser</t>
  </si>
  <si>
    <t>Farbe</t>
  </si>
  <si>
    <t>Kompressions/Compression</t>
  </si>
  <si>
    <t xml:space="preserve">Pro Cool </t>
  </si>
  <si>
    <t>Skinny</t>
  </si>
  <si>
    <t>弹力裤</t>
  </si>
  <si>
    <t>功能内衣</t>
  </si>
  <si>
    <t>裤袜</t>
  </si>
  <si>
    <t>裤子（英语）</t>
  </si>
  <si>
    <t>健身</t>
  </si>
  <si>
    <t>基础层+Hose</t>
  </si>
  <si>
    <t>瑜伽</t>
  </si>
  <si>
    <t>锻炼</t>
  </si>
  <si>
    <t>比赛</t>
  </si>
  <si>
    <t>活跃</t>
  </si>
  <si>
    <t>有口袋的</t>
  </si>
  <si>
    <t>实用的</t>
  </si>
  <si>
    <t>高腰</t>
  </si>
  <si>
    <t>拉伸/弹力</t>
  </si>
  <si>
    <t>镭射</t>
  </si>
  <si>
    <t>压缩</t>
  </si>
  <si>
    <t>冰爽</t>
  </si>
  <si>
    <t>枯瘦</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</si>
</sst>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 numFmtId="176" formatCode="0.00_ "/>
  </numFmts>
  <fonts count="22">
    <font>
      <sz val="11"/>
      <color indexed="8"/>
      <name val="宋体"/>
      <charset val="134"/>
    </font>
    <font>
      <b/>
      <sz val="11"/>
      <color indexed="8"/>
      <name val="宋体"/>
      <charset val="134"/>
    </font>
    <font>
      <sz val="11"/>
      <color indexed="0"/>
      <name val="Calibri"/>
      <charset val="134"/>
    </font>
    <font>
      <sz val="10"/>
      <color indexed="8"/>
      <name val="宋体"/>
      <charset val="134"/>
    </font>
    <font>
      <b/>
      <sz val="18"/>
      <color indexed="62"/>
      <name val="宋体"/>
      <charset val="134"/>
    </font>
    <font>
      <b/>
      <sz val="11"/>
      <color indexed="8"/>
      <name val="宋体"/>
      <charset val="0"/>
    </font>
    <font>
      <b/>
      <sz val="11"/>
      <color indexed="9"/>
      <name val="宋体"/>
      <charset val="0"/>
    </font>
    <font>
      <b/>
      <sz val="13"/>
      <color indexed="62"/>
      <name val="宋体"/>
      <charset val="134"/>
    </font>
    <font>
      <sz val="11"/>
      <color indexed="60"/>
      <name val="宋体"/>
      <charset val="0"/>
    </font>
    <font>
      <u/>
      <sz val="11"/>
      <color indexed="20"/>
      <name val="宋体"/>
      <charset val="0"/>
    </font>
    <font>
      <u/>
      <sz val="11"/>
      <color indexed="12"/>
      <name val="宋体"/>
      <charset val="0"/>
    </font>
    <font>
      <sz val="11"/>
      <color indexed="52"/>
      <name val="宋体"/>
      <charset val="0"/>
    </font>
    <font>
      <b/>
      <sz val="15"/>
      <color indexed="62"/>
      <name val="宋体"/>
      <charset val="134"/>
    </font>
    <font>
      <b/>
      <sz val="11"/>
      <color indexed="62"/>
      <name val="宋体"/>
      <charset val="134"/>
    </font>
    <font>
      <sz val="11"/>
      <color indexed="62"/>
      <name val="宋体"/>
      <charset val="0"/>
    </font>
    <font>
      <b/>
      <sz val="11"/>
      <color indexed="52"/>
      <name val="宋体"/>
      <charset val="0"/>
    </font>
    <font>
      <sz val="11"/>
      <color indexed="10"/>
      <name val="宋体"/>
      <charset val="0"/>
    </font>
    <font>
      <sz val="11"/>
      <color indexed="8"/>
      <name val="宋体"/>
      <charset val="0"/>
    </font>
    <font>
      <sz val="11"/>
      <color indexed="9"/>
      <name val="宋体"/>
      <charset val="0"/>
    </font>
    <font>
      <sz val="11"/>
      <color indexed="17"/>
      <name val="宋体"/>
      <charset val="0"/>
    </font>
    <font>
      <b/>
      <sz val="11"/>
      <color indexed="63"/>
      <name val="宋体"/>
      <charset val="0"/>
    </font>
    <font>
      <i/>
      <sz val="11"/>
      <color indexed="23"/>
      <name val="宋体"/>
      <charset val="0"/>
    </font>
  </fonts>
  <fills count="20">
    <fill>
      <patternFill patternType="none"/>
    </fill>
    <fill>
      <patternFill patternType="gray125"/>
    </fill>
    <fill>
      <patternFill patternType="solid">
        <fgColor indexed="29"/>
        <bgColor indexed="64"/>
      </patternFill>
    </fill>
    <fill>
      <patternFill patternType="solid">
        <fgColor indexed="42"/>
        <bgColor indexed="64"/>
      </patternFill>
    </fill>
    <fill>
      <patternFill patternType="solid">
        <fgColor indexed="44"/>
        <bgColor indexed="64"/>
      </patternFill>
    </fill>
    <fill>
      <patternFill patternType="solid">
        <fgColor indexed="65"/>
        <bgColor indexed="9"/>
      </patternFill>
    </fill>
    <fill>
      <patternFill patternType="solid">
        <fgColor indexed="9"/>
        <bgColor indexed="64"/>
      </patternFill>
    </fill>
    <fill>
      <patternFill patternType="solid">
        <fgColor indexed="1"/>
        <bgColor indexed="2"/>
      </patternFill>
    </fill>
    <fill>
      <patternFill patternType="solid">
        <fgColor indexed="26"/>
        <bgColor indexed="64"/>
      </patternFill>
    </fill>
    <fill>
      <patternFill patternType="solid">
        <fgColor indexed="55"/>
        <bgColor indexed="64"/>
      </patternFill>
    </fill>
    <fill>
      <patternFill patternType="solid">
        <fgColor indexed="47"/>
        <bgColor indexed="64"/>
      </patternFill>
    </fill>
    <fill>
      <patternFill patternType="solid">
        <fgColor indexed="31"/>
        <bgColor indexed="64"/>
      </patternFill>
    </fill>
    <fill>
      <patternFill patternType="solid">
        <fgColor indexed="49"/>
        <bgColor indexed="64"/>
      </patternFill>
    </fill>
    <fill>
      <patternFill patternType="solid">
        <fgColor indexed="27"/>
        <bgColor indexed="64"/>
      </patternFill>
    </fill>
    <fill>
      <patternFill patternType="solid">
        <fgColor indexed="46"/>
        <bgColor indexed="64"/>
      </patternFill>
    </fill>
    <fill>
      <patternFill patternType="solid">
        <fgColor indexed="43"/>
        <bgColor indexed="64"/>
      </patternFill>
    </fill>
    <fill>
      <patternFill patternType="solid">
        <fgColor indexed="25"/>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style="double">
        <color indexed="63"/>
      </left>
      <right style="double">
        <color indexed="63"/>
      </right>
      <top style="double">
        <color indexed="63"/>
      </top>
      <bottom style="double">
        <color indexed="63"/>
      </bottom>
      <diagonal/>
    </border>
    <border>
      <left/>
      <right/>
      <top/>
      <bottom style="medium">
        <color indexed="49"/>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44"/>
      </bottom>
      <diagonal/>
    </border>
  </borders>
  <cellStyleXfs count="49">
    <xf numFmtId="0" fontId="0" fillId="0" borderId="0">
      <alignment vertical="center"/>
    </xf>
    <xf numFmtId="42" fontId="0" fillId="0" borderId="0" applyFont="0" applyFill="0" applyBorder="0" applyAlignment="0" applyProtection="0">
      <alignment vertical="center"/>
    </xf>
    <xf numFmtId="0" fontId="17" fillId="3" borderId="0" applyNumberFormat="0" applyBorder="0" applyAlignment="0" applyProtection="0">
      <alignment vertical="center"/>
    </xf>
    <xf numFmtId="0" fontId="14" fillId="10"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3" borderId="0" applyNumberFormat="0" applyBorder="0" applyAlignment="0" applyProtection="0">
      <alignment vertical="center"/>
    </xf>
    <xf numFmtId="0" fontId="8" fillId="2" borderId="0" applyNumberFormat="0" applyBorder="0" applyAlignment="0" applyProtection="0">
      <alignment vertical="center"/>
    </xf>
    <xf numFmtId="43" fontId="0" fillId="0" borderId="0" applyFont="0" applyFill="0" applyBorder="0" applyAlignment="0" applyProtection="0">
      <alignment vertical="center"/>
    </xf>
    <xf numFmtId="0" fontId="18" fillId="3"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8" borderId="4" applyNumberFormat="0" applyFont="0" applyAlignment="0" applyProtection="0">
      <alignment vertical="center"/>
    </xf>
    <xf numFmtId="0" fontId="18" fillId="2" borderId="0" applyNumberFormat="0" applyBorder="0" applyAlignment="0" applyProtection="0">
      <alignment vertical="center"/>
    </xf>
    <xf numFmtId="0" fontId="1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2" fillId="0" borderId="7" applyNumberFormat="0" applyFill="0" applyAlignment="0" applyProtection="0">
      <alignment vertical="center"/>
    </xf>
    <xf numFmtId="0" fontId="7" fillId="0" borderId="7" applyNumberFormat="0" applyFill="0" applyAlignment="0" applyProtection="0">
      <alignment vertical="center"/>
    </xf>
    <xf numFmtId="0" fontId="18" fillId="4" borderId="0" applyNumberFormat="0" applyBorder="0" applyAlignment="0" applyProtection="0">
      <alignment vertical="center"/>
    </xf>
    <xf numFmtId="0" fontId="13" fillId="0" borderId="11" applyNumberFormat="0" applyFill="0" applyAlignment="0" applyProtection="0">
      <alignment vertical="center"/>
    </xf>
    <xf numFmtId="0" fontId="18" fillId="14" borderId="0" applyNumberFormat="0" applyBorder="0" applyAlignment="0" applyProtection="0">
      <alignment vertical="center"/>
    </xf>
    <xf numFmtId="0" fontId="20" fillId="6" borderId="10" applyNumberFormat="0" applyAlignment="0" applyProtection="0">
      <alignment vertical="center"/>
    </xf>
    <xf numFmtId="0" fontId="15" fillId="6" borderId="9" applyNumberFormat="0" applyAlignment="0" applyProtection="0">
      <alignment vertical="center"/>
    </xf>
    <xf numFmtId="0" fontId="6" fillId="9" borderId="6" applyNumberFormat="0" applyAlignment="0" applyProtection="0">
      <alignment vertical="center"/>
    </xf>
    <xf numFmtId="0" fontId="17" fillId="10" borderId="0" applyNumberFormat="0" applyBorder="0" applyAlignment="0" applyProtection="0">
      <alignment vertical="center"/>
    </xf>
    <xf numFmtId="0" fontId="18" fillId="17" borderId="0" applyNumberFormat="0" applyBorder="0" applyAlignment="0" applyProtection="0">
      <alignment vertical="center"/>
    </xf>
    <xf numFmtId="0" fontId="11" fillId="0" borderId="8" applyNumberFormat="0" applyFill="0" applyAlignment="0" applyProtection="0">
      <alignment vertical="center"/>
    </xf>
    <xf numFmtId="0" fontId="5" fillId="0" borderId="5" applyNumberFormat="0" applyFill="0" applyAlignment="0" applyProtection="0">
      <alignment vertical="center"/>
    </xf>
    <xf numFmtId="0" fontId="19" fillId="3" borderId="0" applyNumberFormat="0" applyBorder="0" applyAlignment="0" applyProtection="0">
      <alignment vertical="center"/>
    </xf>
    <xf numFmtId="0" fontId="8" fillId="15" borderId="0" applyNumberFormat="0" applyBorder="0" applyAlignment="0" applyProtection="0">
      <alignment vertical="center"/>
    </xf>
    <xf numFmtId="0" fontId="17" fillId="13" borderId="0" applyNumberFormat="0" applyBorder="0" applyAlignment="0" applyProtection="0">
      <alignment vertical="center"/>
    </xf>
    <xf numFmtId="0" fontId="18" fillId="12" borderId="0" applyNumberFormat="0" applyBorder="0" applyAlignment="0" applyProtection="0">
      <alignment vertical="center"/>
    </xf>
    <xf numFmtId="0" fontId="17" fillId="11" borderId="0" applyNumberFormat="0" applyBorder="0" applyAlignment="0" applyProtection="0">
      <alignment vertical="center"/>
    </xf>
    <xf numFmtId="0" fontId="17" fillId="4"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8" fillId="18" borderId="0" applyNumberFormat="0" applyBorder="0" applyAlignment="0" applyProtection="0">
      <alignment vertical="center"/>
    </xf>
    <xf numFmtId="0" fontId="18" fillId="16"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8" fillId="12" borderId="0" applyNumberFormat="0" applyBorder="0" applyAlignment="0" applyProtection="0">
      <alignment vertical="center"/>
    </xf>
    <xf numFmtId="0" fontId="17" fillId="4" borderId="0" applyNumberFormat="0" applyBorder="0" applyAlignment="0" applyProtection="0">
      <alignment vertical="center"/>
    </xf>
    <xf numFmtId="0" fontId="18" fillId="4" borderId="0" applyNumberFormat="0" applyBorder="0" applyAlignment="0" applyProtection="0">
      <alignment vertical="center"/>
    </xf>
    <xf numFmtId="0" fontId="18" fillId="19" borderId="0" applyNumberFormat="0" applyBorder="0" applyAlignment="0" applyProtection="0">
      <alignment vertical="center"/>
    </xf>
    <xf numFmtId="0" fontId="17" fillId="10" borderId="0" applyNumberFormat="0" applyBorder="0" applyAlignment="0" applyProtection="0">
      <alignment vertical="center"/>
    </xf>
    <xf numFmtId="0" fontId="18" fillId="10" borderId="0" applyNumberFormat="0" applyBorder="0" applyAlignment="0" applyProtection="0">
      <alignment vertical="center"/>
    </xf>
  </cellStyleXfs>
  <cellXfs count="27">
    <xf numFmtId="0" fontId="0" fillId="0" borderId="0" xfId="0">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176" fontId="0" fillId="0" borderId="1" xfId="0" applyNumberFormat="1" applyFill="1" applyBorder="1" applyAlignment="1">
      <alignment horizontal="center" vertical="center"/>
    </xf>
    <xf numFmtId="176" fontId="0" fillId="0" borderId="1" xfId="0" applyNumberFormat="1" applyBorder="1" applyAlignment="1">
      <alignment horizontal="center" vertical="center"/>
    </xf>
    <xf numFmtId="0" fontId="0" fillId="0" borderId="1" xfId="0" applyBorder="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1" fillId="0" borderId="1" xfId="0" applyFont="1" applyBorder="1" applyAlignment="1">
      <alignment vertical="center"/>
    </xf>
    <xf numFmtId="0" fontId="0" fillId="0" borderId="1" xfId="0" applyFont="1" applyBorder="1" applyAlignment="1">
      <alignment vertical="center"/>
    </xf>
    <xf numFmtId="0" fontId="0" fillId="0" borderId="1" xfId="0" applyFont="1" applyBorder="1" applyAlignment="1">
      <alignment horizontal="left" vertical="center"/>
    </xf>
    <xf numFmtId="0" fontId="0" fillId="0" borderId="1" xfId="0" applyFont="1" applyFill="1" applyBorder="1" applyAlignment="1">
      <alignment horizontal="left" vertical="center"/>
    </xf>
    <xf numFmtId="0" fontId="0" fillId="5" borderId="1" xfId="0" applyFont="1" applyFill="1" applyBorder="1" applyAlignment="1">
      <alignment horizontal="left" vertical="center" wrapText="1"/>
    </xf>
    <xf numFmtId="0" fontId="0" fillId="6" borderId="1" xfId="0" applyFont="1" applyFill="1" applyBorder="1" applyAlignment="1">
      <alignment horizontal="lef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0" borderId="2" xfId="0" applyFont="1" applyBorder="1" applyAlignment="1">
      <alignment vertical="center"/>
    </xf>
    <xf numFmtId="0" fontId="2" fillId="7" borderId="1" xfId="0" applyFont="1" applyFill="1" applyBorder="1" applyAlignment="1">
      <alignment horizontal="center"/>
    </xf>
    <xf numFmtId="0" fontId="1" fillId="0" borderId="0" xfId="0" applyFont="1" applyAlignment="1">
      <alignment horizontal="center" vertical="center"/>
    </xf>
    <xf numFmtId="0" fontId="1" fillId="0" borderId="0" xfId="0" applyFont="1">
      <alignment vertical="center"/>
    </xf>
    <xf numFmtId="0" fontId="3" fillId="0" borderId="0" xfId="0" applyFont="1" applyAlignment="1">
      <alignment horizontal="center" vertical="center"/>
    </xf>
    <xf numFmtId="0" fontId="3" fillId="0" borderId="0" xfId="0" applyFont="1">
      <alignment vertical="center"/>
    </xf>
    <xf numFmtId="0" fontId="0" fillId="0" borderId="0" xfId="0"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name val="Calibri"/>
        <scheme val="none"/>
        <family val="2"/>
        <b val="0"/>
        <i val="0"/>
        <sz val="11"/>
        <color indexed="8"/>
      </font>
      <fill>
        <patternFill patternType="solid">
          <fgColor indexed="10"/>
          <bgColor indexed="9"/>
        </patternFill>
      </fill>
      <border>
        <left style="thin">
          <color indexed="17"/>
        </left>
        <right style="thin">
          <color indexed="17"/>
        </right>
        <top style="thin">
          <color indexed="17"/>
        </top>
        <bottom style="thin">
          <color indexed="17"/>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on-amazon\hgs\T-Shirts(2)%20&#22899;&#22763;T&#24676;205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ktionen"/>
      <sheetName val="icons"/>
      <sheetName val="Info zu Produktabbildungen"/>
      <sheetName val="Datendefinitionen"/>
      <sheetName val="Vorlage"/>
      <sheetName val="International URLs"/>
      <sheetName val="International Settings"/>
      <sheetName val="DropdownSizer"/>
      <sheetName val="Gültige Werte"/>
      <sheetName val="Browse Data"/>
      <sheetName val="International Translations"/>
      <sheetName val="Data Validation"/>
      <sheetName val="International Data"/>
      <sheetName val="Beispiel"/>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7"/>
  <sheetViews>
    <sheetView topLeftCell="A29" workbookViewId="0">
      <selection activeCell="B47" sqref="B47"/>
    </sheetView>
  </sheetViews>
  <sheetFormatPr defaultColWidth="9" defaultRowHeight="13.5" outlineLevelCol="2"/>
  <cols>
    <col min="1" max="1" width="15.875" customWidth="1"/>
    <col min="2" max="2" width="52.5" customWidth="1"/>
    <col min="3" max="3" width="27.625" customWidth="1"/>
  </cols>
  <sheetData>
    <row r="1" spans="1:3">
      <c r="A1" s="22" t="s">
        <v>0</v>
      </c>
      <c r="B1" s="23" t="s">
        <v>1</v>
      </c>
      <c r="C1" s="23" t="s">
        <v>2</v>
      </c>
    </row>
    <row r="2" spans="1:3">
      <c r="A2" s="24" t="s">
        <v>3</v>
      </c>
      <c r="B2" s="25" t="s">
        <v>4</v>
      </c>
      <c r="C2" s="25" t="s">
        <v>5</v>
      </c>
    </row>
    <row r="3" spans="1:3">
      <c r="A3" s="24"/>
      <c r="B3" s="25" t="s">
        <v>6</v>
      </c>
      <c r="C3" s="25" t="s">
        <v>7</v>
      </c>
    </row>
    <row r="4" spans="1:3">
      <c r="A4" s="24"/>
      <c r="B4" s="25" t="s">
        <v>8</v>
      </c>
      <c r="C4" s="25" t="s">
        <v>9</v>
      </c>
    </row>
    <row r="5" spans="1:3">
      <c r="A5" s="24"/>
      <c r="B5" s="25" t="s">
        <v>10</v>
      </c>
      <c r="C5" s="25" t="s">
        <v>11</v>
      </c>
    </row>
    <row r="6" spans="1:3">
      <c r="A6" s="24"/>
      <c r="B6" s="25" t="s">
        <v>12</v>
      </c>
      <c r="C6" s="25" t="s">
        <v>13</v>
      </c>
    </row>
    <row r="7" spans="1:3">
      <c r="A7" s="24" t="s">
        <v>14</v>
      </c>
      <c r="B7" s="25" t="s">
        <v>15</v>
      </c>
      <c r="C7" s="25" t="s">
        <v>16</v>
      </c>
    </row>
    <row r="8" spans="1:3">
      <c r="A8" s="24"/>
      <c r="B8" s="25" t="s">
        <v>17</v>
      </c>
      <c r="C8" s="25" t="s">
        <v>18</v>
      </c>
    </row>
    <row r="9" spans="1:3">
      <c r="A9" s="24"/>
      <c r="B9" s="25" t="s">
        <v>19</v>
      </c>
      <c r="C9" s="25" t="s">
        <v>20</v>
      </c>
    </row>
    <row r="10" spans="1:3">
      <c r="A10" s="24"/>
      <c r="B10" s="25" t="s">
        <v>8</v>
      </c>
      <c r="C10" s="25" t="s">
        <v>9</v>
      </c>
    </row>
    <row r="11" spans="1:3">
      <c r="A11" s="24"/>
      <c r="B11" s="25" t="s">
        <v>21</v>
      </c>
      <c r="C11" s="25" t="s">
        <v>22</v>
      </c>
    </row>
    <row r="12" spans="1:3">
      <c r="A12" s="10" t="s">
        <v>23</v>
      </c>
      <c r="B12" s="25" t="s">
        <v>24</v>
      </c>
      <c r="C12" s="25" t="s">
        <v>25</v>
      </c>
    </row>
    <row r="13" spans="1:3">
      <c r="A13" s="10"/>
      <c r="B13" s="25" t="s">
        <v>26</v>
      </c>
      <c r="C13" s="25" t="s">
        <v>27</v>
      </c>
    </row>
    <row r="14" spans="1:3">
      <c r="A14" s="10"/>
      <c r="B14" s="25" t="s">
        <v>28</v>
      </c>
      <c r="C14" s="25" t="s">
        <v>29</v>
      </c>
    </row>
    <row r="15" spans="1:3">
      <c r="A15" s="10"/>
      <c r="B15" t="s">
        <v>30</v>
      </c>
      <c r="C15" t="s">
        <v>31</v>
      </c>
    </row>
    <row r="16" spans="1:3">
      <c r="A16" s="10"/>
      <c r="B16" s="25" t="s">
        <v>32</v>
      </c>
      <c r="C16" t="s">
        <v>33</v>
      </c>
    </row>
    <row r="17" spans="1:3">
      <c r="A17" s="10" t="s">
        <v>34</v>
      </c>
      <c r="B17" t="s">
        <v>35</v>
      </c>
      <c r="C17" t="s">
        <v>36</v>
      </c>
    </row>
    <row r="18" spans="1:3">
      <c r="A18" s="10"/>
      <c r="B18" t="s">
        <v>37</v>
      </c>
      <c r="C18" t="s">
        <v>38</v>
      </c>
    </row>
    <row r="19" spans="1:3">
      <c r="A19" s="10"/>
      <c r="B19" t="s">
        <v>39</v>
      </c>
      <c r="C19" t="s">
        <v>40</v>
      </c>
    </row>
    <row r="20" spans="1:3">
      <c r="A20" s="10"/>
      <c r="B20" t="s">
        <v>41</v>
      </c>
      <c r="C20" t="s">
        <v>42</v>
      </c>
    </row>
    <row r="21" spans="1:3">
      <c r="A21" s="10"/>
      <c r="B21" t="s">
        <v>43</v>
      </c>
      <c r="C21" t="s">
        <v>44</v>
      </c>
    </row>
    <row r="22" spans="1:3">
      <c r="A22" s="10"/>
      <c r="B22" t="s">
        <v>45</v>
      </c>
      <c r="C22" t="s">
        <v>46</v>
      </c>
    </row>
    <row r="23" spans="1:3">
      <c r="A23" s="10" t="s">
        <v>47</v>
      </c>
      <c r="B23" t="s">
        <v>48</v>
      </c>
      <c r="C23" t="s">
        <v>49</v>
      </c>
    </row>
    <row r="24" spans="1:3">
      <c r="A24" s="10"/>
      <c r="B24" t="s">
        <v>50</v>
      </c>
      <c r="C24" t="s">
        <v>51</v>
      </c>
    </row>
    <row r="25" spans="1:3">
      <c r="A25" s="10"/>
      <c r="B25" t="s">
        <v>52</v>
      </c>
      <c r="C25" t="s">
        <v>53</v>
      </c>
    </row>
    <row r="26" spans="1:3">
      <c r="A26" s="10"/>
      <c r="B26" t="s">
        <v>54</v>
      </c>
      <c r="C26" t="s">
        <v>55</v>
      </c>
    </row>
    <row r="27" spans="1:3">
      <c r="A27" s="10"/>
      <c r="B27" t="s">
        <v>56</v>
      </c>
      <c r="C27" t="s">
        <v>57</v>
      </c>
    </row>
    <row r="28" spans="1:2">
      <c r="A28" s="10"/>
      <c r="B28" t="s">
        <v>58</v>
      </c>
    </row>
    <row r="29" ht="40.5" spans="1:3">
      <c r="A29" s="10"/>
      <c r="B29" t="s">
        <v>59</v>
      </c>
      <c r="C29" s="26" t="s">
        <v>60</v>
      </c>
    </row>
    <row r="30" spans="1:3">
      <c r="A30" s="10"/>
      <c r="B30" t="s">
        <v>61</v>
      </c>
      <c r="C30" t="s">
        <v>62</v>
      </c>
    </row>
    <row r="31" spans="2:3">
      <c r="B31" t="s">
        <v>63</v>
      </c>
      <c r="C31" t="s">
        <v>64</v>
      </c>
    </row>
    <row r="32" spans="1:2">
      <c r="A32" s="10" t="s">
        <v>65</v>
      </c>
      <c r="B32" t="s">
        <v>66</v>
      </c>
    </row>
    <row r="33" spans="1:2">
      <c r="A33" s="10"/>
      <c r="B33" t="s">
        <v>67</v>
      </c>
    </row>
    <row r="34" spans="1:2">
      <c r="A34" s="10"/>
      <c r="B34" t="s">
        <v>68</v>
      </c>
    </row>
    <row r="35" spans="1:2">
      <c r="A35" s="10"/>
      <c r="B35" t="s">
        <v>69</v>
      </c>
    </row>
    <row r="36" spans="1:2">
      <c r="A36" s="10"/>
      <c r="B36" t="s">
        <v>70</v>
      </c>
    </row>
    <row r="37" spans="1:2">
      <c r="A37" t="s">
        <v>71</v>
      </c>
      <c r="B37" t="s">
        <v>72</v>
      </c>
    </row>
    <row r="38" spans="1:2">
      <c r="A38" s="10" t="s">
        <v>73</v>
      </c>
      <c r="B38" t="s">
        <v>74</v>
      </c>
    </row>
    <row r="39" spans="1:2">
      <c r="A39" s="10"/>
      <c r="B39" t="s">
        <v>75</v>
      </c>
    </row>
    <row r="40" spans="1:2">
      <c r="A40" s="10"/>
      <c r="B40" t="s">
        <v>76</v>
      </c>
    </row>
    <row r="41" spans="1:2">
      <c r="A41" s="10"/>
      <c r="B41" t="s">
        <v>77</v>
      </c>
    </row>
    <row r="42" spans="1:2">
      <c r="A42" s="10"/>
      <c r="B42" t="s">
        <v>78</v>
      </c>
    </row>
    <row r="43" spans="1:2">
      <c r="A43" t="s">
        <v>71</v>
      </c>
      <c r="B43" t="s">
        <v>79</v>
      </c>
    </row>
    <row r="44" spans="1:2">
      <c r="A44" s="10" t="s">
        <v>80</v>
      </c>
      <c r="B44" t="s">
        <v>81</v>
      </c>
    </row>
    <row r="45" spans="1:2">
      <c r="A45" s="10"/>
      <c r="B45" t="s">
        <v>82</v>
      </c>
    </row>
    <row r="46" spans="1:2">
      <c r="A46" s="10"/>
      <c r="B46" t="s">
        <v>83</v>
      </c>
    </row>
    <row r="47" spans="1:1">
      <c r="A47" t="s">
        <v>84</v>
      </c>
    </row>
  </sheetData>
  <mergeCells count="8">
    <mergeCell ref="A2:A6"/>
    <mergeCell ref="A7:A11"/>
    <mergeCell ref="A12:A16"/>
    <mergeCell ref="A17:A22"/>
    <mergeCell ref="A23:A30"/>
    <mergeCell ref="A32:A36"/>
    <mergeCell ref="A38:A42"/>
    <mergeCell ref="A44:A46"/>
  </mergeCell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7"/>
  <sheetViews>
    <sheetView workbookViewId="0">
      <selection activeCell="B6" sqref="B6"/>
    </sheetView>
  </sheetViews>
  <sheetFormatPr defaultColWidth="9" defaultRowHeight="13.5" outlineLevelCol="2"/>
  <cols>
    <col min="1" max="1" width="13" customWidth="1"/>
    <col min="2" max="2" width="108.125" customWidth="1"/>
    <col min="3" max="3" width="57" customWidth="1"/>
  </cols>
  <sheetData>
    <row r="1" ht="24.75" customHeight="1" spans="1:3">
      <c r="A1" s="22" t="s">
        <v>0</v>
      </c>
      <c r="B1" s="22" t="s">
        <v>85</v>
      </c>
      <c r="C1" s="22" t="s">
        <v>2</v>
      </c>
    </row>
    <row r="2" spans="1:3">
      <c r="A2" s="10" t="s">
        <v>86</v>
      </c>
      <c r="B2" t="s">
        <v>87</v>
      </c>
      <c r="C2" t="s">
        <v>88</v>
      </c>
    </row>
    <row r="3" spans="1:3">
      <c r="A3" s="10"/>
      <c r="B3" t="s">
        <v>89</v>
      </c>
      <c r="C3" t="s">
        <v>90</v>
      </c>
    </row>
    <row r="4" spans="1:3">
      <c r="A4" s="10"/>
      <c r="B4" t="s">
        <v>91</v>
      </c>
      <c r="C4" t="s">
        <v>92</v>
      </c>
    </row>
    <row r="5" spans="1:3">
      <c r="A5" s="10"/>
      <c r="B5" t="s">
        <v>93</v>
      </c>
      <c r="C5" t="s">
        <v>94</v>
      </c>
    </row>
    <row r="6" spans="1:3">
      <c r="A6" s="10"/>
      <c r="B6" t="s">
        <v>95</v>
      </c>
      <c r="C6" t="s">
        <v>96</v>
      </c>
    </row>
    <row r="7" spans="1:3">
      <c r="A7" s="10" t="s">
        <v>97</v>
      </c>
      <c r="B7" t="s">
        <v>98</v>
      </c>
      <c r="C7" t="s">
        <v>99</v>
      </c>
    </row>
    <row r="8" spans="1:3">
      <c r="A8" s="10"/>
      <c r="B8" t="s">
        <v>100</v>
      </c>
      <c r="C8" t="s">
        <v>101</v>
      </c>
    </row>
    <row r="9" spans="1:3">
      <c r="A9" s="10"/>
      <c r="B9" t="s">
        <v>102</v>
      </c>
      <c r="C9" t="s">
        <v>103</v>
      </c>
    </row>
    <row r="10" spans="1:3">
      <c r="A10" s="10"/>
      <c r="B10" t="s">
        <v>104</v>
      </c>
      <c r="C10" t="s">
        <v>105</v>
      </c>
    </row>
    <row r="11" spans="1:3">
      <c r="A11" t="s">
        <v>106</v>
      </c>
      <c r="B11" t="s">
        <v>107</v>
      </c>
      <c r="C11" t="s">
        <v>108</v>
      </c>
    </row>
    <row r="12" spans="1:3">
      <c r="A12" s="10" t="s">
        <v>14</v>
      </c>
      <c r="B12" t="s">
        <v>109</v>
      </c>
      <c r="C12" t="s">
        <v>110</v>
      </c>
    </row>
    <row r="13" spans="1:3">
      <c r="A13" s="10"/>
      <c r="B13" t="s">
        <v>111</v>
      </c>
      <c r="C13" t="s">
        <v>112</v>
      </c>
    </row>
    <row r="14" spans="1:3">
      <c r="A14" s="10"/>
      <c r="B14" t="s">
        <v>113</v>
      </c>
      <c r="C14" t="s">
        <v>114</v>
      </c>
    </row>
    <row r="15" spans="1:3">
      <c r="A15" s="10" t="s">
        <v>115</v>
      </c>
      <c r="B15" t="s">
        <v>116</v>
      </c>
      <c r="C15" t="s">
        <v>117</v>
      </c>
    </row>
    <row r="16" spans="1:3">
      <c r="A16" s="10"/>
      <c r="B16" t="s">
        <v>118</v>
      </c>
      <c r="C16" t="s">
        <v>119</v>
      </c>
    </row>
    <row r="17" spans="1:3">
      <c r="A17" s="10"/>
      <c r="B17" t="s">
        <v>120</v>
      </c>
      <c r="C17" t="s">
        <v>121</v>
      </c>
    </row>
  </sheetData>
  <mergeCells count="4">
    <mergeCell ref="A2:A6"/>
    <mergeCell ref="A7:A10"/>
    <mergeCell ref="A12:A14"/>
    <mergeCell ref="A15:A17"/>
  </mergeCell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workbookViewId="0">
      <selection activeCell="C29" sqref="C29"/>
    </sheetView>
  </sheetViews>
  <sheetFormatPr defaultColWidth="9" defaultRowHeight="13.5" outlineLevelCol="2"/>
  <cols>
    <col min="1" max="1" width="14.375" customWidth="1"/>
    <col min="3" max="3" width="18.625" customWidth="1"/>
  </cols>
  <sheetData>
    <row r="1" ht="15" customHeight="1" spans="1:3">
      <c r="A1" s="12" t="s">
        <v>122</v>
      </c>
      <c r="B1" s="12" t="s">
        <v>123</v>
      </c>
      <c r="C1" s="12" t="s">
        <v>124</v>
      </c>
    </row>
    <row r="2" ht="20.1" customHeight="1" spans="1:3">
      <c r="A2" s="13" t="s">
        <v>125</v>
      </c>
      <c r="B2" s="13" t="s">
        <v>126</v>
      </c>
      <c r="C2" s="14" t="s">
        <v>127</v>
      </c>
    </row>
    <row r="3" ht="20.1" customHeight="1" spans="1:3">
      <c r="A3" s="13" t="s">
        <v>128</v>
      </c>
      <c r="B3" s="13" t="s">
        <v>129</v>
      </c>
      <c r="C3" s="15" t="s">
        <v>130</v>
      </c>
    </row>
    <row r="4" ht="20.1" customHeight="1" spans="1:3">
      <c r="A4" s="13" t="s">
        <v>131</v>
      </c>
      <c r="B4" s="13" t="s">
        <v>132</v>
      </c>
      <c r="C4" s="16" t="s">
        <v>133</v>
      </c>
    </row>
    <row r="5" ht="20.1" customHeight="1" spans="1:3">
      <c r="A5" s="13" t="s">
        <v>134</v>
      </c>
      <c r="B5" s="13" t="s">
        <v>135</v>
      </c>
      <c r="C5" s="16" t="s">
        <v>136</v>
      </c>
    </row>
    <row r="6" ht="20.1" customHeight="1" spans="1:3">
      <c r="A6" s="13" t="s">
        <v>137</v>
      </c>
      <c r="B6" s="13" t="s">
        <v>138</v>
      </c>
      <c r="C6" s="16" t="s">
        <v>139</v>
      </c>
    </row>
    <row r="7" ht="20.1" customHeight="1" spans="1:3">
      <c r="A7" s="13" t="s">
        <v>140</v>
      </c>
      <c r="B7" s="13" t="s">
        <v>141</v>
      </c>
      <c r="C7" s="17" t="s">
        <v>142</v>
      </c>
    </row>
    <row r="8" ht="20.1" customHeight="1" spans="1:3">
      <c r="A8" s="13" t="s">
        <v>143</v>
      </c>
      <c r="B8" s="13" t="s">
        <v>144</v>
      </c>
      <c r="C8" s="14" t="s">
        <v>145</v>
      </c>
    </row>
    <row r="9" ht="20.1" customHeight="1" spans="1:3">
      <c r="A9" s="13" t="s">
        <v>146</v>
      </c>
      <c r="B9" s="13" t="s">
        <v>147</v>
      </c>
      <c r="C9" s="16" t="s">
        <v>148</v>
      </c>
    </row>
    <row r="10" ht="20.1" customHeight="1" spans="1:3">
      <c r="A10" s="13" t="s">
        <v>149</v>
      </c>
      <c r="B10" s="13" t="s">
        <v>150</v>
      </c>
      <c r="C10" s="16" t="s">
        <v>151</v>
      </c>
    </row>
    <row r="11" ht="20.1" customHeight="1" spans="1:3">
      <c r="A11" s="13" t="s">
        <v>152</v>
      </c>
      <c r="B11" s="13" t="s">
        <v>153</v>
      </c>
      <c r="C11" s="14" t="s">
        <v>154</v>
      </c>
    </row>
    <row r="12" ht="20.1" customHeight="1" spans="1:3">
      <c r="A12" s="13" t="s">
        <v>155</v>
      </c>
      <c r="B12" s="13" t="s">
        <v>156</v>
      </c>
      <c r="C12" s="14" t="s">
        <v>157</v>
      </c>
    </row>
    <row r="13" ht="20.1" customHeight="1" spans="1:3">
      <c r="A13" s="13" t="s">
        <v>158</v>
      </c>
      <c r="B13" s="18" t="s">
        <v>159</v>
      </c>
      <c r="C13" s="19" t="s">
        <v>160</v>
      </c>
    </row>
    <row r="14" ht="20.1" customHeight="1" spans="1:3">
      <c r="A14" s="13" t="s">
        <v>161</v>
      </c>
      <c r="B14" s="18" t="s">
        <v>162</v>
      </c>
      <c r="C14" s="19" t="s">
        <v>163</v>
      </c>
    </row>
    <row r="15" spans="1:3">
      <c r="A15" s="13" t="s">
        <v>164</v>
      </c>
      <c r="B15" s="13" t="s">
        <v>165</v>
      </c>
      <c r="C15" s="13" t="s">
        <v>166</v>
      </c>
    </row>
    <row r="16" spans="1:3">
      <c r="A16" s="20" t="s">
        <v>167</v>
      </c>
      <c r="B16" s="20" t="s">
        <v>168</v>
      </c>
      <c r="C16" s="20" t="s">
        <v>169</v>
      </c>
    </row>
    <row r="17" ht="15" spans="1:3">
      <c r="A17" s="1" t="s">
        <v>170</v>
      </c>
      <c r="B17" s="1" t="s">
        <v>171</v>
      </c>
      <c r="C17" s="21" t="s">
        <v>172</v>
      </c>
    </row>
    <row r="18" ht="15" spans="1:3">
      <c r="A18" s="1" t="s">
        <v>173</v>
      </c>
      <c r="B18" s="1" t="s">
        <v>174</v>
      </c>
      <c r="C18" s="21" t="s">
        <v>175</v>
      </c>
    </row>
    <row r="19" spans="1:3">
      <c r="A19" s="1" t="s">
        <v>176</v>
      </c>
      <c r="B19" s="1"/>
      <c r="C19" s="1" t="s">
        <v>177</v>
      </c>
    </row>
    <row r="20" spans="1:3">
      <c r="A20" s="10"/>
      <c r="B20" s="10"/>
      <c r="C20" s="10"/>
    </row>
    <row r="21" spans="1:3">
      <c r="A21" s="10"/>
      <c r="B21" s="10"/>
      <c r="C21" s="10"/>
    </row>
    <row r="22" spans="1:3">
      <c r="A22" s="10"/>
      <c r="B22" s="10"/>
      <c r="C22" s="10"/>
    </row>
    <row r="23" spans="1:3">
      <c r="A23" s="10"/>
      <c r="B23" s="10"/>
      <c r="C23" s="10"/>
    </row>
    <row r="24" spans="1:3">
      <c r="A24" s="10"/>
      <c r="B24" s="10"/>
      <c r="C24" s="10"/>
    </row>
  </sheetData>
  <conditionalFormatting sqref="C3 C8:C10">
    <cfRule type="expression" dxfId="0" priority="1" stopIfTrue="1">
      <formula>IF(LEN(C3)&gt;0,1,0)</formula>
    </cfRule>
  </conditionalFormatting>
  <dataValidations count="1">
    <dataValidation allowBlank="1" showInputMessage="1" showErrorMessage="1" prompt="Erforderlich?:Empfohlen&#10;Definition und Verwendung:Die Farbe des Produkts. In dieses Feld dürfen keine Werte für Teamfarben, Spieler oder Namen eingetragen werden. Für diese Werte sind die entsprechenden Felder zu nutz..." sqref="C3 C5:C6 C8:C10"/>
  </dataValidation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D3" sqref="D3:D7"/>
    </sheetView>
  </sheetViews>
  <sheetFormatPr defaultColWidth="9" defaultRowHeight="13.5" outlineLevelCol="4"/>
  <cols>
    <col min="1" max="1" width="14.25" customWidth="1"/>
    <col min="2" max="2" width="15.5" customWidth="1"/>
    <col min="3" max="3" width="13.875" customWidth="1"/>
  </cols>
  <sheetData>
    <row r="1" spans="1:5">
      <c r="A1" s="10" t="s">
        <v>178</v>
      </c>
      <c r="B1" s="10" t="s">
        <v>179</v>
      </c>
      <c r="C1" s="10" t="s">
        <v>180</v>
      </c>
      <c r="D1" s="10" t="s">
        <v>181</v>
      </c>
      <c r="E1" t="s">
        <v>182</v>
      </c>
    </row>
    <row r="2" spans="1:4">
      <c r="A2" s="10" t="s">
        <v>183</v>
      </c>
      <c r="B2" s="11" t="s">
        <v>184</v>
      </c>
      <c r="C2" s="11" t="s">
        <v>185</v>
      </c>
      <c r="D2" s="10" t="s">
        <v>186</v>
      </c>
    </row>
    <row r="3" spans="1:4">
      <c r="A3" s="10"/>
      <c r="B3" s="11" t="s">
        <v>187</v>
      </c>
      <c r="C3" s="11" t="s">
        <v>188</v>
      </c>
      <c r="D3" s="10" t="s">
        <v>189</v>
      </c>
    </row>
    <row r="4" spans="1:4">
      <c r="A4" s="10"/>
      <c r="B4" s="11" t="s">
        <v>190</v>
      </c>
      <c r="C4" s="11" t="s">
        <v>191</v>
      </c>
      <c r="D4" s="10" t="s">
        <v>192</v>
      </c>
    </row>
    <row r="5" spans="1:4">
      <c r="A5" s="10"/>
      <c r="B5" s="11" t="s">
        <v>193</v>
      </c>
      <c r="C5" s="11" t="s">
        <v>194</v>
      </c>
      <c r="D5" s="10" t="s">
        <v>195</v>
      </c>
    </row>
    <row r="6" spans="1:4">
      <c r="A6" s="10"/>
      <c r="B6" s="11" t="s">
        <v>196</v>
      </c>
      <c r="C6" s="11" t="s">
        <v>197</v>
      </c>
      <c r="D6" s="10" t="s">
        <v>198</v>
      </c>
    </row>
    <row r="7" spans="1:4">
      <c r="A7" s="10"/>
      <c r="B7" s="11" t="s">
        <v>199</v>
      </c>
      <c r="C7" s="11" t="s">
        <v>200</v>
      </c>
      <c r="D7" s="10" t="s">
        <v>201</v>
      </c>
    </row>
    <row r="8" spans="1:4">
      <c r="A8" s="10" t="s">
        <v>202</v>
      </c>
      <c r="B8" s="11" t="s">
        <v>203</v>
      </c>
      <c r="C8" s="11" t="s">
        <v>204</v>
      </c>
      <c r="D8" s="10" t="s">
        <v>189</v>
      </c>
    </row>
    <row r="9" spans="1:4">
      <c r="A9" s="10"/>
      <c r="B9" s="11" t="s">
        <v>205</v>
      </c>
      <c r="C9" s="11" t="s">
        <v>206</v>
      </c>
      <c r="D9" s="10" t="s">
        <v>192</v>
      </c>
    </row>
    <row r="10" spans="1:4">
      <c r="A10" s="10"/>
      <c r="B10" s="11" t="s">
        <v>207</v>
      </c>
      <c r="C10" s="11" t="s">
        <v>208</v>
      </c>
      <c r="D10" s="10" t="s">
        <v>195</v>
      </c>
    </row>
    <row r="11" spans="1:4">
      <c r="A11" s="10"/>
      <c r="B11" s="11" t="s">
        <v>209</v>
      </c>
      <c r="C11" s="11" t="s">
        <v>184</v>
      </c>
      <c r="D11" s="10" t="s">
        <v>198</v>
      </c>
    </row>
    <row r="12" spans="1:5">
      <c r="A12" s="10" t="s">
        <v>14</v>
      </c>
      <c r="B12" t="s">
        <v>210</v>
      </c>
      <c r="C12" t="s">
        <v>211</v>
      </c>
      <c r="D12" s="10" t="s">
        <v>189</v>
      </c>
      <c r="E12" t="s">
        <v>212</v>
      </c>
    </row>
    <row r="13" spans="1:5">
      <c r="A13" s="10"/>
      <c r="B13" t="s">
        <v>213</v>
      </c>
      <c r="C13" t="s">
        <v>214</v>
      </c>
      <c r="D13" s="10" t="s">
        <v>192</v>
      </c>
      <c r="E13" t="s">
        <v>212</v>
      </c>
    </row>
    <row r="14" spans="1:5">
      <c r="A14" s="10"/>
      <c r="B14" t="s">
        <v>215</v>
      </c>
      <c r="C14" t="s">
        <v>216</v>
      </c>
      <c r="D14" s="10" t="s">
        <v>195</v>
      </c>
      <c r="E14" t="s">
        <v>217</v>
      </c>
    </row>
    <row r="15" spans="1:5">
      <c r="A15" s="10"/>
      <c r="B15" t="s">
        <v>218</v>
      </c>
      <c r="C15" t="s">
        <v>219</v>
      </c>
      <c r="D15" s="10" t="s">
        <v>198</v>
      </c>
      <c r="E15" t="s">
        <v>220</v>
      </c>
    </row>
  </sheetData>
  <mergeCells count="3">
    <mergeCell ref="A2:A7"/>
    <mergeCell ref="A8:A11"/>
    <mergeCell ref="A12:A15"/>
  </mergeCell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3"/>
  <sheetViews>
    <sheetView tabSelected="1" workbookViewId="0">
      <selection activeCell="H41" sqref="H41"/>
    </sheetView>
  </sheetViews>
  <sheetFormatPr defaultColWidth="9" defaultRowHeight="13.5"/>
  <cols>
    <col min="1" max="1" width="21.125" style="1" customWidth="1"/>
    <col min="2" max="3" width="9" style="1"/>
    <col min="4" max="7" width="16.125" style="1" customWidth="1"/>
    <col min="8" max="8" width="14.25" style="5" customWidth="1"/>
    <col min="9" max="9" width="12.625" style="6"/>
    <col min="10" max="10" width="10.875" style="6" customWidth="1"/>
    <col min="11" max="11" width="16" style="6"/>
    <col min="12" max="12" width="17.125" style="6" customWidth="1"/>
    <col min="13" max="16384" width="9" style="7"/>
  </cols>
  <sheetData>
    <row r="1" spans="1:12">
      <c r="A1" s="1" t="s">
        <v>221</v>
      </c>
      <c r="B1" s="1" t="s">
        <v>222</v>
      </c>
      <c r="C1" s="1" t="s">
        <v>223</v>
      </c>
      <c r="D1" s="1" t="s">
        <v>224</v>
      </c>
      <c r="E1" s="1" t="s">
        <v>225</v>
      </c>
      <c r="F1" s="1" t="s">
        <v>226</v>
      </c>
      <c r="G1" s="1" t="s">
        <v>227</v>
      </c>
      <c r="H1" s="5" t="s">
        <v>228</v>
      </c>
      <c r="I1" s="6" t="s">
        <v>229</v>
      </c>
      <c r="J1" s="6" t="s">
        <v>230</v>
      </c>
      <c r="K1" s="6" t="s">
        <v>231</v>
      </c>
      <c r="L1" s="6" t="s">
        <v>232</v>
      </c>
    </row>
    <row r="2" spans="1:4">
      <c r="A2" s="1" t="s">
        <v>233</v>
      </c>
      <c r="C2" s="1" t="s">
        <v>234</v>
      </c>
      <c r="D2" s="1" t="s">
        <v>235</v>
      </c>
    </row>
    <row r="3" spans="3:4">
      <c r="C3" s="1" t="s">
        <v>236</v>
      </c>
      <c r="D3" s="1" t="s">
        <v>237</v>
      </c>
    </row>
    <row r="4" spans="1:4">
      <c r="A4" s="8" t="s">
        <v>225</v>
      </c>
      <c r="C4" s="1" t="s">
        <v>234</v>
      </c>
      <c r="D4" s="1" t="s">
        <v>238</v>
      </c>
    </row>
    <row r="5" spans="1:4">
      <c r="A5" s="9"/>
      <c r="C5" s="1" t="s">
        <v>236</v>
      </c>
      <c r="D5" s="1" t="s">
        <v>239</v>
      </c>
    </row>
    <row r="6" spans="1:12">
      <c r="A6" s="1" t="s">
        <v>240</v>
      </c>
      <c r="B6" s="1">
        <v>23</v>
      </c>
      <c r="C6" s="1">
        <v>0.15</v>
      </c>
      <c r="D6" s="1">
        <f>C6*37+16</f>
        <v>21.55</v>
      </c>
      <c r="E6" s="1">
        <f>C6*43+20</f>
        <v>26.45</v>
      </c>
      <c r="F6" s="1">
        <f>C6*55+20</f>
        <v>28.25</v>
      </c>
      <c r="G6" s="1">
        <f>C6*68+10</f>
        <v>20.2</v>
      </c>
      <c r="H6" s="5">
        <f>(B6+D6)*1.4/8.5</f>
        <v>7.33764705882353</v>
      </c>
      <c r="I6" s="6">
        <f>(B6+E6)*1.4/7.2</f>
        <v>9.61527777777778</v>
      </c>
      <c r="J6" s="6">
        <f>(B6+F6)*1.4/7.2</f>
        <v>9.96527777777778</v>
      </c>
      <c r="K6" s="6">
        <f>(B6+G6)*1.4/6</f>
        <v>10.08</v>
      </c>
      <c r="L6" s="6">
        <f>1.4*H6</f>
        <v>10.2727058823529</v>
      </c>
    </row>
    <row r="7" spans="1:12">
      <c r="A7" s="1" t="s">
        <v>241</v>
      </c>
      <c r="B7" s="1">
        <v>22</v>
      </c>
      <c r="C7" s="1">
        <v>0.15</v>
      </c>
      <c r="D7" s="1">
        <f t="shared" ref="D7:D33" si="0">C7*37+16</f>
        <v>21.55</v>
      </c>
      <c r="E7" s="1">
        <f t="shared" ref="E7:E33" si="1">C7*43+20</f>
        <v>26.45</v>
      </c>
      <c r="F7" s="1">
        <f t="shared" ref="F7:F33" si="2">C7*55+20</f>
        <v>28.25</v>
      </c>
      <c r="G7" s="1">
        <f t="shared" ref="G7:G33" si="3">C7*68+10</f>
        <v>20.2</v>
      </c>
      <c r="H7" s="5">
        <f t="shared" ref="H7:H43" si="4">(B7+D7)*1.4/8.5</f>
        <v>7.17294117647059</v>
      </c>
      <c r="I7" s="6">
        <f t="shared" ref="I7:I43" si="5">(B7+E7)*1.4/7.2</f>
        <v>9.42083333333333</v>
      </c>
      <c r="J7" s="6">
        <f t="shared" ref="J7:J43" si="6">(B7+F7)*1.4/7.2</f>
        <v>9.77083333333333</v>
      </c>
      <c r="K7" s="6">
        <f t="shared" ref="K7:K33" si="7">(B7+G7)*1.4/6</f>
        <v>9.84666666666667</v>
      </c>
      <c r="L7" s="6">
        <f t="shared" ref="L7:L40" si="8">1.4*H7</f>
        <v>10.0421176470588</v>
      </c>
    </row>
    <row r="8" spans="1:12">
      <c r="A8" s="1" t="s">
        <v>242</v>
      </c>
      <c r="B8" s="1">
        <v>24</v>
      </c>
      <c r="C8" s="1">
        <v>0.15</v>
      </c>
      <c r="D8" s="1">
        <f t="shared" si="0"/>
        <v>21.55</v>
      </c>
      <c r="E8" s="1">
        <f t="shared" si="1"/>
        <v>26.45</v>
      </c>
      <c r="F8" s="1">
        <f t="shared" si="2"/>
        <v>28.25</v>
      </c>
      <c r="G8" s="1">
        <f t="shared" si="3"/>
        <v>20.2</v>
      </c>
      <c r="H8" s="5">
        <f t="shared" si="4"/>
        <v>7.50235294117647</v>
      </c>
      <c r="I8" s="6">
        <f t="shared" si="5"/>
        <v>9.80972222222222</v>
      </c>
      <c r="J8" s="6">
        <f t="shared" si="6"/>
        <v>10.1597222222222</v>
      </c>
      <c r="K8" s="6">
        <f t="shared" si="7"/>
        <v>10.3133333333333</v>
      </c>
      <c r="L8" s="6">
        <f t="shared" si="8"/>
        <v>10.5032941176471</v>
      </c>
    </row>
    <row r="9" spans="1:12">
      <c r="A9" s="1" t="s">
        <v>243</v>
      </c>
      <c r="B9" s="1">
        <v>25</v>
      </c>
      <c r="C9" s="1">
        <v>0.15</v>
      </c>
      <c r="D9" s="1">
        <f t="shared" si="0"/>
        <v>21.55</v>
      </c>
      <c r="E9" s="1">
        <f t="shared" si="1"/>
        <v>26.45</v>
      </c>
      <c r="F9" s="1">
        <f t="shared" si="2"/>
        <v>28.25</v>
      </c>
      <c r="G9" s="1">
        <f t="shared" si="3"/>
        <v>20.2</v>
      </c>
      <c r="H9" s="5">
        <f t="shared" si="4"/>
        <v>7.66705882352941</v>
      </c>
      <c r="I9" s="6">
        <f t="shared" si="5"/>
        <v>10.0041666666667</v>
      </c>
      <c r="J9" s="6">
        <f t="shared" si="6"/>
        <v>10.3541666666667</v>
      </c>
      <c r="K9" s="6">
        <f t="shared" si="7"/>
        <v>10.5466666666667</v>
      </c>
      <c r="L9" s="6">
        <f t="shared" si="8"/>
        <v>10.7338823529412</v>
      </c>
    </row>
    <row r="10" spans="1:12">
      <c r="A10" s="1" t="s">
        <v>244</v>
      </c>
      <c r="B10" s="1">
        <v>35</v>
      </c>
      <c r="C10" s="1">
        <v>0.15</v>
      </c>
      <c r="D10" s="1">
        <f t="shared" si="0"/>
        <v>21.55</v>
      </c>
      <c r="E10" s="1">
        <f t="shared" si="1"/>
        <v>26.45</v>
      </c>
      <c r="F10" s="1">
        <f t="shared" si="2"/>
        <v>28.25</v>
      </c>
      <c r="G10" s="1">
        <f t="shared" si="3"/>
        <v>20.2</v>
      </c>
      <c r="H10" s="5">
        <f t="shared" si="4"/>
        <v>9.31411764705882</v>
      </c>
      <c r="I10" s="6">
        <f t="shared" si="5"/>
        <v>11.9486111111111</v>
      </c>
      <c r="J10" s="6">
        <f t="shared" si="6"/>
        <v>12.2986111111111</v>
      </c>
      <c r="K10" s="6">
        <f t="shared" si="7"/>
        <v>12.88</v>
      </c>
      <c r="L10" s="6">
        <f t="shared" si="8"/>
        <v>13.0397647058823</v>
      </c>
    </row>
    <row r="11" spans="1:12">
      <c r="A11" s="1" t="s">
        <v>245</v>
      </c>
      <c r="B11" s="1">
        <v>28</v>
      </c>
      <c r="C11" s="1">
        <v>0.15</v>
      </c>
      <c r="D11" s="1">
        <f t="shared" si="0"/>
        <v>21.55</v>
      </c>
      <c r="E11" s="1">
        <f t="shared" si="1"/>
        <v>26.45</v>
      </c>
      <c r="F11" s="1">
        <f t="shared" si="2"/>
        <v>28.25</v>
      </c>
      <c r="G11" s="1">
        <f t="shared" si="3"/>
        <v>20.2</v>
      </c>
      <c r="H11" s="5">
        <f t="shared" si="4"/>
        <v>8.16117647058823</v>
      </c>
      <c r="I11" s="6">
        <f t="shared" si="5"/>
        <v>10.5875</v>
      </c>
      <c r="J11" s="6">
        <f t="shared" si="6"/>
        <v>10.9375</v>
      </c>
      <c r="K11" s="6">
        <f t="shared" si="7"/>
        <v>11.2466666666667</v>
      </c>
      <c r="L11" s="6">
        <f t="shared" si="8"/>
        <v>11.4256470588235</v>
      </c>
    </row>
    <row r="12" spans="1:12">
      <c r="A12" s="1" t="s">
        <v>246</v>
      </c>
      <c r="B12" s="1">
        <v>28</v>
      </c>
      <c r="C12" s="1">
        <v>0.2</v>
      </c>
      <c r="D12" s="1">
        <f t="shared" si="0"/>
        <v>23.4</v>
      </c>
      <c r="E12" s="1">
        <f t="shared" si="1"/>
        <v>28.6</v>
      </c>
      <c r="F12" s="1">
        <f t="shared" si="2"/>
        <v>31</v>
      </c>
      <c r="G12" s="1">
        <f t="shared" si="3"/>
        <v>23.6</v>
      </c>
      <c r="H12" s="5">
        <f t="shared" si="4"/>
        <v>8.46588235294118</v>
      </c>
      <c r="I12" s="6">
        <f t="shared" si="5"/>
        <v>11.0055555555556</v>
      </c>
      <c r="J12" s="6">
        <f t="shared" si="6"/>
        <v>11.4722222222222</v>
      </c>
      <c r="K12" s="6">
        <f t="shared" si="7"/>
        <v>12.04</v>
      </c>
      <c r="L12" s="6">
        <f t="shared" si="8"/>
        <v>11.8522352941176</v>
      </c>
    </row>
    <row r="13" spans="1:12">
      <c r="A13" s="1" t="s">
        <v>247</v>
      </c>
      <c r="B13" s="1">
        <v>58</v>
      </c>
      <c r="C13" s="1">
        <v>0.4</v>
      </c>
      <c r="D13" s="1">
        <f t="shared" si="0"/>
        <v>30.8</v>
      </c>
      <c r="E13" s="1">
        <f t="shared" si="1"/>
        <v>37.2</v>
      </c>
      <c r="F13" s="1">
        <f t="shared" si="2"/>
        <v>42</v>
      </c>
      <c r="G13" s="1">
        <f t="shared" si="3"/>
        <v>37.2</v>
      </c>
      <c r="H13" s="5">
        <f t="shared" si="4"/>
        <v>14.6258823529412</v>
      </c>
      <c r="I13" s="6">
        <f t="shared" si="5"/>
        <v>18.5111111111111</v>
      </c>
      <c r="J13" s="6">
        <f t="shared" si="6"/>
        <v>19.4444444444444</v>
      </c>
      <c r="K13" s="6">
        <f t="shared" si="7"/>
        <v>22.2133333333333</v>
      </c>
      <c r="L13" s="6">
        <f t="shared" si="8"/>
        <v>20.4762352941176</v>
      </c>
    </row>
    <row r="14" spans="1:12">
      <c r="A14" s="1" t="s">
        <v>248</v>
      </c>
      <c r="B14" s="1">
        <v>20</v>
      </c>
      <c r="C14" s="1">
        <v>0.1</v>
      </c>
      <c r="D14" s="1">
        <f t="shared" si="0"/>
        <v>19.7</v>
      </c>
      <c r="E14" s="1">
        <f t="shared" si="1"/>
        <v>24.3</v>
      </c>
      <c r="F14" s="1">
        <f t="shared" si="2"/>
        <v>25.5</v>
      </c>
      <c r="G14" s="1">
        <f t="shared" si="3"/>
        <v>16.8</v>
      </c>
      <c r="H14" s="5">
        <f t="shared" si="4"/>
        <v>6.53882352941176</v>
      </c>
      <c r="I14" s="6">
        <f t="shared" si="5"/>
        <v>8.61388888888889</v>
      </c>
      <c r="J14" s="6">
        <f t="shared" si="6"/>
        <v>8.84722222222222</v>
      </c>
      <c r="K14" s="6">
        <f t="shared" si="7"/>
        <v>8.58666666666667</v>
      </c>
      <c r="L14" s="6">
        <f t="shared" si="8"/>
        <v>9.15435294117647</v>
      </c>
    </row>
    <row r="15" spans="1:12">
      <c r="A15" s="1" t="s">
        <v>249</v>
      </c>
      <c r="B15" s="1">
        <v>46</v>
      </c>
      <c r="C15" s="1">
        <v>1</v>
      </c>
      <c r="D15" s="1">
        <f t="shared" si="0"/>
        <v>53</v>
      </c>
      <c r="E15" s="1">
        <f t="shared" si="1"/>
        <v>63</v>
      </c>
      <c r="F15" s="1">
        <f t="shared" si="2"/>
        <v>75</v>
      </c>
      <c r="G15" s="1">
        <f t="shared" si="3"/>
        <v>78</v>
      </c>
      <c r="H15" s="5">
        <f t="shared" si="4"/>
        <v>16.3058823529412</v>
      </c>
      <c r="I15" s="6">
        <f t="shared" si="5"/>
        <v>21.1944444444444</v>
      </c>
      <c r="J15" s="6">
        <f t="shared" si="6"/>
        <v>23.5277777777778</v>
      </c>
      <c r="K15" s="6">
        <f t="shared" si="7"/>
        <v>28.9333333333333</v>
      </c>
      <c r="L15" s="6">
        <f t="shared" si="8"/>
        <v>22.8282352941176</v>
      </c>
    </row>
    <row r="16" spans="2:12">
      <c r="B16" s="1">
        <v>47</v>
      </c>
      <c r="C16" s="1">
        <v>1</v>
      </c>
      <c r="D16" s="1">
        <f t="shared" si="0"/>
        <v>53</v>
      </c>
      <c r="E16" s="1">
        <f t="shared" si="1"/>
        <v>63</v>
      </c>
      <c r="F16" s="1">
        <f t="shared" si="2"/>
        <v>75</v>
      </c>
      <c r="G16" s="1">
        <f t="shared" si="3"/>
        <v>78</v>
      </c>
      <c r="H16" s="5">
        <f t="shared" si="4"/>
        <v>16.4705882352941</v>
      </c>
      <c r="I16" s="6">
        <f t="shared" si="5"/>
        <v>21.3888888888889</v>
      </c>
      <c r="J16" s="6">
        <f t="shared" si="6"/>
        <v>23.7222222222222</v>
      </c>
      <c r="K16" s="6">
        <f t="shared" si="7"/>
        <v>29.1666666666667</v>
      </c>
      <c r="L16" s="6">
        <f t="shared" si="8"/>
        <v>23.0588235294118</v>
      </c>
    </row>
    <row r="17" spans="2:12">
      <c r="B17" s="1">
        <v>55</v>
      </c>
      <c r="C17" s="1">
        <v>1.2</v>
      </c>
      <c r="D17" s="1">
        <f t="shared" si="0"/>
        <v>60.4</v>
      </c>
      <c r="E17" s="1">
        <f t="shared" si="1"/>
        <v>71.6</v>
      </c>
      <c r="F17" s="1">
        <f t="shared" si="2"/>
        <v>86</v>
      </c>
      <c r="G17" s="1">
        <f t="shared" si="3"/>
        <v>91.6</v>
      </c>
      <c r="H17" s="5">
        <f t="shared" si="4"/>
        <v>19.0070588235294</v>
      </c>
      <c r="I17" s="6">
        <f t="shared" si="5"/>
        <v>24.6166666666667</v>
      </c>
      <c r="J17" s="6">
        <f t="shared" si="6"/>
        <v>27.4166666666667</v>
      </c>
      <c r="K17" s="6">
        <f t="shared" si="7"/>
        <v>34.2066666666667</v>
      </c>
      <c r="L17" s="6">
        <f t="shared" si="8"/>
        <v>26.6098823529412</v>
      </c>
    </row>
    <row r="18" spans="2:12">
      <c r="B18" s="1">
        <v>37</v>
      </c>
      <c r="C18" s="1">
        <v>1</v>
      </c>
      <c r="D18" s="1">
        <f t="shared" si="0"/>
        <v>53</v>
      </c>
      <c r="E18" s="1">
        <f t="shared" si="1"/>
        <v>63</v>
      </c>
      <c r="F18" s="1">
        <f t="shared" si="2"/>
        <v>75</v>
      </c>
      <c r="G18" s="1">
        <f t="shared" si="3"/>
        <v>78</v>
      </c>
      <c r="H18" s="5">
        <f t="shared" si="4"/>
        <v>14.8235294117647</v>
      </c>
      <c r="I18" s="6">
        <f t="shared" si="5"/>
        <v>19.4444444444444</v>
      </c>
      <c r="J18" s="6">
        <f t="shared" si="6"/>
        <v>21.7777777777778</v>
      </c>
      <c r="K18" s="6">
        <f t="shared" si="7"/>
        <v>26.8333333333333</v>
      </c>
      <c r="L18" s="6">
        <f t="shared" si="8"/>
        <v>20.7529411764706</v>
      </c>
    </row>
    <row r="19" spans="2:12">
      <c r="B19" s="1">
        <v>39</v>
      </c>
      <c r="C19" s="1">
        <v>1</v>
      </c>
      <c r="D19" s="1">
        <f t="shared" si="0"/>
        <v>53</v>
      </c>
      <c r="E19" s="1">
        <f t="shared" si="1"/>
        <v>63</v>
      </c>
      <c r="F19" s="1">
        <f t="shared" si="2"/>
        <v>75</v>
      </c>
      <c r="G19" s="1">
        <f t="shared" si="3"/>
        <v>78</v>
      </c>
      <c r="H19" s="5">
        <f t="shared" si="4"/>
        <v>15.1529411764706</v>
      </c>
      <c r="I19" s="6">
        <f t="shared" si="5"/>
        <v>19.8333333333333</v>
      </c>
      <c r="J19" s="6">
        <f t="shared" si="6"/>
        <v>22.1666666666667</v>
      </c>
      <c r="K19" s="6">
        <f t="shared" si="7"/>
        <v>27.3</v>
      </c>
      <c r="L19" s="6">
        <f t="shared" si="8"/>
        <v>21.2141176470588</v>
      </c>
    </row>
    <row r="20" spans="2:12">
      <c r="B20" s="1">
        <v>49</v>
      </c>
      <c r="C20" s="1">
        <v>1.5</v>
      </c>
      <c r="D20" s="1">
        <f t="shared" si="0"/>
        <v>71.5</v>
      </c>
      <c r="E20" s="1">
        <f t="shared" si="1"/>
        <v>84.5</v>
      </c>
      <c r="F20" s="1">
        <f t="shared" si="2"/>
        <v>102.5</v>
      </c>
      <c r="G20" s="1">
        <f t="shared" si="3"/>
        <v>112</v>
      </c>
      <c r="H20" s="5">
        <f t="shared" si="4"/>
        <v>19.8470588235294</v>
      </c>
      <c r="I20" s="6">
        <f t="shared" si="5"/>
        <v>25.9583333333333</v>
      </c>
      <c r="J20" s="6">
        <f t="shared" si="6"/>
        <v>29.4583333333333</v>
      </c>
      <c r="K20" s="6">
        <f t="shared" si="7"/>
        <v>37.5666666666667</v>
      </c>
      <c r="L20" s="6">
        <f t="shared" si="8"/>
        <v>27.7858823529412</v>
      </c>
    </row>
    <row r="21" spans="2:12">
      <c r="B21" s="1">
        <v>57</v>
      </c>
      <c r="C21" s="1">
        <v>1.6</v>
      </c>
      <c r="D21" s="1">
        <f t="shared" si="0"/>
        <v>75.2</v>
      </c>
      <c r="E21" s="1">
        <f t="shared" si="1"/>
        <v>88.8</v>
      </c>
      <c r="F21" s="1">
        <f t="shared" si="2"/>
        <v>108</v>
      </c>
      <c r="G21" s="1">
        <f t="shared" si="3"/>
        <v>118.8</v>
      </c>
      <c r="H21" s="5">
        <f t="shared" si="4"/>
        <v>21.7741176470588</v>
      </c>
      <c r="I21" s="6">
        <f t="shared" si="5"/>
        <v>28.35</v>
      </c>
      <c r="J21" s="6">
        <f t="shared" si="6"/>
        <v>32.0833333333333</v>
      </c>
      <c r="K21" s="6">
        <f t="shared" si="7"/>
        <v>41.02</v>
      </c>
      <c r="L21" s="6">
        <f t="shared" si="8"/>
        <v>30.4837647058824</v>
      </c>
    </row>
    <row r="22" spans="2:12">
      <c r="B22" s="1">
        <v>22</v>
      </c>
      <c r="C22" s="1">
        <v>0.3</v>
      </c>
      <c r="D22" s="1">
        <f t="shared" si="0"/>
        <v>27.1</v>
      </c>
      <c r="E22" s="1">
        <f t="shared" si="1"/>
        <v>32.9</v>
      </c>
      <c r="F22" s="1">
        <f t="shared" si="2"/>
        <v>36.5</v>
      </c>
      <c r="G22" s="1">
        <f t="shared" si="3"/>
        <v>30.4</v>
      </c>
      <c r="H22" s="5">
        <f t="shared" si="4"/>
        <v>8.08705882352941</v>
      </c>
      <c r="I22" s="6">
        <f t="shared" si="5"/>
        <v>10.675</v>
      </c>
      <c r="J22" s="6">
        <f t="shared" si="6"/>
        <v>11.375</v>
      </c>
      <c r="K22" s="6">
        <f t="shared" si="7"/>
        <v>12.2266666666667</v>
      </c>
      <c r="L22" s="6">
        <f t="shared" si="8"/>
        <v>11.3218823529412</v>
      </c>
    </row>
    <row r="23" spans="2:12">
      <c r="B23" s="1">
        <v>27</v>
      </c>
      <c r="C23" s="1">
        <v>0.3</v>
      </c>
      <c r="D23" s="1">
        <f t="shared" si="0"/>
        <v>27.1</v>
      </c>
      <c r="E23" s="1">
        <f t="shared" si="1"/>
        <v>32.9</v>
      </c>
      <c r="F23" s="1">
        <f t="shared" si="2"/>
        <v>36.5</v>
      </c>
      <c r="G23" s="1">
        <f t="shared" si="3"/>
        <v>30.4</v>
      </c>
      <c r="H23" s="5">
        <f t="shared" si="4"/>
        <v>8.91058823529412</v>
      </c>
      <c r="I23" s="6">
        <f t="shared" si="5"/>
        <v>11.6472222222222</v>
      </c>
      <c r="J23" s="6">
        <f t="shared" si="6"/>
        <v>12.3472222222222</v>
      </c>
      <c r="K23" s="6">
        <f t="shared" si="7"/>
        <v>13.3933333333333</v>
      </c>
      <c r="L23" s="6">
        <f t="shared" si="8"/>
        <v>12.4748235294118</v>
      </c>
    </row>
    <row r="24" spans="2:12">
      <c r="B24" s="1">
        <v>32</v>
      </c>
      <c r="C24" s="1">
        <v>0.5</v>
      </c>
      <c r="D24" s="1">
        <f t="shared" si="0"/>
        <v>34.5</v>
      </c>
      <c r="E24" s="1">
        <f t="shared" si="1"/>
        <v>41.5</v>
      </c>
      <c r="F24" s="1">
        <f t="shared" si="2"/>
        <v>47.5</v>
      </c>
      <c r="G24" s="1">
        <f t="shared" si="3"/>
        <v>44</v>
      </c>
      <c r="H24" s="5">
        <f t="shared" si="4"/>
        <v>10.9529411764706</v>
      </c>
      <c r="I24" s="6">
        <f t="shared" si="5"/>
        <v>14.2916666666667</v>
      </c>
      <c r="J24" s="6">
        <f t="shared" si="6"/>
        <v>15.4583333333333</v>
      </c>
      <c r="K24" s="6">
        <f t="shared" si="7"/>
        <v>17.7333333333333</v>
      </c>
      <c r="L24" s="6">
        <f t="shared" si="8"/>
        <v>15.3341176470588</v>
      </c>
    </row>
    <row r="25" spans="2:12">
      <c r="B25" s="1">
        <v>147</v>
      </c>
      <c r="C25" s="1">
        <v>1.5</v>
      </c>
      <c r="D25" s="1">
        <f t="shared" si="0"/>
        <v>71.5</v>
      </c>
      <c r="E25" s="1">
        <f t="shared" si="1"/>
        <v>84.5</v>
      </c>
      <c r="F25" s="1">
        <f t="shared" si="2"/>
        <v>102.5</v>
      </c>
      <c r="G25" s="1">
        <f t="shared" si="3"/>
        <v>112</v>
      </c>
      <c r="H25" s="5">
        <f t="shared" si="4"/>
        <v>35.9882352941176</v>
      </c>
      <c r="I25" s="6">
        <f t="shared" si="5"/>
        <v>45.0138888888889</v>
      </c>
      <c r="J25" s="6">
        <f t="shared" si="6"/>
        <v>48.5138888888889</v>
      </c>
      <c r="K25" s="6">
        <f t="shared" si="7"/>
        <v>60.4333333333333</v>
      </c>
      <c r="L25" s="6">
        <f t="shared" si="8"/>
        <v>50.3835294117647</v>
      </c>
    </row>
    <row r="26" spans="2:12">
      <c r="B26" s="1">
        <v>183</v>
      </c>
      <c r="C26" s="1">
        <v>2</v>
      </c>
      <c r="D26" s="1">
        <f t="shared" si="0"/>
        <v>90</v>
      </c>
      <c r="E26" s="1">
        <f t="shared" si="1"/>
        <v>106</v>
      </c>
      <c r="F26" s="1">
        <f t="shared" si="2"/>
        <v>130</v>
      </c>
      <c r="G26" s="1">
        <f t="shared" si="3"/>
        <v>146</v>
      </c>
      <c r="H26" s="5">
        <f t="shared" si="4"/>
        <v>44.9647058823529</v>
      </c>
      <c r="I26" s="6">
        <f t="shared" si="5"/>
        <v>56.1944444444444</v>
      </c>
      <c r="J26" s="6">
        <f t="shared" si="6"/>
        <v>60.8611111111111</v>
      </c>
      <c r="K26" s="6">
        <f t="shared" si="7"/>
        <v>76.7666666666667</v>
      </c>
      <c r="L26" s="6">
        <f t="shared" si="8"/>
        <v>62.9505882352941</v>
      </c>
    </row>
    <row r="27" spans="2:12">
      <c r="B27" s="1">
        <v>210</v>
      </c>
      <c r="C27" s="1">
        <v>2.5</v>
      </c>
      <c r="D27" s="1">
        <f t="shared" si="0"/>
        <v>108.5</v>
      </c>
      <c r="E27" s="1">
        <f t="shared" si="1"/>
        <v>127.5</v>
      </c>
      <c r="F27" s="1">
        <f t="shared" si="2"/>
        <v>157.5</v>
      </c>
      <c r="G27" s="1">
        <f t="shared" si="3"/>
        <v>180</v>
      </c>
      <c r="H27" s="5">
        <f t="shared" si="4"/>
        <v>52.4588235294118</v>
      </c>
      <c r="I27" s="6">
        <f t="shared" si="5"/>
        <v>65.625</v>
      </c>
      <c r="J27" s="6">
        <f t="shared" si="6"/>
        <v>71.4583333333333</v>
      </c>
      <c r="K27" s="6">
        <f t="shared" si="7"/>
        <v>91</v>
      </c>
      <c r="L27" s="6">
        <f t="shared" si="8"/>
        <v>73.4423529411765</v>
      </c>
    </row>
    <row r="28" spans="2:12">
      <c r="B28" s="1">
        <v>65</v>
      </c>
      <c r="C28" s="1">
        <v>0.8</v>
      </c>
      <c r="D28" s="1">
        <f t="shared" si="0"/>
        <v>45.6</v>
      </c>
      <c r="E28" s="1">
        <f t="shared" si="1"/>
        <v>54.4</v>
      </c>
      <c r="F28" s="1">
        <f t="shared" si="2"/>
        <v>64</v>
      </c>
      <c r="G28" s="1">
        <f t="shared" si="3"/>
        <v>64.4</v>
      </c>
      <c r="H28" s="5">
        <f t="shared" si="4"/>
        <v>18.2164705882353</v>
      </c>
      <c r="I28" s="6">
        <f t="shared" si="5"/>
        <v>23.2166666666667</v>
      </c>
      <c r="J28" s="6">
        <f t="shared" si="6"/>
        <v>25.0833333333333</v>
      </c>
      <c r="K28" s="6">
        <f t="shared" si="7"/>
        <v>30.1933333333333</v>
      </c>
      <c r="L28" s="6">
        <f t="shared" si="8"/>
        <v>25.5030588235294</v>
      </c>
    </row>
    <row r="29" spans="2:12">
      <c r="B29" s="1">
        <v>77</v>
      </c>
      <c r="C29" s="1">
        <v>1</v>
      </c>
      <c r="D29" s="1">
        <f t="shared" si="0"/>
        <v>53</v>
      </c>
      <c r="E29" s="1">
        <f t="shared" si="1"/>
        <v>63</v>
      </c>
      <c r="F29" s="1">
        <f t="shared" si="2"/>
        <v>75</v>
      </c>
      <c r="G29" s="1">
        <f t="shared" si="3"/>
        <v>78</v>
      </c>
      <c r="H29" s="5">
        <f t="shared" si="4"/>
        <v>21.4117647058824</v>
      </c>
      <c r="I29" s="6">
        <f t="shared" si="5"/>
        <v>27.2222222222222</v>
      </c>
      <c r="J29" s="6">
        <f t="shared" si="6"/>
        <v>29.5555555555556</v>
      </c>
      <c r="K29" s="6">
        <f t="shared" si="7"/>
        <v>36.1666666666667</v>
      </c>
      <c r="L29" s="6">
        <f t="shared" si="8"/>
        <v>29.9764705882353</v>
      </c>
    </row>
    <row r="30" spans="2:12">
      <c r="B30" s="1">
        <v>85</v>
      </c>
      <c r="C30" s="1">
        <v>1.2</v>
      </c>
      <c r="D30" s="1">
        <f t="shared" si="0"/>
        <v>60.4</v>
      </c>
      <c r="E30" s="1">
        <f t="shared" si="1"/>
        <v>71.6</v>
      </c>
      <c r="F30" s="1">
        <f t="shared" si="2"/>
        <v>86</v>
      </c>
      <c r="G30" s="1">
        <f t="shared" si="3"/>
        <v>91.6</v>
      </c>
      <c r="H30" s="5">
        <f t="shared" si="4"/>
        <v>23.9482352941176</v>
      </c>
      <c r="I30" s="6">
        <f t="shared" si="5"/>
        <v>30.45</v>
      </c>
      <c r="J30" s="6">
        <f t="shared" si="6"/>
        <v>33.25</v>
      </c>
      <c r="K30" s="6">
        <f t="shared" si="7"/>
        <v>41.2066666666667</v>
      </c>
      <c r="L30" s="6">
        <f t="shared" si="8"/>
        <v>33.5275294117647</v>
      </c>
    </row>
    <row r="31" spans="2:12">
      <c r="B31" s="1">
        <v>40</v>
      </c>
      <c r="C31" s="1">
        <v>1</v>
      </c>
      <c r="D31" s="1">
        <f t="shared" si="0"/>
        <v>53</v>
      </c>
      <c r="E31" s="1">
        <f t="shared" si="1"/>
        <v>63</v>
      </c>
      <c r="F31" s="1">
        <f t="shared" si="2"/>
        <v>75</v>
      </c>
      <c r="G31" s="1">
        <f t="shared" si="3"/>
        <v>78</v>
      </c>
      <c r="H31" s="5">
        <f t="shared" si="4"/>
        <v>15.3176470588235</v>
      </c>
      <c r="I31" s="6">
        <f t="shared" si="5"/>
        <v>20.0277777777778</v>
      </c>
      <c r="J31" s="6">
        <f t="shared" si="6"/>
        <v>22.3611111111111</v>
      </c>
      <c r="K31" s="6">
        <f t="shared" si="7"/>
        <v>27.5333333333333</v>
      </c>
      <c r="L31" s="6">
        <f t="shared" si="8"/>
        <v>21.4447058823529</v>
      </c>
    </row>
    <row r="32" spans="2:12">
      <c r="B32" s="1">
        <v>50</v>
      </c>
      <c r="C32" s="1">
        <v>1.2</v>
      </c>
      <c r="D32" s="1">
        <f t="shared" si="0"/>
        <v>60.4</v>
      </c>
      <c r="E32" s="1">
        <f t="shared" si="1"/>
        <v>71.6</v>
      </c>
      <c r="F32" s="1">
        <f t="shared" si="2"/>
        <v>86</v>
      </c>
      <c r="G32" s="1">
        <f t="shared" si="3"/>
        <v>91.6</v>
      </c>
      <c r="H32" s="5">
        <f t="shared" si="4"/>
        <v>18.1835294117647</v>
      </c>
      <c r="I32" s="6">
        <f t="shared" si="5"/>
        <v>23.6444444444444</v>
      </c>
      <c r="J32" s="6">
        <f t="shared" si="6"/>
        <v>26.4444444444444</v>
      </c>
      <c r="K32" s="6">
        <f t="shared" si="7"/>
        <v>33.04</v>
      </c>
      <c r="L32" s="6">
        <f t="shared" si="8"/>
        <v>25.4569411764706</v>
      </c>
    </row>
    <row r="33" spans="2:12">
      <c r="B33" s="1">
        <v>60</v>
      </c>
      <c r="C33" s="1">
        <v>1.5</v>
      </c>
      <c r="D33" s="1">
        <f t="shared" si="0"/>
        <v>71.5</v>
      </c>
      <c r="E33" s="1">
        <f t="shared" si="1"/>
        <v>84.5</v>
      </c>
      <c r="F33" s="1">
        <f t="shared" si="2"/>
        <v>102.5</v>
      </c>
      <c r="G33" s="1">
        <f t="shared" si="3"/>
        <v>112</v>
      </c>
      <c r="H33" s="5">
        <f t="shared" si="4"/>
        <v>21.6588235294118</v>
      </c>
      <c r="I33" s="6">
        <f t="shared" si="5"/>
        <v>28.0972222222222</v>
      </c>
      <c r="J33" s="6">
        <f t="shared" si="6"/>
        <v>31.5972222222222</v>
      </c>
      <c r="K33" s="6">
        <f t="shared" si="7"/>
        <v>40.1333333333333</v>
      </c>
      <c r="L33" s="6">
        <f t="shared" si="8"/>
        <v>30.3223529411765</v>
      </c>
    </row>
    <row r="34" spans="4:12">
      <c r="D34" s="1">
        <f t="shared" ref="D34:D43" si="9">C34*37+16</f>
        <v>16</v>
      </c>
      <c r="E34" s="1">
        <f t="shared" ref="E34:E43" si="10">C34*43+20</f>
        <v>20</v>
      </c>
      <c r="F34" s="1">
        <f t="shared" ref="F34:F43" si="11">C34*55+20</f>
        <v>20</v>
      </c>
      <c r="G34" s="1">
        <f t="shared" ref="G34:G43" si="12">C34*68+10</f>
        <v>10</v>
      </c>
      <c r="H34" s="5">
        <f t="shared" si="4"/>
        <v>2.63529411764706</v>
      </c>
      <c r="I34" s="6">
        <f t="shared" si="5"/>
        <v>3.88888888888889</v>
      </c>
      <c r="J34" s="6">
        <f t="shared" si="6"/>
        <v>3.88888888888889</v>
      </c>
      <c r="L34" s="6">
        <f t="shared" si="8"/>
        <v>3.68941176470588</v>
      </c>
    </row>
    <row r="35" spans="4:12">
      <c r="D35" s="1">
        <f t="shared" si="9"/>
        <v>16</v>
      </c>
      <c r="E35" s="1">
        <f t="shared" si="10"/>
        <v>20</v>
      </c>
      <c r="F35" s="1">
        <f t="shared" si="11"/>
        <v>20</v>
      </c>
      <c r="G35" s="1">
        <f t="shared" si="12"/>
        <v>10</v>
      </c>
      <c r="H35" s="5">
        <f t="shared" si="4"/>
        <v>2.63529411764706</v>
      </c>
      <c r="I35" s="6">
        <f t="shared" si="5"/>
        <v>3.88888888888889</v>
      </c>
      <c r="J35" s="6">
        <f t="shared" si="6"/>
        <v>3.88888888888889</v>
      </c>
      <c r="L35" s="6">
        <f t="shared" si="8"/>
        <v>3.68941176470588</v>
      </c>
    </row>
    <row r="36" spans="4:12">
      <c r="D36" s="1">
        <f t="shared" si="9"/>
        <v>16</v>
      </c>
      <c r="E36" s="1">
        <f t="shared" si="10"/>
        <v>20</v>
      </c>
      <c r="F36" s="1">
        <f t="shared" si="11"/>
        <v>20</v>
      </c>
      <c r="G36" s="1">
        <f t="shared" si="12"/>
        <v>10</v>
      </c>
      <c r="H36" s="5">
        <f t="shared" si="4"/>
        <v>2.63529411764706</v>
      </c>
      <c r="I36" s="6">
        <f t="shared" si="5"/>
        <v>3.88888888888889</v>
      </c>
      <c r="J36" s="6">
        <f t="shared" si="6"/>
        <v>3.88888888888889</v>
      </c>
      <c r="L36" s="6">
        <f t="shared" si="8"/>
        <v>3.68941176470588</v>
      </c>
    </row>
    <row r="37" spans="4:12">
      <c r="D37" s="1">
        <f t="shared" si="9"/>
        <v>16</v>
      </c>
      <c r="E37" s="1">
        <f t="shared" si="10"/>
        <v>20</v>
      </c>
      <c r="F37" s="1">
        <f t="shared" si="11"/>
        <v>20</v>
      </c>
      <c r="G37" s="1">
        <f t="shared" si="12"/>
        <v>10</v>
      </c>
      <c r="H37" s="5">
        <f t="shared" si="4"/>
        <v>2.63529411764706</v>
      </c>
      <c r="I37" s="6">
        <f t="shared" si="5"/>
        <v>3.88888888888889</v>
      </c>
      <c r="J37" s="6">
        <f t="shared" si="6"/>
        <v>3.88888888888889</v>
      </c>
      <c r="L37" s="6">
        <f t="shared" si="8"/>
        <v>3.68941176470588</v>
      </c>
    </row>
    <row r="38" spans="4:12">
      <c r="D38" s="1">
        <f t="shared" si="9"/>
        <v>16</v>
      </c>
      <c r="E38" s="1">
        <f t="shared" si="10"/>
        <v>20</v>
      </c>
      <c r="F38" s="1">
        <f t="shared" si="11"/>
        <v>20</v>
      </c>
      <c r="G38" s="1">
        <f t="shared" si="12"/>
        <v>10</v>
      </c>
      <c r="H38" s="5">
        <f t="shared" si="4"/>
        <v>2.63529411764706</v>
      </c>
      <c r="I38" s="6">
        <f t="shared" si="5"/>
        <v>3.88888888888889</v>
      </c>
      <c r="J38" s="6">
        <f t="shared" si="6"/>
        <v>3.88888888888889</v>
      </c>
      <c r="L38" s="6">
        <f t="shared" si="8"/>
        <v>3.68941176470588</v>
      </c>
    </row>
    <row r="39" spans="4:12">
      <c r="D39" s="1">
        <f t="shared" si="9"/>
        <v>16</v>
      </c>
      <c r="E39" s="1">
        <f t="shared" si="10"/>
        <v>20</v>
      </c>
      <c r="F39" s="1">
        <f t="shared" si="11"/>
        <v>20</v>
      </c>
      <c r="G39" s="1">
        <f t="shared" si="12"/>
        <v>10</v>
      </c>
      <c r="H39" s="5">
        <f t="shared" si="4"/>
        <v>2.63529411764706</v>
      </c>
      <c r="I39" s="6">
        <f t="shared" si="5"/>
        <v>3.88888888888889</v>
      </c>
      <c r="J39" s="6">
        <f t="shared" si="6"/>
        <v>3.88888888888889</v>
      </c>
      <c r="L39" s="6">
        <f t="shared" si="8"/>
        <v>3.68941176470588</v>
      </c>
    </row>
    <row r="40" spans="4:12">
      <c r="D40" s="1">
        <f t="shared" si="9"/>
        <v>16</v>
      </c>
      <c r="E40" s="1">
        <f t="shared" si="10"/>
        <v>20</v>
      </c>
      <c r="F40" s="1">
        <f t="shared" si="11"/>
        <v>20</v>
      </c>
      <c r="G40" s="1">
        <f t="shared" si="12"/>
        <v>10</v>
      </c>
      <c r="H40" s="5">
        <f t="shared" si="4"/>
        <v>2.63529411764706</v>
      </c>
      <c r="I40" s="6">
        <f t="shared" si="5"/>
        <v>3.88888888888889</v>
      </c>
      <c r="J40" s="6">
        <f t="shared" si="6"/>
        <v>3.88888888888889</v>
      </c>
      <c r="L40" s="6">
        <f t="shared" si="8"/>
        <v>3.68941176470588</v>
      </c>
    </row>
    <row r="41" spans="1:10">
      <c r="A41" s="1" t="s">
        <v>250</v>
      </c>
      <c r="B41" s="1">
        <v>67</v>
      </c>
      <c r="C41" s="1">
        <v>0.8</v>
      </c>
      <c r="D41" s="1">
        <f t="shared" si="9"/>
        <v>45.6</v>
      </c>
      <c r="E41" s="1">
        <f t="shared" si="10"/>
        <v>54.4</v>
      </c>
      <c r="F41" s="1">
        <f t="shared" si="11"/>
        <v>64</v>
      </c>
      <c r="G41" s="1">
        <f t="shared" si="12"/>
        <v>64.4</v>
      </c>
      <c r="H41" s="5">
        <f t="shared" si="4"/>
        <v>18.5458823529412</v>
      </c>
      <c r="I41" s="6">
        <f t="shared" si="5"/>
        <v>23.6055555555556</v>
      </c>
      <c r="J41" s="6">
        <f t="shared" si="6"/>
        <v>25.4722222222222</v>
      </c>
    </row>
    <row r="42" spans="2:10">
      <c r="B42" s="1">
        <v>79</v>
      </c>
      <c r="C42" s="1">
        <v>1.1</v>
      </c>
      <c r="D42" s="1">
        <f t="shared" si="9"/>
        <v>56.7</v>
      </c>
      <c r="E42" s="1">
        <f t="shared" si="10"/>
        <v>67.3</v>
      </c>
      <c r="F42" s="1">
        <f t="shared" si="11"/>
        <v>80.5</v>
      </c>
      <c r="G42" s="1">
        <f t="shared" si="12"/>
        <v>84.8</v>
      </c>
      <c r="H42" s="5">
        <f t="shared" si="4"/>
        <v>22.3505882352941</v>
      </c>
      <c r="I42" s="6">
        <f t="shared" si="5"/>
        <v>28.4472222222222</v>
      </c>
      <c r="J42" s="6">
        <f t="shared" si="6"/>
        <v>31.0138888888889</v>
      </c>
    </row>
    <row r="43" spans="2:10">
      <c r="B43" s="1">
        <v>87</v>
      </c>
      <c r="C43" s="1">
        <v>1.3</v>
      </c>
      <c r="D43" s="1">
        <f t="shared" si="9"/>
        <v>64.1</v>
      </c>
      <c r="E43" s="1">
        <f t="shared" si="10"/>
        <v>75.9</v>
      </c>
      <c r="F43" s="1">
        <f t="shared" si="11"/>
        <v>91.5</v>
      </c>
      <c r="G43" s="1">
        <f t="shared" si="12"/>
        <v>98.4</v>
      </c>
      <c r="H43" s="5">
        <f t="shared" si="4"/>
        <v>24.8870588235294</v>
      </c>
      <c r="I43" s="6">
        <f t="shared" si="5"/>
        <v>31.675</v>
      </c>
      <c r="J43" s="6">
        <f t="shared" si="6"/>
        <v>34.7083333333333</v>
      </c>
    </row>
  </sheetData>
  <mergeCells count="1">
    <mergeCell ref="A4:A5"/>
  </mergeCells>
  <pageMargins left="0.75" right="0.75" top="1" bottom="1" header="0.511805555555556" footer="0.511805555555556"/>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5"/>
  <sheetViews>
    <sheetView topLeftCell="D1" workbookViewId="0">
      <selection activeCell="J2" sqref="J2"/>
    </sheetView>
  </sheetViews>
  <sheetFormatPr defaultColWidth="9" defaultRowHeight="13.5" outlineLevelRow="4"/>
  <cols>
    <col min="1" max="1" width="16" style="1" customWidth="1"/>
    <col min="2" max="2" width="9" style="1"/>
    <col min="3" max="3" width="31.25" style="2" customWidth="1"/>
    <col min="4" max="4" width="13.25" style="3" customWidth="1"/>
    <col min="5" max="5" width="15.25" style="3" customWidth="1"/>
    <col min="6" max="11" width="17.5" style="3" customWidth="1"/>
    <col min="12" max="12" width="20.5" style="4" customWidth="1"/>
    <col min="13" max="13" width="17.75" style="4" customWidth="1"/>
    <col min="14" max="14" width="9" style="4"/>
    <col min="15" max="15" width="19.625" style="4" customWidth="1"/>
    <col min="16" max="16" width="16.125" style="4" customWidth="1"/>
    <col min="17" max="17" width="17.625" style="4" customWidth="1"/>
    <col min="18" max="18" width="23.875" style="4" customWidth="1"/>
    <col min="19" max="19" width="18.25" style="4" customWidth="1"/>
    <col min="20" max="20" width="23.25" style="4" customWidth="1"/>
    <col min="21" max="21" width="11.25" style="4" customWidth="1"/>
    <col min="22" max="23" width="9" style="4"/>
    <col min="24" max="24" width="18.25" style="4" customWidth="1"/>
    <col min="25" max="25" width="25.125" style="4" customWidth="1"/>
    <col min="26" max="26" width="12" style="4" customWidth="1"/>
    <col min="27" max="16384" width="9" style="1"/>
  </cols>
  <sheetData>
    <row r="1" spans="1:20">
      <c r="A1" s="1" t="s">
        <v>251</v>
      </c>
      <c r="B1" s="1" t="s">
        <v>252</v>
      </c>
      <c r="C1" s="2" t="s">
        <v>253</v>
      </c>
      <c r="D1" s="3" t="s">
        <v>254</v>
      </c>
      <c r="E1" s="3" t="s">
        <v>255</v>
      </c>
      <c r="F1" s="3" t="s">
        <v>256</v>
      </c>
      <c r="G1" s="3" t="s">
        <v>257</v>
      </c>
      <c r="H1" s="3" t="s">
        <v>258</v>
      </c>
      <c r="I1" s="3" t="s">
        <v>259</v>
      </c>
      <c r="J1" s="3" t="s">
        <v>260</v>
      </c>
      <c r="K1" s="3" t="s">
        <v>261</v>
      </c>
      <c r="L1" s="4" t="s">
        <v>262</v>
      </c>
      <c r="M1" s="4" t="s">
        <v>263</v>
      </c>
      <c r="N1" s="4" t="s">
        <v>264</v>
      </c>
      <c r="O1" s="4" t="s">
        <v>265</v>
      </c>
      <c r="P1" s="4" t="s">
        <v>266</v>
      </c>
      <c r="Q1" s="4" t="s">
        <v>267</v>
      </c>
      <c r="R1" s="4" t="s">
        <v>268</v>
      </c>
      <c r="S1" s="4" t="s">
        <v>269</v>
      </c>
      <c r="T1" s="4" t="s">
        <v>270</v>
      </c>
    </row>
    <row r="2" spans="1:20">
      <c r="A2" s="1" t="s">
        <v>84</v>
      </c>
      <c r="B2" s="1">
        <v>20.99</v>
      </c>
      <c r="C2" s="2" t="s">
        <v>271</v>
      </c>
      <c r="D2" s="3" t="s">
        <v>272</v>
      </c>
      <c r="E2" s="3" t="s">
        <v>273</v>
      </c>
      <c r="F2" s="3" t="s">
        <v>274</v>
      </c>
      <c r="G2" s="3" t="s">
        <v>275</v>
      </c>
      <c r="H2" s="3" t="s">
        <v>276</v>
      </c>
      <c r="I2" s="3" t="s">
        <v>277</v>
      </c>
      <c r="J2" s="3" t="s">
        <v>278</v>
      </c>
      <c r="K2" s="3" t="s">
        <v>279</v>
      </c>
      <c r="L2" s="4" t="s">
        <v>280</v>
      </c>
      <c r="M2" s="4" t="s">
        <v>281</v>
      </c>
      <c r="N2" s="4" t="s">
        <v>282</v>
      </c>
      <c r="O2" s="4" t="s">
        <v>283</v>
      </c>
      <c r="P2" s="4" t="s">
        <v>284</v>
      </c>
      <c r="Q2" s="4" t="s">
        <v>285</v>
      </c>
      <c r="R2" s="4" t="s">
        <v>286</v>
      </c>
      <c r="S2" s="4" t="s">
        <v>287</v>
      </c>
      <c r="T2" s="4" t="s">
        <v>288</v>
      </c>
    </row>
    <row r="3" spans="8:20">
      <c r="H3" s="3" t="s">
        <v>289</v>
      </c>
      <c r="I3" s="3" t="s">
        <v>290</v>
      </c>
      <c r="J3" s="3" t="s">
        <v>291</v>
      </c>
      <c r="K3" s="3" t="s">
        <v>292</v>
      </c>
      <c r="L3" s="4" t="s">
        <v>293</v>
      </c>
      <c r="M3" s="4" t="s">
        <v>294</v>
      </c>
      <c r="N3" s="4" t="s">
        <v>295</v>
      </c>
      <c r="O3" s="4" t="s">
        <v>296</v>
      </c>
      <c r="P3" s="4" t="s">
        <v>297</v>
      </c>
      <c r="Q3" s="4" t="s">
        <v>298</v>
      </c>
      <c r="R3" s="4" t="s">
        <v>299</v>
      </c>
      <c r="S3" s="4" t="s">
        <v>300</v>
      </c>
      <c r="T3" s="4" t="s">
        <v>301</v>
      </c>
    </row>
    <row r="4" spans="1:27">
      <c r="A4" s="1" t="s">
        <v>302</v>
      </c>
      <c r="C4" s="2" t="s">
        <v>303</v>
      </c>
      <c r="D4" s="3" t="s">
        <v>304</v>
      </c>
      <c r="E4" s="3" t="s">
        <v>305</v>
      </c>
      <c r="F4" s="3" t="s">
        <v>306</v>
      </c>
      <c r="G4" s="3" t="s">
        <v>307</v>
      </c>
      <c r="H4" s="3" t="s">
        <v>308</v>
      </c>
      <c r="I4" s="3" t="s">
        <v>309</v>
      </c>
      <c r="J4" s="3" t="s">
        <v>310</v>
      </c>
      <c r="K4" s="3" t="s">
        <v>311</v>
      </c>
      <c r="L4" s="4" t="s">
        <v>312</v>
      </c>
      <c r="M4" s="4" t="s">
        <v>313</v>
      </c>
      <c r="N4" s="4" t="s">
        <v>314</v>
      </c>
      <c r="O4" s="4" t="s">
        <v>315</v>
      </c>
      <c r="P4" s="4" t="s">
        <v>316</v>
      </c>
      <c r="Q4" s="4" t="s">
        <v>317</v>
      </c>
      <c r="R4" s="4" t="s">
        <v>318</v>
      </c>
      <c r="S4" s="4" t="s">
        <v>319</v>
      </c>
      <c r="T4" s="4" t="s">
        <v>320</v>
      </c>
      <c r="U4" s="4" t="s">
        <v>321</v>
      </c>
      <c r="V4" s="4" t="s">
        <v>322</v>
      </c>
      <c r="W4" s="4" t="s">
        <v>323</v>
      </c>
      <c r="X4" s="4" t="s">
        <v>324</v>
      </c>
      <c r="Y4" s="4" t="s">
        <v>325</v>
      </c>
      <c r="Z4" s="4" t="s">
        <v>326</v>
      </c>
      <c r="AA4" s="4" t="s">
        <v>327</v>
      </c>
    </row>
    <row r="5" spans="8:27">
      <c r="H5" s="3" t="s">
        <v>328</v>
      </c>
      <c r="I5" s="3" t="s">
        <v>329</v>
      </c>
      <c r="J5" s="3" t="s">
        <v>330</v>
      </c>
      <c r="K5" s="3" t="s">
        <v>331</v>
      </c>
      <c r="L5" s="4" t="s">
        <v>332</v>
      </c>
      <c r="M5" s="4" t="s">
        <v>333</v>
      </c>
      <c r="N5" s="4" t="s">
        <v>334</v>
      </c>
      <c r="O5" s="4" t="s">
        <v>332</v>
      </c>
      <c r="P5" s="4" t="s">
        <v>335</v>
      </c>
      <c r="Q5" s="4" t="s">
        <v>336</v>
      </c>
      <c r="R5" s="4" t="s">
        <v>337</v>
      </c>
      <c r="S5" s="4" t="s">
        <v>338</v>
      </c>
      <c r="T5" s="4" t="s">
        <v>339</v>
      </c>
      <c r="U5" s="4" t="s">
        <v>340</v>
      </c>
      <c r="V5" s="4" t="s">
        <v>341</v>
      </c>
      <c r="W5" s="4" t="s">
        <v>342</v>
      </c>
      <c r="X5" s="4" t="s">
        <v>122</v>
      </c>
      <c r="Y5" s="4" t="s">
        <v>343</v>
      </c>
      <c r="Z5" s="4" t="s">
        <v>344</v>
      </c>
      <c r="AA5" s="4" t="s">
        <v>345</v>
      </c>
    </row>
  </sheetData>
  <mergeCells count="1">
    <mergeCell ref="A2:A3"/>
  </mergeCells>
  <pageMargins left="0.75" right="0.75" top="1" bottom="1" header="0.511805555555556" footer="0.511805555555556"/>
  <pageSetup paperSize="9" orientation="portrait"/>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关键词</vt:lpstr>
      <vt:lpstr>产品描述</vt:lpstr>
      <vt:lpstr>颜色</vt:lpstr>
      <vt:lpstr>尺码换算</vt:lpstr>
      <vt:lpstr>价格计算</vt:lpstr>
      <vt:lpstr>关键词优化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6666</dc:creator>
  <cp:lastModifiedBy>思欣</cp:lastModifiedBy>
  <dcterms:created xsi:type="dcterms:W3CDTF">2017-10-09T13:25:00Z</dcterms:created>
  <dcterms:modified xsi:type="dcterms:W3CDTF">2018-06-04T15:17:38Z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