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InkAnnotation="0" codeName="ThisWorkbook" autoCompressPictures="0"/>
  <mc:AlternateContent xmlns:mc="http://schemas.openxmlformats.org/markup-compatibility/2006">
    <mc:Choice Requires="x15">
      <x15ac:absPath xmlns:x15ac="http://schemas.microsoft.com/office/spreadsheetml/2010/11/ac" url="C:\Users\david\Desktop\RheoScale to be published\3-14-26 RheoScale (fixed neutral bin)\"/>
    </mc:Choice>
  </mc:AlternateContent>
  <xr:revisionPtr revIDLastSave="0" documentId="8_{CCFEB864-4F4A-48ED-A6AA-81F7A4688B31}" xr6:coauthVersionLast="47" xr6:coauthVersionMax="47" xr10:uidLastSave="{00000000-0000-0000-0000-000000000000}"/>
  <bookViews>
    <workbookView xWindow="-93" yWindow="-93" windowWidth="25786" windowHeight="13866" tabRatio="692"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1" i="4"/>
  <c r="F1001" i="4" s="1"/>
  <c r="H1001" i="4" s="1"/>
  <c r="D1000" i="4"/>
  <c r="F1000" i="4" s="1"/>
  <c r="H1000" i="4" s="1"/>
  <c r="D993" i="4"/>
  <c r="F993" i="4" s="1"/>
  <c r="H993" i="4" s="1"/>
  <c r="D992" i="4"/>
  <c r="F992" i="4" s="1"/>
  <c r="D985" i="4"/>
  <c r="F985" i="4" s="1"/>
  <c r="H985" i="4" s="1"/>
  <c r="D984" i="4"/>
  <c r="F984" i="4" s="1"/>
  <c r="H984"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0" i="4"/>
  <c r="F890" i="4" s="1"/>
  <c r="H890" i="4" s="1"/>
  <c r="D889" i="4"/>
  <c r="F889" i="4" s="1"/>
  <c r="H889" i="4" s="1"/>
  <c r="D888" i="4"/>
  <c r="F888" i="4" s="1"/>
  <c r="D881" i="4"/>
  <c r="F881" i="4" s="1"/>
  <c r="H881" i="4" s="1"/>
  <c r="D880" i="4"/>
  <c r="F880" i="4" s="1"/>
  <c r="H880" i="4" s="1"/>
  <c r="D873" i="4"/>
  <c r="F873" i="4" s="1"/>
  <c r="H873" i="4" s="1"/>
  <c r="D872" i="4"/>
  <c r="F872" i="4" s="1"/>
  <c r="H872"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4" i="4"/>
  <c r="F784" i="4" s="1"/>
  <c r="H784" i="4" s="1"/>
  <c r="D777" i="4"/>
  <c r="F777" i="4" s="1"/>
  <c r="H777" i="4" s="1"/>
  <c r="D776" i="4"/>
  <c r="F776" i="4" s="1"/>
  <c r="H776" i="4" s="1"/>
  <c r="D769" i="4"/>
  <c r="F769" i="4" s="1"/>
  <c r="H769" i="4" s="1"/>
  <c r="D768" i="4"/>
  <c r="F768" i="4" s="1"/>
  <c r="H768" i="4" s="1"/>
  <c r="D760" i="4"/>
  <c r="F760" i="4" s="1"/>
  <c r="H760"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786" i="4" l="1"/>
  <c r="F786" i="4" s="1"/>
  <c r="H786" i="4" s="1"/>
  <c r="D1003" i="4"/>
  <c r="F1003" i="4" s="1"/>
  <c r="H1003" i="4" s="1"/>
  <c r="D1138" i="4"/>
  <c r="F1138" i="4" s="1"/>
  <c r="H1138" i="4" s="1"/>
  <c r="D578" i="4"/>
  <c r="F578" i="4" s="1"/>
  <c r="H578" i="4" s="1"/>
  <c r="D754" i="4"/>
  <c r="F754" i="4" s="1"/>
  <c r="H754" i="4" s="1"/>
  <c r="D978" i="4"/>
  <c r="F978" i="4" s="1"/>
  <c r="H978" i="4" s="1"/>
  <c r="D627" i="4"/>
  <c r="F627" i="4" s="1"/>
  <c r="H627" i="4" s="1"/>
  <c r="D1179" i="4"/>
  <c r="F1179" i="4" s="1"/>
  <c r="H1179" i="4" s="1"/>
  <c r="D866" i="4"/>
  <c r="F866" i="4" s="1"/>
  <c r="H866" i="4" s="1"/>
  <c r="D891" i="4"/>
  <c r="F891" i="4" s="1"/>
  <c r="H891" i="4" s="1"/>
  <c r="D1082" i="4"/>
  <c r="F1082" i="4" s="1"/>
  <c r="H1082" i="4" s="1"/>
  <c r="D1474" i="4"/>
  <c r="F1474" i="4" s="1"/>
  <c r="H1474"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13"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E6177" i="4" l="1"/>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C49" i="4"/>
  <c r="E49" i="4" s="1"/>
  <c r="I358" i="4"/>
  <c r="C25" i="4"/>
  <c r="E25" i="4" s="1"/>
  <c r="D25" i="4"/>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C35" i="4"/>
  <c r="E35" i="4" s="1"/>
  <c r="C45" i="4"/>
  <c r="E45" i="4" s="1"/>
  <c r="D45" i="4"/>
  <c r="I392" i="4"/>
  <c r="D226" i="4"/>
  <c r="H226" i="4" s="1"/>
  <c r="C226" i="4"/>
  <c r="E226" i="4" s="1"/>
  <c r="I377" i="4"/>
  <c r="I375" i="4"/>
  <c r="C219" i="4"/>
  <c r="E219" i="4" s="1"/>
  <c r="D219" i="4"/>
  <c r="H219" i="4" s="1"/>
  <c r="C275" i="4"/>
  <c r="E275" i="4" s="1"/>
  <c r="D275" i="4"/>
  <c r="H275" i="4" s="1"/>
  <c r="C244" i="4"/>
  <c r="D244" i="4"/>
  <c r="H244" i="4" s="1"/>
  <c r="C69" i="4"/>
  <c r="E69" i="4" s="1"/>
  <c r="D69" i="4"/>
  <c r="D94" i="4"/>
  <c r="H94" i="4" s="1"/>
  <c r="C94" i="4"/>
  <c r="D60" i="4"/>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C70" i="4"/>
  <c r="E70" i="4" s="1"/>
  <c r="D11" i="4"/>
  <c r="C11" i="4"/>
  <c r="E11" i="4" s="1"/>
  <c r="G11" i="4" s="1"/>
  <c r="I11" i="4" s="1"/>
  <c r="C233" i="4"/>
  <c r="E233" i="4" s="1"/>
  <c r="D233" i="4"/>
  <c r="H233" i="4" s="1"/>
  <c r="C195" i="4"/>
  <c r="E195" i="4" s="1"/>
  <c r="D195" i="4"/>
  <c r="H195" i="4" s="1"/>
  <c r="D78" i="4"/>
  <c r="C78" i="4"/>
  <c r="E78" i="4" s="1"/>
  <c r="G347" i="4"/>
  <c r="I347" i="4" s="1"/>
  <c r="H347" i="4"/>
  <c r="C347" i="4"/>
  <c r="E347" i="4" s="1"/>
  <c r="D347" i="4"/>
  <c r="C224" i="4"/>
  <c r="E224" i="4" s="1"/>
  <c r="D224" i="4"/>
  <c r="H224" i="4" s="1"/>
  <c r="C129" i="4"/>
  <c r="E129" i="4" s="1"/>
  <c r="D129" i="4"/>
  <c r="H129" i="4" s="1"/>
  <c r="D99" i="4"/>
  <c r="H99" i="4" s="1"/>
  <c r="C99" i="4"/>
  <c r="D22" i="4"/>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C85" i="4"/>
  <c r="E85" i="4" s="1"/>
  <c r="D85" i="4"/>
  <c r="H85" i="4" s="1"/>
  <c r="D34" i="4"/>
  <c r="C34" i="4"/>
  <c r="E34" i="4" s="1"/>
  <c r="C119" i="4"/>
  <c r="E119" i="4" s="1"/>
  <c r="D119" i="4"/>
  <c r="H119" i="4" s="1"/>
  <c r="G336" i="4"/>
  <c r="I336" i="4" s="1"/>
  <c r="C336" i="4"/>
  <c r="E336" i="4" s="1"/>
  <c r="D336" i="4"/>
  <c r="H336" i="4"/>
  <c r="D47" i="4"/>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D63" i="4"/>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C51" i="4"/>
  <c r="E51" i="4" s="1"/>
  <c r="C93" i="4"/>
  <c r="E93" i="4" s="1"/>
  <c r="D93" i="4"/>
  <c r="H93" i="4" s="1"/>
  <c r="C41" i="4"/>
  <c r="E41" i="4" s="1"/>
  <c r="D41" i="4"/>
  <c r="H348" i="4"/>
  <c r="D348" i="4"/>
  <c r="G348" i="4"/>
  <c r="I348" i="4" s="1"/>
  <c r="C348" i="4"/>
  <c r="E348" i="4" s="1"/>
  <c r="D310" i="4"/>
  <c r="H310" i="4" s="1"/>
  <c r="G310" i="4"/>
  <c r="I310" i="4" s="1"/>
  <c r="C310" i="4"/>
  <c r="E310" i="4" s="1"/>
  <c r="C79" i="4"/>
  <c r="E79" i="4" s="1"/>
  <c r="D79" i="4"/>
  <c r="D300" i="4"/>
  <c r="H300" i="4" s="1"/>
  <c r="C300" i="4"/>
  <c r="E300" i="4" s="1"/>
  <c r="D185" i="4"/>
  <c r="H185" i="4" s="1"/>
  <c r="C185" i="4"/>
  <c r="E185" i="4" s="1"/>
  <c r="C156" i="4"/>
  <c r="E156" i="4" s="1"/>
  <c r="D156" i="4"/>
  <c r="H156" i="4" s="1"/>
  <c r="I412" i="4"/>
  <c r="C157" i="4"/>
  <c r="E157" i="4" s="1"/>
  <c r="D157" i="4"/>
  <c r="H157" i="4" s="1"/>
  <c r="D36" i="4"/>
  <c r="C36" i="4"/>
  <c r="E36" i="4" s="1"/>
  <c r="C239" i="4"/>
  <c r="E239" i="4" s="1"/>
  <c r="D239" i="4"/>
  <c r="H239" i="4" s="1"/>
  <c r="C29" i="4"/>
  <c r="E29" i="4" s="1"/>
  <c r="D29" i="4"/>
  <c r="C338" i="4"/>
  <c r="E338" i="4" s="1"/>
  <c r="D338" i="4"/>
  <c r="H338" i="4"/>
  <c r="G338" i="4"/>
  <c r="I338" i="4" s="1"/>
  <c r="H349" i="4"/>
  <c r="G349" i="4"/>
  <c r="I349" i="4" s="1"/>
  <c r="C349" i="4"/>
  <c r="E349" i="4" s="1"/>
  <c r="D349" i="4"/>
  <c r="D23" i="4"/>
  <c r="C23" i="4"/>
  <c r="E23" i="4" s="1"/>
  <c r="C172" i="4"/>
  <c r="E172" i="4" s="1"/>
  <c r="D172" i="4"/>
  <c r="H172" i="4" s="1"/>
  <c r="D114" i="4"/>
  <c r="H114" i="4" s="1"/>
  <c r="C114" i="4"/>
  <c r="E114" i="4" s="1"/>
  <c r="D65" i="4"/>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C31" i="4"/>
  <c r="E31" i="4" s="1"/>
  <c r="C152" i="4"/>
  <c r="D152" i="4"/>
  <c r="H152" i="4" s="1"/>
  <c r="C21" i="4"/>
  <c r="E21" i="4" s="1"/>
  <c r="D21" i="4"/>
  <c r="C192" i="4"/>
  <c r="E192" i="4" s="1"/>
  <c r="D192" i="4"/>
  <c r="H192" i="4" s="1"/>
  <c r="C279" i="4"/>
  <c r="E279" i="4" s="1"/>
  <c r="D279" i="4"/>
  <c r="H279" i="4" s="1"/>
  <c r="C112" i="4"/>
  <c r="E112" i="4" s="1"/>
  <c r="D112" i="4"/>
  <c r="H112" i="4" s="1"/>
  <c r="C247" i="4"/>
  <c r="E247" i="4" s="1"/>
  <c r="D247" i="4"/>
  <c r="H247" i="4" s="1"/>
  <c r="C71" i="4"/>
  <c r="D71" i="4"/>
  <c r="D6" i="4"/>
  <c r="C6" i="4"/>
  <c r="E6" i="4" s="1"/>
  <c r="G6" i="4" s="1"/>
  <c r="I6" i="4" s="1"/>
  <c r="D39" i="4"/>
  <c r="C39" i="4"/>
  <c r="G334" i="4"/>
  <c r="I334" i="4" s="1"/>
  <c r="C334" i="4"/>
  <c r="E334" i="4" s="1"/>
  <c r="H334" i="4"/>
  <c r="D334" i="4"/>
  <c r="I399" i="4"/>
  <c r="C124" i="4"/>
  <c r="E124" i="4" s="1"/>
  <c r="D124" i="4"/>
  <c r="H124" i="4" s="1"/>
  <c r="C118" i="4"/>
  <c r="E118" i="4" s="1"/>
  <c r="D118" i="4"/>
  <c r="H118" i="4" s="1"/>
  <c r="D73" i="4"/>
  <c r="C73" i="4"/>
  <c r="E73" i="4" s="1"/>
  <c r="I396" i="4"/>
  <c r="C8" i="4"/>
  <c r="E8" i="4" s="1"/>
  <c r="G8" i="4" s="1"/>
  <c r="I8" i="4" s="1"/>
  <c r="D8" i="4"/>
  <c r="D38" i="4"/>
  <c r="C38" i="4"/>
  <c r="E38" i="4" s="1"/>
  <c r="I406" i="4"/>
  <c r="C126" i="4"/>
  <c r="E126" i="4" s="1"/>
  <c r="D126" i="4"/>
  <c r="H126" i="4" s="1"/>
  <c r="C206" i="4"/>
  <c r="E206" i="4" s="1"/>
  <c r="D206" i="4"/>
  <c r="H206" i="4" s="1"/>
  <c r="D54" i="4"/>
  <c r="C54" i="4"/>
  <c r="E54" i="4" s="1"/>
  <c r="C235" i="4"/>
  <c r="E235" i="4" s="1"/>
  <c r="D235" i="4"/>
  <c r="H235" i="4" s="1"/>
  <c r="I379" i="4"/>
  <c r="C24" i="4"/>
  <c r="E24" i="4" s="1"/>
  <c r="D24" i="4"/>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C58" i="4"/>
  <c r="E58" i="4" s="1"/>
  <c r="C15" i="4"/>
  <c r="E15" i="4" s="1"/>
  <c r="G15" i="4" s="1"/>
  <c r="I15" i="4" s="1"/>
  <c r="D15" i="4"/>
  <c r="D44" i="4"/>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C55" i="4"/>
  <c r="E55" i="4" s="1"/>
  <c r="H323" i="4"/>
  <c r="G323" i="4"/>
  <c r="I323" i="4" s="1"/>
  <c r="C323" i="4"/>
  <c r="E323" i="4" s="1"/>
  <c r="D323" i="4"/>
  <c r="G343" i="4"/>
  <c r="I343" i="4" s="1"/>
  <c r="C343" i="4"/>
  <c r="E343" i="4" s="1"/>
  <c r="D343" i="4"/>
  <c r="H343" i="4"/>
  <c r="D26" i="4"/>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C77" i="4"/>
  <c r="E77" i="4" s="1"/>
  <c r="I365" i="4"/>
  <c r="C316" i="4"/>
  <c r="E316" i="4" s="1"/>
  <c r="D316" i="4"/>
  <c r="H316" i="4"/>
  <c r="G316" i="4"/>
  <c r="I316" i="4" s="1"/>
  <c r="D62" i="4"/>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C68" i="4"/>
  <c r="E68" i="4" s="1"/>
  <c r="D298" i="4"/>
  <c r="H298" i="4" s="1"/>
  <c r="C298" i="4"/>
  <c r="E298" i="4" s="1"/>
  <c r="D80" i="4"/>
  <c r="H80" i="4" s="1"/>
  <c r="C80" i="4"/>
  <c r="E80" i="4" s="1"/>
  <c r="D307" i="4"/>
  <c r="H307" i="4" s="1"/>
  <c r="C307" i="4"/>
  <c r="E307" i="4" s="1"/>
  <c r="G307" i="4"/>
  <c r="I307" i="4" s="1"/>
  <c r="I371" i="4"/>
  <c r="D42" i="4"/>
  <c r="C42" i="4"/>
  <c r="E42" i="4" s="1"/>
  <c r="I387" i="4"/>
  <c r="D95" i="4"/>
  <c r="H95" i="4" s="1"/>
  <c r="C95" i="4"/>
  <c r="E95" i="4" s="1"/>
  <c r="I424" i="4"/>
  <c r="C74" i="4"/>
  <c r="E74" i="4" s="1"/>
  <c r="D74" i="4"/>
  <c r="D104" i="4"/>
  <c r="H104" i="4" s="1"/>
  <c r="C104" i="4"/>
  <c r="E104" i="4" s="1"/>
  <c r="D56" i="4"/>
  <c r="C56" i="4"/>
  <c r="E56" i="4" s="1"/>
  <c r="C283" i="4"/>
  <c r="E283" i="4" s="1"/>
  <c r="D283" i="4"/>
  <c r="H283" i="4" s="1"/>
  <c r="D43" i="4"/>
  <c r="C43" i="4"/>
  <c r="E43" i="4" s="1"/>
  <c r="C137" i="4"/>
  <c r="E137" i="4" s="1"/>
  <c r="D137" i="4"/>
  <c r="H137" i="4" s="1"/>
  <c r="C177" i="4"/>
  <c r="E177" i="4" s="1"/>
  <c r="D177" i="4"/>
  <c r="H177" i="4" s="1"/>
  <c r="D245" i="4"/>
  <c r="H245" i="4" s="1"/>
  <c r="C245" i="4"/>
  <c r="E245" i="4" s="1"/>
  <c r="D40" i="4"/>
  <c r="C40" i="4"/>
  <c r="E40" i="4" s="1"/>
  <c r="I357" i="4"/>
  <c r="G344" i="4"/>
  <c r="I344" i="4" s="1"/>
  <c r="D344" i="4"/>
  <c r="H344" i="4"/>
  <c r="C344" i="4"/>
  <c r="E344" i="4" s="1"/>
  <c r="D159" i="4"/>
  <c r="H159" i="4" s="1"/>
  <c r="C159" i="4"/>
  <c r="E159" i="4" s="1"/>
  <c r="C9" i="4"/>
  <c r="E9" i="4" s="1"/>
  <c r="G9" i="4" s="1"/>
  <c r="I9" i="4" s="1"/>
  <c r="D9" i="4"/>
  <c r="D27" i="4"/>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C59" i="4"/>
  <c r="E59" i="4" s="1"/>
  <c r="D217" i="4"/>
  <c r="H217" i="4" s="1"/>
  <c r="C217" i="4"/>
  <c r="E217" i="4" s="1"/>
  <c r="I372" i="4"/>
  <c r="C187" i="4"/>
  <c r="E187" i="4" s="1"/>
  <c r="D187" i="4"/>
  <c r="H187" i="4" s="1"/>
  <c r="C53" i="4"/>
  <c r="E53" i="4" s="1"/>
  <c r="D53" i="4"/>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C232" i="4"/>
  <c r="E232" i="4" s="1"/>
  <c r="D232" i="4"/>
  <c r="H232" i="4" s="1"/>
  <c r="G352" i="4"/>
  <c r="I352" i="4" s="1"/>
  <c r="H352" i="4"/>
  <c r="D352" i="4"/>
  <c r="C352" i="4"/>
  <c r="E352" i="4" s="1"/>
  <c r="C46" i="4"/>
  <c r="E46" i="4" s="1"/>
  <c r="D46" i="4"/>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C48" i="4"/>
  <c r="E48" i="4" s="1"/>
  <c r="I403" i="4"/>
  <c r="D140" i="4"/>
  <c r="H140" i="4" s="1"/>
  <c r="C140" i="4"/>
  <c r="E140" i="4" s="1"/>
  <c r="D67" i="4"/>
  <c r="C67" i="4"/>
  <c r="E67" i="4" s="1"/>
  <c r="C182" i="4"/>
  <c r="E182" i="4" s="1"/>
  <c r="D182" i="4"/>
  <c r="H182" i="4" s="1"/>
  <c r="I356" i="4"/>
  <c r="D83" i="4"/>
  <c r="H83" i="4" s="1"/>
  <c r="C83" i="4"/>
  <c r="E83" i="4" s="1"/>
  <c r="D258" i="4"/>
  <c r="H258" i="4" s="1"/>
  <c r="C258" i="4"/>
  <c r="E258" i="4" s="1"/>
  <c r="D18" i="4"/>
  <c r="C18" i="4"/>
  <c r="E18" i="4" s="1"/>
  <c r="D32" i="4"/>
  <c r="C32" i="4"/>
  <c r="E32" i="4" s="1"/>
  <c r="H46" i="4" l="1"/>
  <c r="H49" i="4"/>
  <c r="H28" i="4"/>
  <c r="H41" i="4"/>
  <c r="H52" i="4"/>
  <c r="H78" i="4"/>
  <c r="H48" i="4"/>
  <c r="H21" i="4"/>
  <c r="H63" i="4"/>
  <c r="H68" i="4"/>
  <c r="H69" i="4"/>
  <c r="H35" i="4"/>
  <c r="H32" i="4"/>
  <c r="H23" i="4"/>
  <c r="H79" i="4"/>
  <c r="H77" i="4"/>
  <c r="H54" i="4"/>
  <c r="H24" i="4"/>
  <c r="H62" i="4"/>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s="1"/>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H37" i="4" s="1"/>
  <c r="F253" i="4"/>
  <c r="F244" i="4"/>
  <c r="F45" i="4"/>
  <c r="H45" i="4" s="1"/>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H39" i="4" s="1"/>
  <c r="F205" i="4"/>
  <c r="F99" i="4"/>
  <c r="F60" i="4"/>
  <c r="H60" i="4" s="1"/>
  <c r="F232" i="4"/>
  <c r="F137" i="4"/>
  <c r="F124" i="4"/>
  <c r="F334" i="4"/>
  <c r="F71" i="4"/>
  <c r="H71" i="4" s="1"/>
  <c r="F172" i="4"/>
  <c r="F338" i="4"/>
  <c r="F29" i="4"/>
  <c r="H29" i="4" s="1"/>
  <c r="F33" i="4"/>
  <c r="H33" i="4" s="1"/>
  <c r="F175" i="4"/>
  <c r="F259" i="4"/>
  <c r="F35" i="4"/>
  <c r="F306" i="4"/>
  <c r="F176" i="4"/>
  <c r="F151" i="4"/>
  <c r="F283" i="4"/>
  <c r="F74" i="4"/>
  <c r="H74" i="4" s="1"/>
  <c r="F298" i="4"/>
  <c r="F257" i="4"/>
  <c r="F215" i="4"/>
  <c r="F316" i="4"/>
  <c r="F303" i="4"/>
  <c r="F254" i="4"/>
  <c r="F193" i="4"/>
  <c r="F230" i="4"/>
  <c r="F109" i="4"/>
  <c r="F323" i="4"/>
  <c r="F250" i="4"/>
  <c r="F322" i="4"/>
  <c r="F256" i="4"/>
  <c r="F339" i="4"/>
  <c r="F15" i="4"/>
  <c r="H15" i="4" s="1"/>
  <c r="F160" i="4"/>
  <c r="F278" i="4"/>
  <c r="F327" i="4"/>
  <c r="F117" i="4"/>
  <c r="F312" i="4"/>
  <c r="F191" i="4"/>
  <c r="F47" i="4"/>
  <c r="H47" i="4" s="1"/>
  <c r="F119" i="4"/>
  <c r="F255" i="4"/>
  <c r="F162" i="4"/>
  <c r="F270" i="4"/>
  <c r="F252" i="4"/>
  <c r="F211" i="4"/>
  <c r="F333" i="4"/>
  <c r="F133" i="4"/>
  <c r="F129" i="4"/>
  <c r="F224" i="4"/>
  <c r="F233" i="4"/>
  <c r="F139" i="4"/>
  <c r="F238" i="4"/>
  <c r="F219" i="4"/>
  <c r="F305" i="4"/>
  <c r="F265" i="4"/>
  <c r="F302" i="4"/>
  <c r="F141" i="4"/>
  <c r="F100" i="4"/>
  <c r="F120" i="4"/>
  <c r="F171" i="4"/>
  <c r="F178" i="4"/>
  <c r="F75" i="4"/>
  <c r="H75" i="4" s="1"/>
  <c r="F350" i="4"/>
  <c r="F123" i="4"/>
  <c r="F221" i="4"/>
  <c r="F89" i="4"/>
  <c r="F87" i="4"/>
  <c r="F203" i="4"/>
  <c r="F61" i="4"/>
  <c r="H61" i="4" s="1"/>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H31" i="4" s="1"/>
  <c r="F209" i="4"/>
  <c r="F242" i="4"/>
  <c r="F349" i="4"/>
  <c r="F157" i="4"/>
  <c r="F156" i="4"/>
  <c r="F13" i="4"/>
  <c r="H13" i="4" s="1"/>
  <c r="F34" i="4"/>
  <c r="H34" i="4" s="1"/>
  <c r="F293" i="4"/>
  <c r="F214" i="4"/>
  <c r="F324" i="4"/>
  <c r="F164" i="4"/>
  <c r="F94" i="4"/>
  <c r="F275" i="4"/>
  <c r="F14" i="4"/>
  <c r="H14" i="4" s="1"/>
  <c r="F49" i="4"/>
  <c r="F159" i="4"/>
  <c r="F104" i="4"/>
  <c r="F105" i="4"/>
  <c r="F208" i="4"/>
  <c r="F72" i="4"/>
  <c r="H72" i="4" s="1"/>
  <c r="F106" i="4"/>
  <c r="F110" i="4"/>
  <c r="F63" i="4"/>
  <c r="F161" i="4"/>
  <c r="F30" i="4"/>
  <c r="H30" i="4" s="1"/>
  <c r="F78" i="4"/>
  <c r="F65" i="4"/>
  <c r="H65" i="4" s="1"/>
  <c r="F98" i="4"/>
  <c r="F217" i="4"/>
  <c r="F325" i="4"/>
  <c r="F318" i="4"/>
  <c r="F229" i="4"/>
  <c r="F18" i="4"/>
  <c r="H18" i="4" s="1"/>
  <c r="F67" i="4"/>
  <c r="H67" i="4" s="1"/>
  <c r="F352" i="4"/>
  <c r="F272" i="4"/>
  <c r="F344" i="4"/>
  <c r="F40" i="4"/>
  <c r="H40" i="4" s="1"/>
  <c r="F245" i="4"/>
  <c r="F177" i="4"/>
  <c r="F144" i="4"/>
  <c r="F86" i="4"/>
  <c r="F128" i="4"/>
  <c r="F92" i="4"/>
  <c r="F331" i="4"/>
  <c r="F222" i="4"/>
  <c r="F198" i="4"/>
  <c r="F309" i="4"/>
  <c r="F249" i="4"/>
  <c r="F169" i="4"/>
  <c r="F26" i="4"/>
  <c r="H26" i="4" s="1"/>
  <c r="F147" i="4"/>
  <c r="F10" i="4"/>
  <c r="H10" i="4" s="1"/>
  <c r="F50" i="4"/>
  <c r="H50" i="4" s="1"/>
  <c r="F320" i="4"/>
  <c r="F280" i="4"/>
  <c r="F216" i="4"/>
  <c r="F341" i="4"/>
  <c r="F134" i="4"/>
  <c r="F206" i="4"/>
  <c r="F23" i="4"/>
  <c r="F36" i="4"/>
  <c r="H36" i="4" s="1"/>
  <c r="F185" i="4"/>
  <c r="F268" i="4"/>
  <c r="F166" i="4"/>
  <c r="F85" i="4"/>
  <c r="F328" i="4"/>
  <c r="F186" i="4"/>
  <c r="F246" i="4"/>
  <c r="F347" i="4"/>
  <c r="F195" i="4"/>
  <c r="F251" i="4"/>
  <c r="F260" i="4"/>
  <c r="F236" i="4"/>
  <c r="F130" i="4"/>
  <c r="F273" i="4"/>
  <c r="F227" i="4"/>
  <c r="F237" i="4"/>
  <c r="F113" i="4"/>
  <c r="F308" i="4"/>
  <c r="F243" i="4"/>
  <c r="F25" i="4"/>
  <c r="H25" i="4" s="1"/>
  <c r="F70" i="4"/>
  <c r="H70" i="4" s="1"/>
  <c r="F184" i="4"/>
  <c r="F218" i="4"/>
  <c r="F326" i="4"/>
  <c r="F83" i="4"/>
  <c r="F135" i="4"/>
  <c r="F181" i="4"/>
  <c r="F55" i="4"/>
  <c r="H55" i="4" s="1"/>
  <c r="F269" i="4"/>
  <c r="F82" i="4"/>
  <c r="F52" i="4"/>
  <c r="F22" i="4"/>
  <c r="H22" i="4" s="1"/>
  <c r="F62" i="4"/>
  <c r="F290" i="4"/>
  <c r="F240" i="4"/>
  <c r="F114" i="4"/>
  <c r="F93" i="4"/>
  <c r="F201" i="4"/>
  <c r="F155" i="4"/>
  <c r="F81" i="4"/>
  <c r="F16" i="4"/>
  <c r="H16" i="4" s="1"/>
  <c r="F200" i="4"/>
  <c r="F64" i="4"/>
  <c r="H64" i="4" s="1"/>
  <c r="F115" i="4"/>
  <c r="F66" i="4"/>
  <c r="H66" i="4" s="1"/>
  <c r="F58" i="4"/>
  <c r="H58" i="4" s="1"/>
  <c r="F54" i="4"/>
  <c r="F6" i="4"/>
  <c r="H6" i="4" s="1"/>
  <c r="F17" i="4"/>
  <c r="H17" i="4" s="1"/>
  <c r="F317" i="4"/>
  <c r="F167" i="4"/>
  <c r="F241" i="4"/>
  <c r="F43" i="4"/>
  <c r="H43" i="4" s="1"/>
  <c r="F56" i="4"/>
  <c r="H56" i="4" s="1"/>
  <c r="F80" i="4"/>
  <c r="F91" i="4"/>
  <c r="F46" i="4"/>
  <c r="F288" i="4"/>
  <c r="F173" i="4"/>
  <c r="F53" i="4"/>
  <c r="H53" i="4" s="1"/>
  <c r="F187" i="4"/>
  <c r="F59" i="4"/>
  <c r="H59" i="4" s="1"/>
  <c r="F158" i="4"/>
  <c r="F96" i="4"/>
  <c r="F9" i="4"/>
  <c r="H9" i="4" s="1"/>
  <c r="F289" i="4"/>
  <c r="F282" i="4"/>
  <c r="F223" i="4"/>
  <c r="F304" i="4"/>
  <c r="F101" i="4"/>
  <c r="F295" i="4"/>
  <c r="F179" i="4"/>
  <c r="F287" i="4"/>
  <c r="F44" i="4"/>
  <c r="H44" i="4" s="1"/>
  <c r="F102" i="4"/>
  <c r="F76" i="4"/>
  <c r="H76" i="4" s="1"/>
  <c r="F228" i="4"/>
  <c r="I4" i="4"/>
  <c r="F136" i="4"/>
  <c r="F97" i="4"/>
  <c r="F126" i="4"/>
  <c r="F38" i="4"/>
  <c r="H38" i="4" s="1"/>
  <c r="F8" i="4"/>
  <c r="H8" i="4" s="1"/>
  <c r="F112" i="4"/>
  <c r="F300" i="4"/>
  <c r="F310" i="4"/>
  <c r="F84" i="4"/>
  <c r="F294" i="4"/>
  <c r="F189" i="4"/>
  <c r="F248" i="4"/>
  <c r="F125" i="4"/>
  <c r="F329" i="4"/>
  <c r="F234" i="4"/>
  <c r="F69" i="4"/>
  <c r="F168" i="4"/>
  <c r="F261" i="4"/>
  <c r="F296" i="4"/>
  <c r="F48" i="4"/>
  <c r="F95" i="4"/>
  <c r="F42" i="4"/>
  <c r="H42" i="4" s="1"/>
  <c r="F57" i="4"/>
  <c r="H57" i="4" s="1"/>
  <c r="F7" i="4"/>
  <c r="H7" i="4" s="1"/>
  <c r="F154" i="4"/>
  <c r="F51" i="4"/>
  <c r="H51" i="4" s="1"/>
  <c r="F32" i="4"/>
  <c r="F27" i="4"/>
  <c r="H27" i="4" s="1"/>
  <c r="F68" i="4"/>
  <c r="F108" i="4"/>
  <c r="F73" i="4"/>
  <c r="H73" i="4" s="1"/>
  <c r="F107" i="4"/>
  <c r="F103" i="4"/>
  <c r="F150" i="4"/>
  <c r="F321" i="4"/>
  <c r="F127" i="4"/>
  <c r="F145" i="4"/>
  <c r="F210" i="4"/>
  <c r="F3" i="4"/>
  <c r="H3" i="4" s="1"/>
  <c r="F4" i="4"/>
  <c r="H4" i="4" s="1"/>
  <c r="F163" i="4"/>
  <c r="F239" i="4"/>
  <c r="F79" i="4"/>
  <c r="F348" i="4"/>
  <c r="F11" i="4"/>
  <c r="H11" i="4" s="1"/>
  <c r="F212" i="4"/>
  <c r="F337" i="4"/>
  <c r="R15" i="4" l="1"/>
  <c r="R16" i="4" s="1"/>
  <c r="U25" i="4"/>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U11" i="4" s="1"/>
  <c r="R26" i="4"/>
  <c r="B6" i="5"/>
  <c r="C5" i="5" s="1"/>
  <c r="B31" i="5" s="1"/>
  <c r="J28" i="2" l="1"/>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2071" i="6" l="1"/>
  <c r="J2071" i="6" s="1"/>
  <c r="I4831" i="6"/>
  <c r="J4831" i="6" s="1"/>
  <c r="I4951" i="6"/>
  <c r="J4951" i="6" s="1"/>
  <c r="I5095" i="6"/>
  <c r="J5095" i="6" s="1"/>
  <c r="N3" i="6"/>
  <c r="N6" i="2" s="1"/>
  <c r="I3823" i="6"/>
  <c r="J3823" i="6" s="1"/>
  <c r="I2119" i="6"/>
  <c r="J2119" i="6" s="1"/>
  <c r="I2311" i="6"/>
  <c r="J2311" i="6" s="1"/>
  <c r="I151" i="6"/>
  <c r="J151" i="6" s="1"/>
  <c r="I4231" i="6"/>
  <c r="J4231" i="6" s="1"/>
  <c r="I2287" i="6"/>
  <c r="J2287" i="6" s="1"/>
  <c r="I1543" i="6"/>
  <c r="J1543" i="6" s="1"/>
  <c r="I3967" i="6"/>
  <c r="J3967" i="6" s="1"/>
  <c r="I4519" i="6"/>
  <c r="J4519" i="6" s="1"/>
  <c r="I3991" i="6"/>
  <c r="J3991" i="6" s="1"/>
  <c r="I8311" i="6"/>
  <c r="J8311" i="6" s="1"/>
  <c r="I4687" i="6"/>
  <c r="J4687" i="6" s="1"/>
  <c r="I3487" i="6"/>
  <c r="J3487" i="6" s="1"/>
  <c r="I655" i="6"/>
  <c r="J655" i="6" s="1"/>
  <c r="I1279" i="6"/>
  <c r="J1279" i="6" s="1"/>
  <c r="I6919" i="6"/>
  <c r="J6919"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778" i="6" l="1"/>
  <c r="J778" i="6" s="1"/>
  <c r="E198" i="6" a="1"/>
  <c r="E19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3317" i="6" a="1"/>
  <c r="E3317" i="6" s="1"/>
  <c r="F3318" i="6" s="1"/>
  <c r="E293" i="6" a="1"/>
  <c r="E293" i="6" s="1"/>
  <c r="F294" i="6" s="1"/>
  <c r="E7495" i="6" a="1"/>
  <c r="E7495" i="6" s="1"/>
  <c r="F7495" i="6" s="1"/>
  <c r="E6751" i="6" a="1"/>
  <c r="E6751" i="6" s="1"/>
  <c r="F6751" i="6" s="1"/>
  <c r="E6199" i="6" a="1"/>
  <c r="E6199" i="6" s="1"/>
  <c r="F6199" i="6" s="1"/>
  <c r="E5743" i="6" a="1"/>
  <c r="E574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E5191" i="6" l="1" a="1"/>
  <c r="E5191" i="6" s="1"/>
  <c r="E151" i="6" a="1"/>
  <c r="E151" i="6" s="1"/>
  <c r="E3294" i="6" a="1"/>
  <c r="E3294" i="6" s="1"/>
  <c r="F3295" i="6" s="1"/>
  <c r="E5623" i="6" a="1"/>
  <c r="E5623" i="6" s="1"/>
  <c r="E5358" i="6" a="1"/>
  <c r="E5358"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E5288" i="6" s="1" a="1"/>
  <c r="E5288" i="6" s="1"/>
  <c r="F5288" i="6" s="1"/>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E80" i="6" s="1" a="1"/>
  <c r="E80" i="6" s="1"/>
  <c r="F80" i="6" s="1"/>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E7280" i="6" s="1" a="1"/>
  <c r="E7280" i="6" s="1"/>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E5480" i="6" s="1" a="1"/>
  <c r="E5480" i="6" s="1"/>
  <c r="F5480" i="6" s="1"/>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E7472" i="6" s="1" a="1"/>
  <c r="E7472" i="6" s="1"/>
  <c r="F7472" i="6" s="1"/>
  <c r="D6392" i="6"/>
  <c r="D4640" i="6"/>
  <c r="D4040" i="6"/>
  <c r="E4040" i="6" s="1" a="1"/>
  <c r="E4040" i="6" s="1"/>
  <c r="F4040" i="6" s="1"/>
  <c r="D2648" i="6"/>
  <c r="E2648" i="6" s="1" a="1"/>
  <c r="E2648" i="6" s="1"/>
  <c r="F2648" i="6" s="1"/>
  <c r="D704" i="6"/>
  <c r="D6296" i="6"/>
  <c r="E6296" i="6" s="1" a="1"/>
  <c r="E6296" i="6" s="1"/>
  <c r="F6296" i="6" s="1"/>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F7615" i="6" l="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E4767" i="6" a="1"/>
  <c r="E4767" i="6" s="1"/>
  <c r="E4071" i="6" a="1"/>
  <c r="E4071" i="6" s="1"/>
  <c r="E3903" i="6" a="1"/>
  <c r="E3903" i="6" s="1"/>
  <c r="E3951" i="6" a="1"/>
  <c r="E3951" i="6" s="1"/>
  <c r="E3759" i="6" a="1"/>
  <c r="E3759" i="6" s="1"/>
  <c r="F3759" i="6" s="1"/>
  <c r="E3087" i="6" a="1"/>
  <c r="E3087" i="6" s="1"/>
  <c r="E927" i="6" a="1"/>
  <c r="E927" i="6" s="1"/>
  <c r="E1047" i="6" a="1"/>
  <c r="E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E8127" i="6" a="1"/>
  <c r="E8127" i="6" s="1"/>
  <c r="E7287" i="6" a="1"/>
  <c r="E7287"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2775" i="6" a="1"/>
  <c r="E2775" i="6" s="1"/>
  <c r="F2775" i="6" s="1"/>
  <c r="E1215" i="6" a="1"/>
  <c r="E1215" i="6" s="1"/>
  <c r="E5870" i="6" a="1"/>
  <c r="E5870" i="6" s="1"/>
  <c r="F5870" i="6" s="1"/>
  <c r="E1934" i="6" a="1"/>
  <c r="E1934" i="6" s="1"/>
  <c r="F1934"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143" i="6" a="1"/>
  <c r="E4143" i="6" s="1"/>
  <c r="E4095" i="6" a="1"/>
  <c r="E4095" i="6" s="1"/>
  <c r="F4095" i="6" s="1"/>
  <c r="E3711" i="6" a="1"/>
  <c r="E3711" i="6" s="1"/>
  <c r="E3783" i="6" a="1"/>
  <c r="E3783" i="6" s="1"/>
  <c r="E2367" i="6" a="1"/>
  <c r="E2367" i="6" s="1"/>
  <c r="F2367"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391" i="6" a="1"/>
  <c r="E8391" i="6" s="1"/>
  <c r="F8391" i="6" s="1"/>
  <c r="E8367" i="6" a="1"/>
  <c r="E8367" i="6" s="1"/>
  <c r="F8367" i="6" s="1"/>
  <c r="E7239" i="6" a="1"/>
  <c r="E7239" i="6" s="1"/>
  <c r="F7239" i="6" s="1"/>
  <c r="E7023" i="6" a="1"/>
  <c r="E7023" i="6" s="1"/>
  <c r="E6831" i="6" a="1"/>
  <c r="E6831" i="6" s="1"/>
  <c r="F6831" i="6" s="1"/>
  <c r="E5871" i="6" a="1"/>
  <c r="E5871" i="6" s="1"/>
  <c r="E5919" i="6" a="1"/>
  <c r="E5919" i="6" s="1"/>
  <c r="E4623" i="6" a="1"/>
  <c r="E4623" i="6" s="1"/>
  <c r="E5151" i="6" a="1"/>
  <c r="E5151" i="6" s="1"/>
  <c r="E5247" i="6" a="1"/>
  <c r="E5247" i="6" s="1"/>
  <c r="F5247" i="6" s="1"/>
  <c r="E3615" i="6" a="1"/>
  <c r="E3615" i="6" s="1"/>
  <c r="E3447" i="6" a="1"/>
  <c r="E3447" i="6" s="1"/>
  <c r="F3447"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127" i="6" a="1"/>
  <c r="E5127" i="6" s="1"/>
  <c r="F5127" i="6" s="1"/>
  <c r="E5175" i="6" a="1"/>
  <c r="E5175" i="6" s="1"/>
  <c r="E3831" i="6" a="1"/>
  <c r="E3831" i="6" s="1"/>
  <c r="E3518" i="6" a="1"/>
  <c r="E3518" i="6" s="1"/>
  <c r="E3590" i="6" a="1"/>
  <c r="E3590" i="6" s="1"/>
  <c r="F3590" i="6" s="1"/>
  <c r="E3039" i="6" a="1"/>
  <c r="E3039"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7646" i="6" a="1"/>
  <c r="E7646" i="6" s="1"/>
  <c r="F7646" i="6" s="1"/>
  <c r="E6638" i="6" a="1"/>
  <c r="E6638" i="6" s="1"/>
  <c r="F6638" i="6" s="1"/>
  <c r="E5846" i="6" a="1"/>
  <c r="E5846" i="6" s="1"/>
  <c r="F5846" i="6" s="1"/>
  <c r="E5894" i="6" a="1"/>
  <c r="E5894" i="6" s="1"/>
  <c r="F5894" i="6" s="1"/>
  <c r="E5006" i="6" a="1"/>
  <c r="E5006" i="6" s="1"/>
  <c r="E4550" i="6" a="1"/>
  <c r="E4550" i="6" s="1"/>
  <c r="F4550" i="6" s="1"/>
  <c r="E2990" i="6" a="1"/>
  <c r="E2990" i="6" s="1"/>
  <c r="E1982" i="6" a="1"/>
  <c r="E1982" i="6" s="1"/>
  <c r="F1982" i="6" s="1"/>
  <c r="E1406" i="6" a="1"/>
  <c r="E1406" i="6" s="1"/>
  <c r="E1238" i="6" a="1"/>
  <c r="E1238" i="6" s="1"/>
  <c r="F1238" i="6" s="1"/>
  <c r="E590" i="6" a="1"/>
  <c r="E590" i="6" s="1"/>
  <c r="F590" i="6" s="1"/>
  <c r="E182" i="6" a="1"/>
  <c r="E182"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503" i="6" a="1"/>
  <c r="E7503" i="6" s="1"/>
  <c r="F7503" i="6" s="1"/>
  <c r="E6111" i="6" a="1"/>
  <c r="E6111" i="6" s="1"/>
  <c r="E5367" i="6" a="1"/>
  <c r="E5367" i="6" s="1"/>
  <c r="F5367" i="6" s="1"/>
  <c r="E4263" i="6" a="1"/>
  <c r="E4263" i="6" s="1"/>
  <c r="E3639" i="6" a="1"/>
  <c r="E3639" i="6" s="1"/>
  <c r="F3639" i="6" s="1"/>
  <c r="E2559" i="6" a="1"/>
  <c r="E2559" i="6" s="1"/>
  <c r="F2559" i="6" s="1"/>
  <c r="E2031" i="6" a="1"/>
  <c r="E2031" i="6" s="1"/>
  <c r="F2031" i="6" s="1"/>
  <c r="E2103" i="6" a="1"/>
  <c r="E2103" i="6" s="1"/>
  <c r="F2103" i="6" s="1"/>
  <c r="E351" i="6" a="1"/>
  <c r="E351" i="6" s="1"/>
  <c r="F351" i="6" s="1"/>
  <c r="E663" i="6" a="1"/>
  <c r="E663" i="6" s="1"/>
  <c r="F663" i="6" s="1"/>
  <c r="E3038" i="6" a="1"/>
  <c r="E3038" i="6" s="1"/>
  <c r="E4838" i="6" a="1"/>
  <c r="E4838" i="6" s="1"/>
  <c r="F4838" i="6" s="1"/>
  <c r="E302" i="6" a="1"/>
  <c r="E302" i="6" s="1"/>
  <c r="F302" i="6" s="1"/>
  <c r="E2078" i="6" a="1"/>
  <c r="E2078" i="6" s="1"/>
  <c r="F2078" i="6" s="1"/>
  <c r="E1742" i="6" a="1"/>
  <c r="E1742" i="6" s="1"/>
  <c r="E8055" i="6" a="1"/>
  <c r="E8055" i="6" s="1"/>
  <c r="E7047" i="6" a="1"/>
  <c r="E7047" i="6" s="1"/>
  <c r="F7047" i="6" s="1"/>
  <c r="E7767" i="6" a="1"/>
  <c r="E7767" i="6" s="1"/>
  <c r="F7767" i="6" s="1"/>
  <c r="E5583" i="6" a="1"/>
  <c r="E5583" i="6" s="1"/>
  <c r="F5583" i="6" s="1"/>
  <c r="E5607" i="6" a="1"/>
  <c r="E5607" i="6" s="1"/>
  <c r="F5607" i="6" s="1"/>
  <c r="E5223" i="6" a="1"/>
  <c r="E5223" i="6" s="1"/>
  <c r="E4887" i="6" a="1"/>
  <c r="E4887" i="6" s="1"/>
  <c r="F4887" i="6" s="1"/>
  <c r="E3543" i="6" a="1"/>
  <c r="E3543" i="6" s="1"/>
  <c r="F3543" i="6" s="1"/>
  <c r="E3159" i="6" a="1"/>
  <c r="E3159"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2079" i="6" a="1"/>
  <c r="E2079" i="6" s="1"/>
  <c r="E1670" i="6" a="1"/>
  <c r="E1670" i="6" s="1"/>
  <c r="F1670" i="6" s="1"/>
  <c r="E158" i="6" a="1"/>
  <c r="E158" i="6" s="1"/>
  <c r="F158" i="6" s="1"/>
  <c r="E87" i="6" a="1"/>
  <c r="E87" i="6" s="1"/>
  <c r="F87" i="6" s="1"/>
  <c r="E183" i="6" a="1"/>
  <c r="E183"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4286" i="6" a="1"/>
  <c r="E4286" i="6" s="1"/>
  <c r="F4286" i="6" s="1"/>
  <c r="E3278" i="6" a="1"/>
  <c r="E3278" i="6" s="1"/>
  <c r="F3278" i="6" s="1"/>
  <c r="E2438" i="6" a="1"/>
  <c r="E2438" i="6" s="1"/>
  <c r="F2438"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F18" i="5"/>
  <c r="E231" i="6" l="1" a="1"/>
  <c r="E231" i="6" s="1"/>
  <c r="E6471" i="6" a="1"/>
  <c r="E6471" i="6" s="1"/>
  <c r="E7598" i="6" a="1"/>
  <c r="E7598" i="6" s="1"/>
  <c r="E5559" i="6" a="1"/>
  <c r="E5559" i="6" s="1"/>
  <c r="E2846" i="6" a="1"/>
  <c r="E2846" i="6" s="1"/>
  <c r="E1911" i="6" a="1"/>
  <c r="E1911" i="6" s="1"/>
  <c r="E6183" i="6" a="1"/>
  <c r="E6183" i="6" s="1"/>
  <c r="E7167" i="6" a="1"/>
  <c r="E7167" i="6" s="1"/>
  <c r="E8102" i="6" a="1"/>
  <c r="E8102" i="6" s="1"/>
  <c r="E7119" i="6" a="1"/>
  <c r="E7119" i="6" s="1"/>
  <c r="E639" i="6" a="1"/>
  <c r="E639" i="6" s="1"/>
  <c r="E2391" i="6" a="1"/>
  <c r="E2391" i="6" s="1"/>
  <c r="F7188" i="6"/>
  <c r="E3254" i="6" a="1"/>
  <c r="E3254" i="6" s="1"/>
  <c r="E8079" i="6" a="1"/>
  <c r="E8079" i="6" s="1"/>
  <c r="E1454" i="6" a="1"/>
  <c r="E1454" i="6" s="1"/>
  <c r="E6158" i="6" a="1"/>
  <c r="E6158" i="6" s="1"/>
  <c r="E8078" i="6" a="1"/>
  <c r="E8078" i="6" s="1"/>
  <c r="E4671" i="6" a="1"/>
  <c r="E4671" i="6" s="1"/>
  <c r="E14" i="6"/>
  <c r="E2678" i="6" a="1"/>
  <c r="E2678" i="6" s="1"/>
  <c r="E3255" i="6" a="1"/>
  <c r="E3255" i="6" s="1"/>
  <c r="E3471" i="6" a="1"/>
  <c r="E3471" i="6" s="1"/>
  <c r="E4694" i="6" a="1"/>
  <c r="E4694" i="6" s="1"/>
  <c r="E4646" i="6" a="1"/>
  <c r="E4646" i="6" s="1"/>
  <c r="E3687" i="6" a="1"/>
  <c r="E3687" i="6" s="1"/>
  <c r="E1551" i="6" a="1"/>
  <c r="E1551" i="6" s="1"/>
  <c r="F7644" i="6"/>
  <c r="E4310" i="6" a="1"/>
  <c r="E4310" i="6" s="1"/>
  <c r="E950" i="6" a="1"/>
  <c r="E950" i="6" s="1"/>
  <c r="E5463" i="6" a="1"/>
  <c r="E5463" i="6" s="1"/>
  <c r="E5198" i="6" a="1"/>
  <c r="E5198" i="6" s="1"/>
  <c r="E6038" i="6" a="1"/>
  <c r="E6038" i="6" s="1"/>
  <c r="E7623" i="6" a="1"/>
  <c r="E7623" i="6" s="1"/>
  <c r="E3231" i="6" a="1"/>
  <c r="E3231" i="6" s="1"/>
  <c r="E6806" i="6" a="1"/>
  <c r="E6806" i="6" s="1"/>
  <c r="E3567" i="6" a="1"/>
  <c r="E3567" i="6" s="1"/>
  <c r="E4743" i="6" a="1"/>
  <c r="E4743" i="6" s="1"/>
  <c r="E4959" i="6" a="1"/>
  <c r="E4959" i="6" s="1"/>
  <c r="E7935" i="6" a="1"/>
  <c r="E7935" i="6" s="1"/>
  <c r="E3398" i="6" a="1"/>
  <c r="E3398" i="6" s="1"/>
  <c r="E4742" i="6" a="1"/>
  <c r="E4742" i="6" s="1"/>
  <c r="E3230" i="6" a="1"/>
  <c r="E3230" i="6" s="1"/>
  <c r="E7215" i="6" a="1"/>
  <c r="E7215" i="6" s="1"/>
  <c r="E2223" i="6" a="1"/>
  <c r="E2223" i="6" s="1"/>
  <c r="E2175" i="6" a="1"/>
  <c r="E2175" i="6" s="1"/>
  <c r="E4790" i="6" a="1"/>
  <c r="E4790" i="6" s="1"/>
  <c r="E3206" i="6" a="1"/>
  <c r="E3206" i="6" s="1"/>
  <c r="F7068" i="6"/>
  <c r="F1047" i="6"/>
  <c r="F519" i="6"/>
  <c r="F5799" i="6"/>
  <c r="F85" i="6"/>
  <c r="F8415" i="6"/>
  <c r="F86" i="6"/>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E3952" i="6" s="1" a="1"/>
  <c r="E3952" i="6" s="1"/>
  <c r="F3952" i="6" s="1"/>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E2200" i="6" s="1" a="1"/>
  <c r="E2200" i="6" s="1"/>
  <c r="F2200" i="6" s="1"/>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E5152" i="6" s="1" a="1"/>
  <c r="E5152" i="6" s="1"/>
  <c r="F5152" i="6" s="1"/>
  <c r="D7912" i="6"/>
  <c r="E7912" i="6" s="1" a="1"/>
  <c r="E7912" i="6" s="1"/>
  <c r="F7912" i="6" s="1"/>
  <c r="D4600" i="6"/>
  <c r="D3160" i="6"/>
  <c r="E3160" i="6" s="1" a="1"/>
  <c r="E3160" i="6" s="1"/>
  <c r="F3160" i="6" s="1"/>
  <c r="D2440" i="6"/>
  <c r="E2440" i="6" s="1" a="1"/>
  <c r="E2440" i="6" s="1"/>
  <c r="D4960" i="6"/>
  <c r="D1192" i="6"/>
  <c r="E1192" i="6" s="1" a="1"/>
  <c r="E1192" i="6" s="1"/>
  <c r="F1192" i="6" s="1"/>
  <c r="D112" i="6"/>
  <c r="D8368" i="6"/>
  <c r="E8368" i="6" s="1" a="1"/>
  <c r="E8368" i="6" s="1"/>
  <c r="F8368" i="6" s="1"/>
  <c r="D6832" i="6"/>
  <c r="D6088" i="6"/>
  <c r="E6088" i="6" s="1" a="1"/>
  <c r="E6088" i="6" s="1"/>
  <c r="F6088" i="6" s="1"/>
  <c r="D4768" i="6"/>
  <c r="E4768" i="6" s="1" a="1"/>
  <c r="E4768" i="6" s="1"/>
  <c r="F4768" i="6" s="1"/>
  <c r="D2944" i="6"/>
  <c r="E2944" i="6" s="1" a="1"/>
  <c r="E2944" i="6" s="1"/>
  <c r="F2944" i="6" s="1"/>
  <c r="D1528" i="6"/>
  <c r="D736" i="6"/>
  <c r="E736" i="6" s="1" a="1"/>
  <c r="E736" i="6" s="1"/>
  <c r="D8296" i="6"/>
  <c r="E8296" i="6" s="1" a="1"/>
  <c r="E8296" i="6" s="1"/>
  <c r="F8296" i="6" s="1"/>
  <c r="D5872" i="6"/>
  <c r="D4168" i="6"/>
  <c r="D1096" i="6"/>
  <c r="E1096" i="6" s="1" a="1"/>
  <c r="E1096" i="6" s="1"/>
  <c r="F1096" i="6" s="1"/>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E6760" i="6" s="1" a="1"/>
  <c r="E6760" i="6" s="1"/>
  <c r="F6760" i="6" s="1"/>
  <c r="D3784" i="6"/>
  <c r="E3784" i="6" s="1" a="1"/>
  <c r="E3784" i="6" s="1"/>
  <c r="F3784" i="6" s="1"/>
  <c r="D928" i="6"/>
  <c r="E928" i="6" s="1" a="1"/>
  <c r="E928" i="6" s="1"/>
  <c r="F928" i="6" s="1"/>
  <c r="D7144" i="6"/>
  <c r="E7144" i="6" s="1" a="1"/>
  <c r="E7144" i="6" s="1"/>
  <c r="F7144" i="6" s="1"/>
  <c r="D1120" i="6"/>
  <c r="D7504" i="6"/>
  <c r="D4552" i="6"/>
  <c r="D3280" i="6"/>
  <c r="D856" i="6"/>
  <c r="D6232" i="6"/>
  <c r="D3040" i="6"/>
  <c r="D4792" i="6"/>
  <c r="E4792" i="6" s="1" a="1"/>
  <c r="E4792" i="6" s="1"/>
  <c r="D4024" i="6"/>
  <c r="E4024" i="6" s="1" a="1"/>
  <c r="E4024" i="6" s="1"/>
  <c r="F4024" i="6" s="1"/>
  <c r="D7360" i="6"/>
  <c r="E7360" i="6" s="1" a="1"/>
  <c r="E7360" i="6" s="1"/>
  <c r="F7360" i="6" s="1"/>
  <c r="D5584" i="6"/>
  <c r="E5584" i="6" s="1" a="1"/>
  <c r="E5584" i="6" s="1"/>
  <c r="F5584" i="6" s="1"/>
  <c r="D2584" i="6"/>
  <c r="E2584" i="6" s="1" a="1"/>
  <c r="E2584" i="6" s="1"/>
  <c r="F2584" i="6" s="1"/>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E6112" i="6" s="1" a="1"/>
  <c r="E6112" i="6" s="1"/>
  <c r="F6112" i="6" s="1"/>
  <c r="D3688" i="6"/>
  <c r="E3688" i="6" s="1" a="1"/>
  <c r="E3688" i="6" s="1"/>
  <c r="F3688" i="6" s="1"/>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E3088" i="6" s="1" a="1"/>
  <c r="E3088" i="6" s="1"/>
  <c r="F3088" i="6" s="1"/>
  <c r="D2056" i="6"/>
  <c r="E2056" i="6" s="1" a="1"/>
  <c r="E2056" i="6" s="1"/>
  <c r="F2056" i="6" s="1"/>
  <c r="D1168" i="6"/>
  <c r="E1168" i="6" s="1" a="1"/>
  <c r="E1168" i="6" s="1"/>
  <c r="F1168" i="6" s="1"/>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E8128" i="6" s="1" a="1"/>
  <c r="E8128" i="6" s="1"/>
  <c r="F8128" i="6" s="1"/>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E5272" i="6" s="1" a="1"/>
  <c r="E5272" i="6" s="1"/>
  <c r="F5272" i="6" s="1"/>
  <c r="D4240" i="6"/>
  <c r="E4240" i="6" s="1" a="1"/>
  <c r="E4240" i="6" s="1"/>
  <c r="F4240" i="6" s="1"/>
  <c r="D3016" i="6"/>
  <c r="E3016" i="6" s="1" a="1"/>
  <c r="E3016" i="6" s="1"/>
  <c r="F3016" i="6" s="1"/>
  <c r="D1912" i="6"/>
  <c r="E1912" i="6" s="1" a="1"/>
  <c r="E1912" i="6" s="1"/>
  <c r="F1912" i="6" s="1"/>
  <c r="D6544" i="6"/>
  <c r="E6544" i="6" s="1" a="1"/>
  <c r="E6544" i="6" s="1"/>
  <c r="D4528" i="6"/>
  <c r="D1768" i="6"/>
  <c r="E1768" i="6" s="1" a="1"/>
  <c r="E1768" i="6" s="1"/>
  <c r="F1768" i="6" s="1"/>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E1288" i="6" s="1" a="1"/>
  <c r="E1288" i="6" s="1"/>
  <c r="F1288" i="6" s="1"/>
  <c r="D6616" i="6"/>
  <c r="D5464" i="6"/>
  <c r="E5464" i="6" s="1" a="1"/>
  <c r="E5464" i="6" s="1"/>
  <c r="F5464" i="6" s="1"/>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5800" i="6" a="1"/>
  <c r="E5800" i="6" s="1"/>
  <c r="F5800" i="6" s="1"/>
  <c r="E4912" i="6" a="1"/>
  <c r="E4912" i="6" s="1"/>
  <c r="F4912" i="6" s="1"/>
  <c r="E4480" i="6" a="1"/>
  <c r="E4480" i="6" s="1"/>
  <c r="F4480" i="6" s="1"/>
  <c r="E3064" i="6" a="1"/>
  <c r="E3064" i="6" s="1"/>
  <c r="F3064" i="6" s="1"/>
  <c r="E1864" i="6" a="1"/>
  <c r="E1864" i="6" s="1"/>
  <c r="F1864"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6616" i="6" a="1"/>
  <c r="E6616" i="6" s="1"/>
  <c r="F6616" i="6" s="1"/>
  <c r="E6736" i="6" a="1"/>
  <c r="E6736" i="6" s="1"/>
  <c r="F6736"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6952" i="6" a="1"/>
  <c r="E6952" i="6" s="1"/>
  <c r="F6952"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784" i="6" a="1"/>
  <c r="E784" i="6" s="1"/>
  <c r="F784"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4456" i="6" a="1"/>
  <c r="E4456" i="6" s="1"/>
  <c r="F4456" i="6" s="1"/>
  <c r="E2680" i="6" a="1"/>
  <c r="E2680" i="6" s="1"/>
  <c r="E2800" i="6" a="1"/>
  <c r="E2800" i="6" s="1"/>
  <c r="F2800" i="6" s="1"/>
  <c r="E1744" i="6" a="1"/>
  <c r="E1744" i="6" s="1"/>
  <c r="F1744" i="6" s="1"/>
  <c r="E1384" i="6" a="1"/>
  <c r="E1384" i="6" s="1"/>
  <c r="F1384" i="6" s="1"/>
  <c r="E1120" i="6" a="1"/>
  <c r="E1120" i="6" s="1"/>
  <c r="F1120" i="6" s="1"/>
  <c r="E111" i="6" a="1"/>
  <c r="E111" i="6" s="1"/>
  <c r="F111" i="6" s="1"/>
  <c r="E2439" i="6" a="1"/>
  <c r="E2439" i="6" s="1"/>
  <c r="E4287" i="6" a="1"/>
  <c r="E4287" i="6" s="1"/>
  <c r="F4287" i="6" s="1"/>
  <c r="E6039" i="6" a="1"/>
  <c r="E6039" i="6" s="1"/>
  <c r="F6039" i="6" s="1"/>
  <c r="E7335" i="6" a="1"/>
  <c r="E7335" i="6" s="1"/>
  <c r="E8272" i="6" a="1"/>
  <c r="E8272" i="6" s="1"/>
  <c r="F8272"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3544" i="6" a="1"/>
  <c r="E3544" i="6" s="1"/>
  <c r="F3544" i="6" s="1"/>
  <c r="E3712" i="6" a="1"/>
  <c r="E3712" i="6" s="1"/>
  <c r="F3712" i="6" s="1"/>
  <c r="E2560" i="6" a="1"/>
  <c r="E2560" i="6" s="1"/>
  <c r="F2560" i="6" s="1"/>
  <c r="E1528" i="6" a="1"/>
  <c r="E1528" i="6" s="1"/>
  <c r="F1528" i="6" s="1"/>
  <c r="E2632" i="6" a="1"/>
  <c r="E2632" i="6" s="1"/>
  <c r="F2632" i="6" s="1"/>
  <c r="E880" i="6" a="1"/>
  <c r="E880" i="6" s="1"/>
  <c r="F880"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1048" i="6" a="1"/>
  <c r="E1048" i="6" s="1"/>
  <c r="F1048"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2440" i="6" l="1"/>
  <c r="F3471"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F854"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E4097" i="6" s="1" a="1"/>
  <c r="E4097" i="6" s="1"/>
  <c r="F4097" i="6" s="1"/>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7961" i="6" l="1"/>
  <c r="F4093"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F8222"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F2414"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F4238"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3" i="6"/>
  <c r="F3303" i="6"/>
  <c r="F1070" i="6"/>
  <c r="F1071" i="6"/>
  <c r="F6302" i="6"/>
  <c r="F6303" i="6"/>
  <c r="F5391" i="6"/>
  <c r="F2270" i="6"/>
  <c r="F2271" i="6"/>
  <c r="F4718" i="6"/>
  <c r="F4719" i="6"/>
  <c r="F5751" i="6"/>
  <c r="F2799" i="6"/>
  <c r="F4863" i="6"/>
  <c r="F5654" i="6"/>
  <c r="F2895" i="6"/>
  <c r="F2894" i="6"/>
  <c r="F8007" i="6"/>
  <c r="F543" i="6"/>
  <c r="F975"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E3354" i="6" s="1" a="1"/>
  <c r="E3354" i="6" s="1"/>
  <c r="F3354" i="6" s="1"/>
  <c r="D6234" i="6"/>
  <c r="D1890" i="6"/>
  <c r="E1890" i="6" s="1" a="1"/>
  <c r="E1890" i="6" s="1"/>
  <c r="F1890" i="6" s="1"/>
  <c r="D5778" i="6"/>
  <c r="D8274" i="6"/>
  <c r="E8274" i="6" s="1" a="1"/>
  <c r="E8274" i="6" s="1"/>
  <c r="F8274" i="6" s="1"/>
  <c r="D5514" i="6"/>
  <c r="E5514" i="6" s="1" a="1"/>
  <c r="E5514" i="6" s="1"/>
  <c r="D4986" i="6"/>
  <c r="E4986" i="6" s="1" a="1"/>
  <c r="E4986" i="6" s="1"/>
  <c r="D1914" i="6"/>
  <c r="E1914" i="6" s="1" a="1"/>
  <c r="E1914" i="6" s="1"/>
  <c r="F1914" i="6" s="1"/>
  <c r="D6330" i="6"/>
  <c r="E6330" i="6" s="1" a="1"/>
  <c r="E6330" i="6" s="1"/>
  <c r="F6330" i="6" s="1"/>
  <c r="D2994" i="6"/>
  <c r="E2994" i="6" s="1" a="1"/>
  <c r="E2994" i="6" s="1"/>
  <c r="F2994" i="6" s="1"/>
  <c r="D762" i="6"/>
  <c r="E762" i="6" s="1" a="1"/>
  <c r="E762" i="6" s="1"/>
  <c r="F762" i="6" s="1"/>
  <c r="D3282" i="6"/>
  <c r="D882" i="6"/>
  <c r="E882" i="6" s="1" a="1"/>
  <c r="E882" i="6" s="1"/>
  <c r="F882" i="6" s="1"/>
  <c r="D4002" i="6"/>
  <c r="E4002" i="6" s="1" a="1"/>
  <c r="E4002" i="6" s="1"/>
  <c r="F4002" i="6" s="1"/>
  <c r="D4122" i="6"/>
  <c r="D7122" i="6"/>
  <c r="E7122" i="6" s="1" a="1"/>
  <c r="E7122" i="6" s="1"/>
  <c r="F7122" i="6" s="1"/>
  <c r="D5754" i="6"/>
  <c r="E5754" i="6" s="1" a="1"/>
  <c r="E5754" i="6" s="1"/>
  <c r="F5754" i="6" s="1"/>
  <c r="D1866" i="6"/>
  <c r="D7650" i="6"/>
  <c r="E7650" i="6" s="1" a="1"/>
  <c r="E7650" i="6" s="1"/>
  <c r="F7650" i="6" s="1"/>
  <c r="D6258" i="6"/>
  <c r="D3642" i="6"/>
  <c r="E3642" i="6" s="1" a="1"/>
  <c r="E3642" i="6" s="1"/>
  <c r="F3642" i="6" s="1"/>
  <c r="D1026" i="6"/>
  <c r="E1026" i="6" s="1" a="1"/>
  <c r="E1026" i="6" s="1"/>
  <c r="F1026" i="6" s="1"/>
  <c r="D282" i="6"/>
  <c r="E282" i="6" s="1" a="1"/>
  <c r="E282" i="6" s="1"/>
  <c r="F282" i="6" s="1"/>
  <c r="D378" i="6"/>
  <c r="D6930" i="6"/>
  <c r="D5826" i="6"/>
  <c r="D4650" i="6"/>
  <c r="E4650" i="6" s="1" a="1"/>
  <c r="E4650" i="6" s="1"/>
  <c r="F4650" i="6" s="1"/>
  <c r="D786" i="6"/>
  <c r="E786" i="6" s="1" a="1"/>
  <c r="E786" i="6" s="1"/>
  <c r="F786" i="6" s="1"/>
  <c r="D8418" i="6"/>
  <c r="E8418" i="6" s="1" a="1"/>
  <c r="E8418" i="6" s="1"/>
  <c r="F8418" i="6" s="1"/>
  <c r="D7242" i="6"/>
  <c r="E7242" i="6" s="1" a="1"/>
  <c r="E7242" i="6" s="1"/>
  <c r="F7242" i="6" s="1"/>
  <c r="D5802" i="6"/>
  <c r="E5802" i="6" s="1" a="1"/>
  <c r="E5802" i="6" s="1"/>
  <c r="F5802" i="6" s="1"/>
  <c r="D306" i="6"/>
  <c r="D6762" i="6"/>
  <c r="D5082" i="6"/>
  <c r="D2010" i="6"/>
  <c r="E2010" i="6" s="1" a="1"/>
  <c r="E2010" i="6" s="1"/>
  <c r="F2010" i="6" s="1"/>
  <c r="D450" i="6"/>
  <c r="D7578" i="6"/>
  <c r="E7578" i="6" s="1" a="1"/>
  <c r="E7578" i="6" s="1"/>
  <c r="D4338" i="6"/>
  <c r="E4338" i="6" s="1" a="1"/>
  <c r="E4338" i="6" s="1"/>
  <c r="F4338" i="6" s="1"/>
  <c r="D8082" i="6"/>
  <c r="D6138" i="6"/>
  <c r="D4218" i="6"/>
  <c r="E4218" i="6" s="1" a="1"/>
  <c r="E4218" i="6" s="1"/>
  <c r="F4218" i="6" s="1"/>
  <c r="D738" i="6"/>
  <c r="E738" i="6" s="1" a="1"/>
  <c r="E738" i="6" s="1"/>
  <c r="F738" i="6" s="1"/>
  <c r="D7002" i="6"/>
  <c r="E7002" i="6" s="1" a="1"/>
  <c r="E7002" i="6" s="1"/>
  <c r="F7002" i="6" s="1"/>
  <c r="D2778" i="6"/>
  <c r="D1194" i="6"/>
  <c r="E1194" i="6" s="1" a="1"/>
  <c r="E1194" i="6" s="1"/>
  <c r="F1194" i="6" s="1"/>
  <c r="D6786" i="6"/>
  <c r="E6786" i="6" s="1" a="1"/>
  <c r="E6786" i="6" s="1"/>
  <c r="F6786" i="6" s="1"/>
  <c r="D2898" i="6"/>
  <c r="E2898" i="6" s="1" a="1"/>
  <c r="E2898" i="6" s="1"/>
  <c r="F2898" i="6" s="1"/>
  <c r="D1266" i="6"/>
  <c r="E1266" i="6" s="1" a="1"/>
  <c r="E1266" i="6" s="1"/>
  <c r="F1266" i="6" s="1"/>
  <c r="D7290" i="6"/>
  <c r="E7290" i="6" s="1" a="1"/>
  <c r="E7290" i="6" s="1"/>
  <c r="F7290" i="6" s="1"/>
  <c r="D5898" i="6"/>
  <c r="E5898" i="6" s="1" a="1"/>
  <c r="E5898" i="6" s="1"/>
  <c r="F5898" i="6" s="1"/>
  <c r="D3978" i="6"/>
  <c r="D8298" i="6"/>
  <c r="E8298" i="6" s="1" a="1"/>
  <c r="E8298" i="6" s="1"/>
  <c r="F8298" i="6" s="1"/>
  <c r="D7626" i="6"/>
  <c r="E7626" i="6" s="1" a="1"/>
  <c r="E7626" i="6" s="1"/>
  <c r="F7626" i="6" s="1"/>
  <c r="D5562" i="6"/>
  <c r="E5562" i="6" s="1" a="1"/>
  <c r="E5562" i="6" s="1"/>
  <c r="D3450" i="6"/>
  <c r="E3450" i="6" s="1" a="1"/>
  <c r="E3450" i="6" s="1"/>
  <c r="F3450" i="6" s="1"/>
  <c r="D2370" i="6"/>
  <c r="D7746" i="6"/>
  <c r="D6354" i="6"/>
  <c r="E6354" i="6" s="1" a="1"/>
  <c r="E6354" i="6" s="1"/>
  <c r="F6354" i="6" s="1"/>
  <c r="D4290" i="6"/>
  <c r="D1146" i="6"/>
  <c r="D5658" i="6"/>
  <c r="E5658" i="6" s="1" a="1"/>
  <c r="E5658" i="6" s="1"/>
  <c r="F5658" i="6" s="1"/>
  <c r="D3738" i="6"/>
  <c r="E3738" i="6" s="1" a="1"/>
  <c r="E3738" i="6" s="1"/>
  <c r="D1050" i="6"/>
  <c r="E1050" i="6" s="1" a="1"/>
  <c r="E1050" i="6" s="1"/>
  <c r="D3810" i="6"/>
  <c r="E3810" i="6" s="1" a="1"/>
  <c r="E3810" i="6" s="1"/>
  <c r="F3810" i="6" s="1"/>
  <c r="D3066" i="6"/>
  <c r="E3066" i="6" s="1" a="1"/>
  <c r="E3066" i="6" s="1"/>
  <c r="F3066" i="6" s="1"/>
  <c r="D7554" i="6"/>
  <c r="D4362" i="6"/>
  <c r="D3042" i="6"/>
  <c r="D1482" i="6"/>
  <c r="D7986" i="6"/>
  <c r="D6402" i="6"/>
  <c r="E6402" i="6" s="1" a="1"/>
  <c r="E6402" i="6" s="1"/>
  <c r="F6402" i="6" s="1"/>
  <c r="D5226" i="6"/>
  <c r="E5226" i="6" s="1" a="1"/>
  <c r="E5226" i="6" s="1"/>
  <c r="F5226" i="6" s="1"/>
  <c r="D1290" i="6"/>
  <c r="D8178" i="6"/>
  <c r="E8178" i="6" s="1" a="1"/>
  <c r="E8178" i="6" s="1"/>
  <c r="F8178" i="6" s="1"/>
  <c r="D6738" i="6"/>
  <c r="E6738" i="6" s="1" a="1"/>
  <c r="E6738" i="6" s="1"/>
  <c r="F6738" i="6" s="1"/>
  <c r="D4458" i="6"/>
  <c r="E4458" i="6" s="1" a="1"/>
  <c r="E4458" i="6" s="1"/>
  <c r="F4458" i="6" s="1"/>
  <c r="D3594" i="6"/>
  <c r="E3594" i="6" s="1" a="1"/>
  <c r="E3594" i="6" s="1"/>
  <c r="F3594" i="6" s="1"/>
  <c r="D2346" i="6"/>
  <c r="D570" i="6"/>
  <c r="E570" i="6" s="1" a="1"/>
  <c r="E570" i="6" s="1"/>
  <c r="F570" i="6" s="1"/>
  <c r="D8394" i="6"/>
  <c r="D6834" i="6"/>
  <c r="E6834" i="6" s="1" a="1"/>
  <c r="E6834" i="6" s="1"/>
  <c r="F6834" i="6" s="1"/>
  <c r="D5706" i="6"/>
  <c r="E5706" i="6" s="1" a="1"/>
  <c r="E5706" i="6" s="1"/>
  <c r="F5706" i="6" s="1"/>
  <c r="D3474" i="6"/>
  <c r="E3474" i="6" s="1" a="1"/>
  <c r="E3474" i="6" s="1"/>
  <c r="F3474" i="6" s="1"/>
  <c r="D2394" i="6"/>
  <c r="E2394" i="6" s="1" a="1"/>
  <c r="E2394" i="6" s="1"/>
  <c r="F2394" i="6" s="1"/>
  <c r="D954" i="6"/>
  <c r="E954" i="6" s="1" a="1"/>
  <c r="E954" i="6" s="1"/>
  <c r="F954" i="6" s="1"/>
  <c r="D6594" i="6"/>
  <c r="E6594" i="6" s="1" a="1"/>
  <c r="E6594" i="6" s="1"/>
  <c r="F6594" i="6" s="1"/>
  <c r="D4914" i="6"/>
  <c r="E4914" i="6" s="1" a="1"/>
  <c r="E4914" i="6" s="1"/>
  <c r="F4914" i="6" s="1"/>
  <c r="D2754" i="6"/>
  <c r="D6162" i="6"/>
  <c r="E6162" i="6" s="1" a="1"/>
  <c r="E6162" i="6" s="1"/>
  <c r="F6162" i="6" s="1"/>
  <c r="D4842" i="6"/>
  <c r="E4842" i="6" s="1" a="1"/>
  <c r="E4842" i="6" s="1"/>
  <c r="F4842" i="6" s="1"/>
  <c r="D7026" i="6"/>
  <c r="E7026" i="6" s="1" a="1"/>
  <c r="E7026" i="6" s="1"/>
  <c r="D5538" i="6"/>
  <c r="E5538" i="6" s="1" a="1"/>
  <c r="E5538" i="6" s="1"/>
  <c r="F5538" i="6" s="1"/>
  <c r="D4386" i="6"/>
  <c r="E4386" i="6" s="1" a="1"/>
  <c r="E4386" i="6" s="1"/>
  <c r="F4386" i="6" s="1"/>
  <c r="D1962" i="6"/>
  <c r="E1962" i="6" s="1" a="1"/>
  <c r="E1962" i="6" s="1"/>
  <c r="D642" i="6"/>
  <c r="D3378" i="6"/>
  <c r="D2274" i="6"/>
  <c r="E2274" i="6" s="1" a="1"/>
  <c r="E2274" i="6" s="1"/>
  <c r="F2274" i="6" s="1"/>
  <c r="D498" i="6"/>
  <c r="D4938" i="6"/>
  <c r="E4938" i="6" s="1" a="1"/>
  <c r="E4938" i="6" s="1"/>
  <c r="F4938" i="6" s="1"/>
  <c r="D3546" i="6"/>
  <c r="D1002" i="6"/>
  <c r="E1002" i="6" s="1" a="1"/>
  <c r="E1002" i="6" s="1"/>
  <c r="F1002" i="6" s="1"/>
  <c r="D4482" i="6"/>
  <c r="E4482" i="6" s="1" a="1"/>
  <c r="E4482" i="6" s="1"/>
  <c r="F4482" i="6" s="1"/>
  <c r="D3690" i="6"/>
  <c r="D2418" i="6"/>
  <c r="E2418" i="6" s="1" a="1"/>
  <c r="E2418" i="6" s="1"/>
  <c r="F2418" i="6" s="1"/>
  <c r="D8322" i="6"/>
  <c r="E8322" i="6" s="1" a="1"/>
  <c r="E8322" i="6" s="1"/>
  <c r="F8322" i="6" s="1"/>
  <c r="D6426" i="6"/>
  <c r="D4626" i="6"/>
  <c r="E4626" i="6" s="1" a="1"/>
  <c r="E4626" i="6" s="1"/>
  <c r="D2874" i="6"/>
  <c r="D1458" i="6"/>
  <c r="D210" i="6"/>
  <c r="E210" i="6" s="1" a="1"/>
  <c r="E210" i="6" s="1"/>
  <c r="F210" i="6" s="1"/>
  <c r="D6690" i="6"/>
  <c r="D5010" i="6"/>
  <c r="D1170" i="6"/>
  <c r="D7890" i="6"/>
  <c r="E7890" i="6" s="1" a="1"/>
  <c r="E7890" i="6" s="1"/>
  <c r="F7890" i="6" s="1"/>
  <c r="D6570" i="6"/>
  <c r="E6570" i="6" s="1" a="1"/>
  <c r="E6570" i="6" s="1"/>
  <c r="F6570" i="6" s="1"/>
  <c r="D5154" i="6"/>
  <c r="D3306" i="6"/>
  <c r="E3306" i="6" s="1" a="1"/>
  <c r="E3306" i="6" s="1"/>
  <c r="F3306" i="6" s="1"/>
  <c r="D2106" i="6"/>
  <c r="E2106" i="6" s="1" a="1"/>
  <c r="E2106" i="6" s="1"/>
  <c r="F2106" i="6" s="1"/>
  <c r="D474" i="6"/>
  <c r="E474" i="6" s="1" a="1"/>
  <c r="E474" i="6" s="1"/>
  <c r="F474" i="6" s="1"/>
  <c r="D7698" i="6"/>
  <c r="D5682" i="6"/>
  <c r="D5202" i="6"/>
  <c r="D3834" i="6"/>
  <c r="D1098" i="6"/>
  <c r="D7146" i="6"/>
  <c r="E7146" i="6" s="1" a="1"/>
  <c r="E7146" i="6" s="1"/>
  <c r="F7146" i="6" s="1"/>
  <c r="D5610" i="6"/>
  <c r="E5610" i="6" s="1" a="1"/>
  <c r="E5610" i="6" s="1"/>
  <c r="F5610" i="6" s="1"/>
  <c r="D3090" i="6"/>
  <c r="D138" i="6"/>
  <c r="D8010" i="6"/>
  <c r="D6450" i="6"/>
  <c r="E6450" i="6" s="1" a="1"/>
  <c r="E6450" i="6" s="1"/>
  <c r="F6450" i="6" s="1"/>
  <c r="D4554" i="6"/>
  <c r="D4026" i="6"/>
  <c r="E4026" i="6" s="1" a="1"/>
  <c r="E4026" i="6" s="1"/>
  <c r="F4026" i="6" s="1"/>
  <c r="D1506" i="6"/>
  <c r="E1506" i="6" s="1" a="1"/>
  <c r="E1506" i="6" s="1"/>
  <c r="F1506" i="6" s="1"/>
  <c r="D858" i="6"/>
  <c r="D6882" i="6"/>
  <c r="E6882" i="6" s="1" a="1"/>
  <c r="E6882" i="6" s="1"/>
  <c r="F6882" i="6" s="1"/>
  <c r="D5346" i="6"/>
  <c r="D1698" i="6"/>
  <c r="E1698" i="6" s="1" a="1"/>
  <c r="E1698" i="6" s="1"/>
  <c r="F1698" i="6" s="1"/>
  <c r="D402" i="6"/>
  <c r="D8370" i="6"/>
  <c r="E8370" i="6" s="1" a="1"/>
  <c r="E8370" i="6" s="1"/>
  <c r="D6378" i="6"/>
  <c r="D4674" i="6"/>
  <c r="D2922" i="6"/>
  <c r="D1554" i="6"/>
  <c r="D7866" i="6"/>
  <c r="D6306" i="6"/>
  <c r="D5058" i="6"/>
  <c r="D3762" i="6"/>
  <c r="E3762" i="6" s="1" a="1"/>
  <c r="E3762" i="6" s="1"/>
  <c r="D1986" i="6"/>
  <c r="E1986" i="6" s="1" a="1"/>
  <c r="E1986" i="6" s="1"/>
  <c r="F1986" i="6" s="1"/>
  <c r="D18" i="6"/>
  <c r="E18" i="6" s="1"/>
  <c r="F18" i="6" s="1"/>
  <c r="D7962" i="6"/>
  <c r="E7962" i="6" s="1" a="1"/>
  <c r="E7962" i="6" s="1"/>
  <c r="F7962" i="6" s="1"/>
  <c r="D6642" i="6"/>
  <c r="D4314" i="6"/>
  <c r="D3498" i="6"/>
  <c r="D2178" i="6"/>
  <c r="E2178" i="6" s="1" a="1"/>
  <c r="E2178" i="6" s="1"/>
  <c r="F2178" i="6" s="1"/>
  <c r="D522" i="6"/>
  <c r="E522" i="6" s="1" a="1"/>
  <c r="E522" i="6" s="1"/>
  <c r="F522" i="6" s="1"/>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E6858" i="6" s="1" a="1"/>
  <c r="E6858" i="6" s="1"/>
  <c r="F6858" i="6" s="1"/>
  <c r="D5466" i="6"/>
  <c r="E5466" i="6" s="1" a="1"/>
  <c r="E5466" i="6" s="1"/>
  <c r="D3402" i="6"/>
  <c r="E3402" i="6" s="1" a="1"/>
  <c r="E3402" i="6" s="1"/>
  <c r="F3402" i="6" s="1"/>
  <c r="D2298" i="6"/>
  <c r="E2298" i="6" s="1" a="1"/>
  <c r="E2298" i="6" s="1"/>
  <c r="D546" i="6"/>
  <c r="E546" i="6" s="1" a="1"/>
  <c r="E546" i="6" s="1"/>
  <c r="F546" i="6" s="1"/>
  <c r="D7674" i="6"/>
  <c r="E7674" i="6" s="1" a="1"/>
  <c r="E7674" i="6" s="1"/>
  <c r="F7674" i="6" s="1"/>
  <c r="D6522" i="6"/>
  <c r="E6522" i="6" s="1" a="1"/>
  <c r="E6522" i="6" s="1"/>
  <c r="F6522" i="6" s="1"/>
  <c r="D4770" i="6"/>
  <c r="E4770" i="6" s="1" a="1"/>
  <c r="E4770" i="6" s="1"/>
  <c r="F4770" i="6" s="1"/>
  <c r="D3114" i="6"/>
  <c r="E3114" i="6" s="1" a="1"/>
  <c r="E3114" i="6" s="1"/>
  <c r="D1842" i="6"/>
  <c r="E1842" i="6" s="1" a="1"/>
  <c r="E1842" i="6" s="1"/>
  <c r="F1842" i="6" s="1"/>
  <c r="D90" i="6"/>
  <c r="D7050" i="6"/>
  <c r="D5418" i="6"/>
  <c r="D3714" i="6"/>
  <c r="E3714" i="6" s="1" a="1"/>
  <c r="E3714" i="6" s="1"/>
  <c r="F3714" i="6" s="1"/>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E6282" i="6" s="1" a="1"/>
  <c r="E6282" i="6" s="1"/>
  <c r="D4578" i="6"/>
  <c r="D2850" i="6"/>
  <c r="E2850" i="6" s="1" a="1"/>
  <c r="E2850" i="6" s="1"/>
  <c r="F2850" i="6" s="1"/>
  <c r="D1434" i="6"/>
  <c r="E1434" i="6" s="1" a="1"/>
  <c r="E1434" i="6" s="1"/>
  <c r="F1434" i="6" s="1"/>
  <c r="D1386" i="6"/>
  <c r="E1386" i="6" s="1" a="1"/>
  <c r="E1386" i="6" s="1"/>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7338" i="6" a="1"/>
  <c r="E7338" i="6" s="1"/>
  <c r="F7338" i="6" s="1"/>
  <c r="E6426" i="6" a="1"/>
  <c r="E6426" i="6" s="1"/>
  <c r="F6426" i="6" s="1"/>
  <c r="E5250" i="6" a="1"/>
  <c r="E5250" i="6" s="1"/>
  <c r="F5250" i="6" s="1"/>
  <c r="E5106" i="6" a="1"/>
  <c r="E510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410" i="6" a="1"/>
  <c r="E7410" i="6" s="1"/>
  <c r="F7410" i="6" s="1"/>
  <c r="E6978" i="6" a="1"/>
  <c r="E6978" i="6" s="1"/>
  <c r="F6978" i="6" s="1"/>
  <c r="E6714" i="6" a="1"/>
  <c r="E6714" i="6" s="1"/>
  <c r="F6714" i="6" s="1"/>
  <c r="E5490" i="6" a="1"/>
  <c r="E5490" i="6" s="1"/>
  <c r="F5490" i="6" s="1"/>
  <c r="E5370" i="6" a="1"/>
  <c r="E5370" i="6" s="1"/>
  <c r="F5370" i="6" s="1"/>
  <c r="E4530" i="6" a="1"/>
  <c r="E4530" i="6" s="1"/>
  <c r="F4530" i="6" s="1"/>
  <c r="E3378" i="6" a="1"/>
  <c r="E3378" i="6" s="1"/>
  <c r="E3186" i="6" a="1"/>
  <c r="E3186" i="6" s="1"/>
  <c r="F3186" i="6" s="1"/>
  <c r="E1794" i="6" a="1"/>
  <c r="E1794" i="6" s="1"/>
  <c r="F1794" i="6" s="1"/>
  <c r="E1530" i="6" a="1"/>
  <c r="E1530" i="6" s="1"/>
  <c r="F1530" i="6" s="1"/>
  <c r="E426" i="6" a="1"/>
  <c r="E426" i="6" s="1"/>
  <c r="F426" i="6" s="1"/>
  <c r="E498" i="6" a="1"/>
  <c r="E498" i="6" s="1"/>
  <c r="F498" i="6" s="1"/>
  <c r="E113" i="6" a="1"/>
  <c r="E113" i="6" s="1"/>
  <c r="F113" i="6" s="1"/>
  <c r="E5321" i="6" a="1"/>
  <c r="E5321" i="6" s="1"/>
  <c r="F5321" i="6" s="1"/>
  <c r="E7553" i="6" a="1"/>
  <c r="E7553" i="6" s="1"/>
  <c r="F7553" i="6" s="1"/>
  <c r="E8346" i="6" a="1"/>
  <c r="E8346" i="6" s="1"/>
  <c r="E7842" i="6" a="1"/>
  <c r="E7842" i="6" s="1"/>
  <c r="F7842"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593" i="6" a="1"/>
  <c r="E593" i="6" s="1"/>
  <c r="F593" i="6" s="1"/>
  <c r="E8369" i="6" a="1"/>
  <c r="E8369"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5850" i="6" a="1"/>
  <c r="E5850" i="6" s="1"/>
  <c r="F5850" i="6" s="1"/>
  <c r="E5010" i="6" a="1"/>
  <c r="E5010" i="6" s="1"/>
  <c r="F5010"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3786" i="6" a="1"/>
  <c r="E3786" i="6" s="1"/>
  <c r="F3786" i="6" s="1"/>
  <c r="E3546" i="6" a="1"/>
  <c r="E3546" i="6" s="1"/>
  <c r="F3546" i="6" s="1"/>
  <c r="E2154" i="6" a="1"/>
  <c r="E2154" i="6" s="1"/>
  <c r="F2154" i="6" s="1"/>
  <c r="E618" i="6" a="1"/>
  <c r="E618" i="6" s="1"/>
  <c r="F618" i="6" s="1"/>
  <c r="E3209" i="6" a="1"/>
  <c r="E3209" i="6" s="1"/>
  <c r="F3210" i="6" s="1"/>
  <c r="E7506" i="6" a="1"/>
  <c r="E7506" i="6" s="1"/>
  <c r="F7506" i="6" s="1"/>
  <c r="E6762" i="6" a="1"/>
  <c r="E6762" i="6" s="1"/>
  <c r="F6762"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C8228" i="6"/>
  <c r="C8132" i="6"/>
  <c r="C8036" i="6"/>
  <c r="C8396" i="6"/>
  <c r="C8300" i="6"/>
  <c r="C8276" i="6"/>
  <c r="C8252" i="6"/>
  <c r="C8156" i="6"/>
  <c r="C8060" i="6"/>
  <c r="C7988" i="6"/>
  <c r="C8348" i="6"/>
  <c r="C8204" i="6"/>
  <c r="C8108" i="6"/>
  <c r="C8012" i="6"/>
  <c r="C7916" i="6"/>
  <c r="C7868" i="6"/>
  <c r="C7820" i="6"/>
  <c r="C7796" i="6"/>
  <c r="C7604" i="6"/>
  <c r="C7484" i="6"/>
  <c r="C8084" i="6"/>
  <c r="C7964" i="6"/>
  <c r="C7892" i="6"/>
  <c r="C7772" i="6"/>
  <c r="C7724" i="6"/>
  <c r="C7676" i="6"/>
  <c r="C7532" i="6"/>
  <c r="C7508" i="6"/>
  <c r="C8372" i="6"/>
  <c r="C8324" i="6"/>
  <c r="C7700" i="6"/>
  <c r="C7628" i="6"/>
  <c r="C7412" i="6"/>
  <c r="C7940" i="6"/>
  <c r="C6860" i="6"/>
  <c r="C7580" i="6"/>
  <c r="C7460" i="6"/>
  <c r="C7364" i="6"/>
  <c r="C7316" i="6"/>
  <c r="C7268" i="6"/>
  <c r="C7220" i="6"/>
  <c r="C7172" i="6"/>
  <c r="C7124" i="6"/>
  <c r="C7076" i="6"/>
  <c r="C7028" i="6"/>
  <c r="C6980" i="6"/>
  <c r="C6956" i="6"/>
  <c r="C6932" i="6"/>
  <c r="C8180" i="6"/>
  <c r="C7748" i="6"/>
  <c r="C7340" i="6"/>
  <c r="C7292" i="6"/>
  <c r="C7244" i="6"/>
  <c r="C7196" i="6"/>
  <c r="C7148" i="6"/>
  <c r="C7100" i="6"/>
  <c r="C7052" i="6"/>
  <c r="C7004" i="6"/>
  <c r="C6884" i="6"/>
  <c r="C7388" i="6"/>
  <c r="C6812" i="6"/>
  <c r="C6764" i="6"/>
  <c r="C6668" i="6"/>
  <c r="C7652" i="6"/>
  <c r="C7556" i="6"/>
  <c r="C7436" i="6"/>
  <c r="C6908" i="6"/>
  <c r="C6836" i="6"/>
  <c r="C6740" i="6"/>
  <c r="C6644" i="6"/>
  <c r="C6572" i="6"/>
  <c r="C6548" i="6"/>
  <c r="C6524" i="6"/>
  <c r="C6500" i="6"/>
  <c r="C7844" i="6"/>
  <c r="C6788" i="6"/>
  <c r="C6692" i="6"/>
  <c r="C6596" i="6"/>
  <c r="C6428" i="6"/>
  <c r="C6380" i="6"/>
  <c r="C6620" i="6"/>
  <c r="C6404" i="6"/>
  <c r="C6716" i="6"/>
  <c r="C6476" i="6"/>
  <c r="C6452" i="6"/>
  <c r="C6188" i="6"/>
  <c r="C6140" i="6"/>
  <c r="C6020" i="6"/>
  <c r="C6356" i="6"/>
  <c r="C6332" i="6"/>
  <c r="C6212" i="6"/>
  <c r="C6164" i="6"/>
  <c r="C6044" i="6"/>
  <c r="C6236" i="6"/>
  <c r="C6116" i="6"/>
  <c r="C6092" i="6"/>
  <c r="C6068" i="6"/>
  <c r="C6308" i="6"/>
  <c r="C6284" i="6"/>
  <c r="C6260" i="6"/>
  <c r="C5876" i="6"/>
  <c r="C5732" i="6"/>
  <c r="C5612" i="6"/>
  <c r="C5396" i="6"/>
  <c r="C5996" i="6"/>
  <c r="C5972" i="6"/>
  <c r="C5852" i="6"/>
  <c r="C5708" i="6"/>
  <c r="C5636" i="6"/>
  <c r="C5564" i="6"/>
  <c r="C5516" i="6"/>
  <c r="C5468" i="6"/>
  <c r="C5444" i="6"/>
  <c r="C5348" i="6"/>
  <c r="C5300" i="6"/>
  <c r="C5252" i="6"/>
  <c r="C5924" i="6"/>
  <c r="C5780" i="6"/>
  <c r="C5684" i="6"/>
  <c r="C5660" i="6"/>
  <c r="C5420" i="6"/>
  <c r="C5948" i="6"/>
  <c r="C5900" i="6"/>
  <c r="C5828" i="6"/>
  <c r="C5804" i="6"/>
  <c r="C5756" i="6"/>
  <c r="C5588" i="6"/>
  <c r="C5540" i="6"/>
  <c r="C5492" i="6"/>
  <c r="C5372" i="6"/>
  <c r="C5324" i="6"/>
  <c r="C5276" i="6"/>
  <c r="C5180" i="6"/>
  <c r="C5084" i="6"/>
  <c r="C4988" i="6"/>
  <c r="C4916" i="6"/>
  <c r="C4868" i="6"/>
  <c r="C4820" i="6"/>
  <c r="C4772" i="6"/>
  <c r="C4724" i="6"/>
  <c r="C4676" i="6"/>
  <c r="C4628" i="6"/>
  <c r="C4580" i="6"/>
  <c r="C4412" i="6"/>
  <c r="C4340" i="6"/>
  <c r="C4244" i="6"/>
  <c r="C5204" i="6"/>
  <c r="C5060" i="6"/>
  <c r="C4964" i="6"/>
  <c r="C4532" i="6"/>
  <c r="C4484" i="6"/>
  <c r="C4316" i="6"/>
  <c r="C4220" i="6"/>
  <c r="C4124" i="6"/>
  <c r="C5228" i="6"/>
  <c r="C5132" i="6"/>
  <c r="C5036" i="6"/>
  <c r="C4940" i="6"/>
  <c r="C4892" i="6"/>
  <c r="C4844" i="6"/>
  <c r="C4796" i="6"/>
  <c r="C4748" i="6"/>
  <c r="C4700" i="6"/>
  <c r="C4652" i="6"/>
  <c r="C4604" i="6"/>
  <c r="C4460" i="6"/>
  <c r="C4436" i="6"/>
  <c r="C4388" i="6"/>
  <c r="C4292" i="6"/>
  <c r="C4196" i="6"/>
  <c r="C4100" i="6"/>
  <c r="C3980" i="6"/>
  <c r="C3884" i="6"/>
  <c r="C5156" i="6"/>
  <c r="C5108" i="6"/>
  <c r="C5012" i="6"/>
  <c r="C4556" i="6"/>
  <c r="C4508" i="6"/>
  <c r="C4364" i="6"/>
  <c r="C4268" i="6"/>
  <c r="C4172" i="6"/>
  <c r="C4052" i="6"/>
  <c r="C3956" i="6"/>
  <c r="C3860" i="6"/>
  <c r="C4076" i="6"/>
  <c r="C4028" i="6"/>
  <c r="C3788" i="6"/>
  <c r="C3692" i="6"/>
  <c r="C3596" i="6"/>
  <c r="C3500" i="6"/>
  <c r="C3476" i="6"/>
  <c r="C3308" i="6"/>
  <c r="C3236" i="6"/>
  <c r="C3044" i="6"/>
  <c r="C2924" i="6"/>
  <c r="C2900" i="6"/>
  <c r="C2708" i="6"/>
  <c r="C2684" i="6"/>
  <c r="C4004" i="6"/>
  <c r="C3764" i="6"/>
  <c r="C3668" i="6"/>
  <c r="C3572" i="6"/>
  <c r="C3212" i="6"/>
  <c r="C3188" i="6"/>
  <c r="C3140" i="6"/>
  <c r="C3116" i="6"/>
  <c r="C3068" i="6"/>
  <c r="C3020" i="6"/>
  <c r="C2948" i="6"/>
  <c r="C2804" i="6"/>
  <c r="C2780" i="6"/>
  <c r="C2588" i="6"/>
  <c r="C3932" i="6"/>
  <c r="C3836" i="6"/>
  <c r="C3740" i="6"/>
  <c r="C3644" i="6"/>
  <c r="C3548" i="6"/>
  <c r="C3284" i="6"/>
  <c r="C3260" i="6"/>
  <c r="C2996" i="6"/>
  <c r="C2972" i="6"/>
  <c r="C2876" i="6"/>
  <c r="C2852" i="6"/>
  <c r="C4148" i="6"/>
  <c r="C3908" i="6"/>
  <c r="C3812" i="6"/>
  <c r="C3716" i="6"/>
  <c r="C3620" i="6"/>
  <c r="C3524" i="6"/>
  <c r="C3452" i="6"/>
  <c r="C3428" i="6"/>
  <c r="C3404" i="6"/>
  <c r="C3380" i="6"/>
  <c r="C3356" i="6"/>
  <c r="C3332" i="6"/>
  <c r="C2828" i="6"/>
  <c r="C2732" i="6"/>
  <c r="C2660" i="6"/>
  <c r="C2516" i="6"/>
  <c r="C2492" i="6"/>
  <c r="C2324" i="6"/>
  <c r="C2300" i="6"/>
  <c r="C2276" i="6"/>
  <c r="C2252" i="6"/>
  <c r="C2228" i="6"/>
  <c r="C2204" i="6"/>
  <c r="C2036" i="6"/>
  <c r="C1940" i="6"/>
  <c r="C1796" i="6"/>
  <c r="C1700" i="6"/>
  <c r="C1676" i="6"/>
  <c r="C1628" i="6"/>
  <c r="C1604" i="6"/>
  <c r="C1508" i="6"/>
  <c r="C2444" i="6"/>
  <c r="C2372" i="6"/>
  <c r="C2180" i="6"/>
  <c r="C2108" i="6"/>
  <c r="C2012" i="6"/>
  <c r="C1916" i="6"/>
  <c r="C1844" i="6"/>
  <c r="C1772" i="6"/>
  <c r="C1460" i="6"/>
  <c r="C1412" i="6"/>
  <c r="C2756" i="6"/>
  <c r="C2636" i="6"/>
  <c r="C2612" i="6"/>
  <c r="C2468" i="6"/>
  <c r="C2420" i="6"/>
  <c r="C2396" i="6"/>
  <c r="C2348" i="6"/>
  <c r="C2132" i="6"/>
  <c r="C2084" i="6"/>
  <c r="C1988" i="6"/>
  <c r="C1892" i="6"/>
  <c r="C1748" i="6"/>
  <c r="C1556" i="6"/>
  <c r="C1484" i="6"/>
  <c r="C1436" i="6"/>
  <c r="C3164" i="6"/>
  <c r="C3092" i="6"/>
  <c r="C2564" i="6"/>
  <c r="C2540" i="6"/>
  <c r="C2156" i="6"/>
  <c r="C2060" i="6"/>
  <c r="C1964" i="6"/>
  <c r="C1868" i="6"/>
  <c r="C1820" i="6"/>
  <c r="C1724" i="6"/>
  <c r="C1652" i="6"/>
  <c r="C1580" i="6"/>
  <c r="C1532" i="6"/>
  <c r="C1340" i="6"/>
  <c r="C1292" i="6"/>
  <c r="C1244" i="6"/>
  <c r="C1148" i="6"/>
  <c r="C1124" i="6"/>
  <c r="C1076" i="6"/>
  <c r="C980" i="6"/>
  <c r="C956" i="6"/>
  <c r="C644" i="6"/>
  <c r="C572" i="6"/>
  <c r="C524" i="6"/>
  <c r="C500" i="6"/>
  <c r="C404" i="6"/>
  <c r="C284" i="6"/>
  <c r="C164" i="6"/>
  <c r="C116" i="6"/>
  <c r="C308" i="6"/>
  <c r="C236" i="6"/>
  <c r="C188" i="6"/>
  <c r="C92" i="6"/>
  <c r="C1316" i="6"/>
  <c r="C1220" i="6"/>
  <c r="C1100" i="6"/>
  <c r="C908" i="6"/>
  <c r="C860" i="6"/>
  <c r="C812" i="6"/>
  <c r="C788" i="6"/>
  <c r="C716" i="6"/>
  <c r="C668" i="6"/>
  <c r="C476" i="6"/>
  <c r="C452" i="6"/>
  <c r="C380" i="6"/>
  <c r="C140" i="6"/>
  <c r="C1388" i="6"/>
  <c r="C1364" i="6"/>
  <c r="C1196" i="6"/>
  <c r="C932" i="6"/>
  <c r="C836" i="6"/>
  <c r="C740" i="6"/>
  <c r="C692" i="6"/>
  <c r="C620" i="6"/>
  <c r="C260" i="6"/>
  <c r="C332" i="6"/>
  <c r="C212" i="6"/>
  <c r="C1268" i="6"/>
  <c r="C1172" i="6"/>
  <c r="C1052" i="6"/>
  <c r="C1028" i="6"/>
  <c r="C1004" i="6"/>
  <c r="C884" i="6"/>
  <c r="C764" i="6"/>
  <c r="C596" i="6"/>
  <c r="C548" i="6"/>
  <c r="C428" i="6"/>
  <c r="C356" i="6"/>
  <c r="E905" i="6" a="1"/>
  <c r="E905" i="6" s="1"/>
  <c r="F905" i="6" s="1"/>
  <c r="E3737" i="6" a="1"/>
  <c r="E3737" i="6" s="1"/>
  <c r="F3737" i="6" s="1"/>
  <c r="E8106" i="6" a="1"/>
  <c r="E8106" i="6" s="1"/>
  <c r="F8106" i="6" s="1"/>
  <c r="E6474" i="6" a="1"/>
  <c r="E6474" i="6" s="1"/>
  <c r="F6474" i="6" s="1"/>
  <c r="E4194" i="6" a="1"/>
  <c r="E4194" i="6" s="1"/>
  <c r="F4194" i="6" s="1"/>
  <c r="E5130" i="6" a="1"/>
  <c r="E5130" i="6" s="1"/>
  <c r="F5130" i="6" s="1"/>
  <c r="E2658" i="6" a="1"/>
  <c r="E2658" i="6" s="1"/>
  <c r="F2658" i="6" s="1"/>
  <c r="E3090" i="6" a="1"/>
  <c r="E3090" i="6" s="1"/>
  <c r="F3090"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7866" i="6" a="1"/>
  <c r="E7866" i="6" s="1"/>
  <c r="F7866" i="6" s="1"/>
  <c r="E7218" i="6" a="1"/>
  <c r="E7218" i="6" s="1"/>
  <c r="F7218" i="6" s="1"/>
  <c r="E6930" i="6" a="1"/>
  <c r="E6930" i="6" s="1"/>
  <c r="F6930" i="6" s="1"/>
  <c r="E6306" i="6" a="1"/>
  <c r="E6306" i="6" s="1"/>
  <c r="E5970" i="6" a="1"/>
  <c r="E5970" i="6" s="1"/>
  <c r="F5970" i="6" s="1"/>
  <c r="E5826" i="6" a="1"/>
  <c r="E5826" i="6" s="1"/>
  <c r="F5826" i="6" s="1"/>
  <c r="E5058" i="6" a="1"/>
  <c r="E5058" i="6" s="1"/>
  <c r="F5058" i="6" s="1"/>
  <c r="E4698" i="6" a="1"/>
  <c r="E4698" i="6" s="1"/>
  <c r="F4698" i="6" s="1"/>
  <c r="E3522" i="6" a="1"/>
  <c r="E3522" i="6" s="1"/>
  <c r="F352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2562" i="6" a="1"/>
  <c r="E2562" i="6" s="1"/>
  <c r="F2562" i="6" s="1"/>
  <c r="E2514" i="6" a="1"/>
  <c r="E2514" i="6" s="1"/>
  <c r="F2514" i="6" s="1"/>
  <c r="E234" i="6" a="1"/>
  <c r="E234" i="6" s="1"/>
  <c r="F234" i="6" s="1"/>
  <c r="E858" i="6" a="1"/>
  <c r="E858" i="6" s="1"/>
  <c r="F858" i="6" s="1"/>
  <c r="E834" i="6" a="1"/>
  <c r="E834" i="6" s="1"/>
  <c r="F834" i="6" s="1"/>
  <c r="E8057" i="6" a="1"/>
  <c r="E8057" i="6" s="1"/>
  <c r="F8057" i="6" s="1"/>
  <c r="E7794" i="6" a="1"/>
  <c r="E7794" i="6" s="1"/>
  <c r="F7794" i="6" s="1"/>
  <c r="E6210" i="6" a="1"/>
  <c r="E6210" i="6" s="1"/>
  <c r="F6210" i="6" s="1"/>
  <c r="E5154" i="6" a="1"/>
  <c r="E5154" i="6" s="1"/>
  <c r="F5154" i="6" s="1"/>
  <c r="E4890" i="6" a="1"/>
  <c r="E4890" i="6" s="1"/>
  <c r="F4890" i="6" s="1"/>
  <c r="E4602" i="6" a="1"/>
  <c r="E4602" i="6" s="1"/>
  <c r="F4602" i="6" s="1"/>
  <c r="E2130" i="6" a="1"/>
  <c r="E2130" i="6" s="1"/>
  <c r="F2130" i="6" s="1"/>
  <c r="E2370" i="6" a="1"/>
  <c r="E2370" i="6" s="1"/>
  <c r="F2370" i="6" s="1"/>
  <c r="E1818" i="6" a="1"/>
  <c r="E1818" i="6" s="1"/>
  <c r="F1818" i="6" s="1"/>
  <c r="E690" i="6" a="1"/>
  <c r="E690" i="6" s="1"/>
  <c r="F690" i="6" s="1"/>
  <c r="E114" i="6" a="1"/>
  <c r="E114" i="6" s="1"/>
  <c r="F114" i="6" s="1"/>
  <c r="E5513" i="6" a="1"/>
  <c r="E5513" i="6" s="1"/>
  <c r="F5513" i="6" s="1"/>
  <c r="E8250" i="6" a="1"/>
  <c r="E8250" i="6" s="1"/>
  <c r="F8250" i="6" s="1"/>
  <c r="E6066" i="6" a="1"/>
  <c r="E6066" i="6" s="1"/>
  <c r="F6066" i="6" s="1"/>
  <c r="E3138" i="6" a="1"/>
  <c r="E3138" i="6" s="1"/>
  <c r="F313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642" i="6" a="1"/>
  <c r="E6642" i="6" s="1"/>
  <c r="F6642" i="6" s="1"/>
  <c r="E6234" i="6" a="1"/>
  <c r="E6234" i="6" s="1"/>
  <c r="F6234" i="6" s="1"/>
  <c r="E5922" i="6" a="1"/>
  <c r="E5922" i="6" s="1"/>
  <c r="E4314" i="6" a="1"/>
  <c r="E4314" i="6" s="1"/>
  <c r="F4314" i="6" s="1"/>
  <c r="E4962" i="6" a="1"/>
  <c r="E4962" i="6" s="1"/>
  <c r="E3498" i="6" a="1"/>
  <c r="E3498" i="6" s="1"/>
  <c r="E3666" i="6" a="1"/>
  <c r="E3666" i="6" s="1"/>
  <c r="F3666" i="6" s="1"/>
  <c r="E2466" i="6" a="1"/>
  <c r="E2466" i="6" s="1"/>
  <c r="F2466" i="6" s="1"/>
  <c r="E3881" i="6" a="1"/>
  <c r="E3881" i="6" s="1"/>
  <c r="F3882" i="6" s="1"/>
  <c r="E8058" i="6" a="1"/>
  <c r="E8058" i="6" s="1"/>
  <c r="E7482" i="6" a="1"/>
  <c r="E7482" i="6" s="1"/>
  <c r="E7554" i="6" a="1"/>
  <c r="E7554" i="6" s="1"/>
  <c r="F7554"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7578" i="6" l="1"/>
  <c r="F1050" i="6"/>
  <c r="F8370" i="6"/>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F2634" i="6"/>
  <c r="F906" i="6"/>
  <c r="F7026" i="6"/>
  <c r="F1674" i="6"/>
  <c r="I70" i="6"/>
  <c r="J70" i="6" s="1"/>
  <c r="F978" i="6"/>
  <c r="F5922" i="6"/>
  <c r="F6282" i="6"/>
  <c r="F8369" i="6"/>
  <c r="F5514" i="6"/>
  <c r="F8346" i="6"/>
  <c r="F3209" i="6"/>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1410" i="6" a="1"/>
  <c r="E1410" i="6" s="1"/>
  <c r="E2922" i="6" a="1"/>
  <c r="E2922" i="6" s="1"/>
  <c r="F2922" i="6" s="1"/>
  <c r="E5298" i="6" a="1"/>
  <c r="E5298" i="6" s="1"/>
  <c r="F5298" i="6" s="1"/>
  <c r="E7434" i="6" a="1"/>
  <c r="E7434" i="6" s="1"/>
  <c r="F7434"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1098" i="6" a="1"/>
  <c r="E1098" i="6" s="1"/>
  <c r="F1098" i="6" s="1"/>
  <c r="E3834" i="6" a="1"/>
  <c r="E3834" i="6" s="1"/>
  <c r="F3834" i="6" s="1"/>
  <c r="E5202" i="6" a="1"/>
  <c r="E5202" i="6" s="1"/>
  <c r="F5202" i="6" s="1"/>
  <c r="E6498" i="6" a="1"/>
  <c r="E6498" i="6" s="1"/>
  <c r="F6498" i="6" s="1"/>
  <c r="E1554" i="6" a="1"/>
  <c r="E1554" i="6" s="1"/>
  <c r="F1554" i="6" s="1"/>
  <c r="E4146" i="6" a="1"/>
  <c r="E4146" i="6" s="1"/>
  <c r="F4146" i="6" s="1"/>
  <c r="E6090" i="6" a="1"/>
  <c r="E6090" i="6" s="1"/>
  <c r="E7986" i="6" a="1"/>
  <c r="E7986"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66" i="6" a="1"/>
  <c r="E66" i="6" s="1"/>
  <c r="E1146" i="6" a="1"/>
  <c r="E1146" i="6" s="1"/>
  <c r="F1146" i="6" s="1"/>
  <c r="E2610" i="6" a="1"/>
  <c r="E2610" i="6" s="1"/>
  <c r="F2610" i="6" s="1"/>
  <c r="E2682" i="6" a="1"/>
  <c r="E2682" i="6" s="1"/>
  <c r="F2682" i="6" s="1"/>
  <c r="E4290" i="6" a="1"/>
  <c r="E4290" i="6" s="1"/>
  <c r="E7194" i="6" a="1"/>
  <c r="E7194" i="6" s="1"/>
  <c r="F7194" i="6" s="1"/>
  <c r="E1290" i="6" a="1"/>
  <c r="E1290" i="6" s="1"/>
  <c r="F1290" i="6" s="1"/>
  <c r="E2226" i="6" a="1"/>
  <c r="E2226" i="6" s="1"/>
  <c r="F2226" i="6" s="1"/>
  <c r="E4266" i="6" a="1"/>
  <c r="E4266" i="6" s="1"/>
  <c r="E6378" i="6" a="1"/>
  <c r="E6378" i="6" s="1"/>
  <c r="F6378"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42" i="6" a="1"/>
  <c r="E42" i="6" s="1"/>
  <c r="F42" i="6" s="1"/>
  <c r="E930" i="6" a="1"/>
  <c r="E930" i="6" s="1"/>
  <c r="F930" i="6" s="1"/>
  <c r="E1866" i="6" a="1"/>
  <c r="E1866" i="6" s="1"/>
  <c r="F1866" i="6" s="1"/>
  <c r="E2730" i="6" a="1"/>
  <c r="E2730" i="6" s="1"/>
  <c r="F2730" i="6" s="1"/>
  <c r="E4866" i="6" a="1"/>
  <c r="E4866" i="6" s="1"/>
  <c r="E7698" i="6" a="1"/>
  <c r="E7698" i="6" s="1"/>
  <c r="F7698" i="6" s="1"/>
  <c r="E378" i="6" a="1"/>
  <c r="E378" i="6" s="1"/>
  <c r="F378" i="6" s="1"/>
  <c r="E3018" i="6" a="1"/>
  <c r="E3018" i="6" s="1"/>
  <c r="F3018" i="6" s="1"/>
  <c r="E4674" i="6" a="1"/>
  <c r="E4674" i="6" s="1"/>
  <c r="F4674" i="6" s="1"/>
  <c r="E7458" i="6" a="1"/>
  <c r="E7458" i="6" s="1"/>
  <c r="F7458"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H21" i="5"/>
  <c r="E47" i="5"/>
  <c r="G47" i="5"/>
  <c r="M47" i="5"/>
  <c r="N47" i="5" s="1"/>
  <c r="O48" i="5" s="1"/>
  <c r="F5509" i="6" l="1"/>
  <c r="F7309" i="6"/>
  <c r="F4333" i="6"/>
  <c r="F5341" i="6"/>
  <c r="F2869"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586" i="6"/>
  <c r="F4290" i="6"/>
  <c r="F1410" i="6"/>
  <c r="F3282" i="6"/>
  <c r="F4866" i="6"/>
  <c r="F7986" i="6"/>
  <c r="F66" i="6"/>
  <c r="F1458" i="6"/>
  <c r="F6090" i="6"/>
  <c r="F4266" i="6"/>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787" i="6" s="1"/>
  <c r="E787" i="6" s="1" a="1"/>
  <c r="E787" i="6" s="1"/>
  <c r="F787" i="6" s="1"/>
  <c r="D405" i="6"/>
  <c r="D404" i="6"/>
  <c r="D403" i="6" s="1"/>
  <c r="E403" i="6" s="1" a="1"/>
  <c r="E403" i="6" s="1"/>
  <c r="F403" i="6" s="1"/>
  <c r="D1221" i="6"/>
  <c r="D1220" i="6"/>
  <c r="D1219" i="6" s="1"/>
  <c r="E1219" i="6" s="1" a="1"/>
  <c r="E1219" i="6" s="1"/>
  <c r="F1219" i="6" s="1"/>
  <c r="D1245" i="6"/>
  <c r="D1244" i="6"/>
  <c r="D1243" i="6" s="1"/>
  <c r="D2637" i="6"/>
  <c r="D2636" i="6"/>
  <c r="D2635" i="6" s="1"/>
  <c r="E2635" i="6" s="1" a="1"/>
  <c r="E2635" i="6" s="1"/>
  <c r="F2635" i="6" s="1"/>
  <c r="D1725" i="6"/>
  <c r="D1724" i="6"/>
  <c r="D1723" i="6" s="1"/>
  <c r="E1723" i="6" s="1" a="1"/>
  <c r="E1723" i="6" s="1"/>
  <c r="F1723" i="6" s="1"/>
  <c r="D1845" i="6"/>
  <c r="D1844" i="6"/>
  <c r="D1843" i="6" s="1"/>
  <c r="E1843" i="6" s="1" a="1"/>
  <c r="E1843" i="6" s="1"/>
  <c r="F1843" i="6" s="1"/>
  <c r="D3525" i="6"/>
  <c r="D3524" i="6"/>
  <c r="D3523" i="6" s="1"/>
  <c r="E3523" i="6" s="1" a="1"/>
  <c r="E3523" i="6" s="1"/>
  <c r="F3523" i="6" s="1"/>
  <c r="D3837" i="6"/>
  <c r="D3836" i="6"/>
  <c r="D3835" i="6" s="1"/>
  <c r="D2565" i="6"/>
  <c r="D2564" i="6"/>
  <c r="D2563" i="6" s="1"/>
  <c r="E2563" i="6" s="1" a="1"/>
  <c r="E2563" i="6" s="1"/>
  <c r="F2563" i="6" s="1"/>
  <c r="D3957" i="6"/>
  <c r="D3956" i="6"/>
  <c r="D3955" i="6" s="1"/>
  <c r="D4389" i="6"/>
  <c r="D4388" i="6"/>
  <c r="D4387" i="6" s="1"/>
  <c r="E4387" i="6" s="1" a="1"/>
  <c r="E4387" i="6" s="1"/>
  <c r="F4387" i="6" s="1"/>
  <c r="D4317" i="6"/>
  <c r="D4316" i="6"/>
  <c r="D4315" i="6" s="1"/>
  <c r="E4315" i="6" s="1" a="1"/>
  <c r="E4315" i="6" s="1"/>
  <c r="F4315" i="6" s="1"/>
  <c r="D4869" i="6"/>
  <c r="D4868" i="6"/>
  <c r="D4867" i="6" s="1"/>
  <c r="D5877" i="6"/>
  <c r="D5876" i="6"/>
  <c r="D5875" i="6" s="1"/>
  <c r="E5875" i="6" s="1" a="1"/>
  <c r="E5875" i="6" s="1"/>
  <c r="F5875" i="6" s="1"/>
  <c r="D5709" i="6"/>
  <c r="D5708" i="6"/>
  <c r="D5707" i="6" s="1"/>
  <c r="E5707" i="6" s="1" a="1"/>
  <c r="E5707" i="6" s="1"/>
  <c r="F5707" i="6" s="1"/>
  <c r="D6309" i="6"/>
  <c r="D6308" i="6"/>
  <c r="D6307" i="6" s="1"/>
  <c r="E6307" i="6" s="1" a="1"/>
  <c r="E6307" i="6" s="1"/>
  <c r="F6307" i="6" s="1"/>
  <c r="D7341" i="6"/>
  <c r="D7340" i="6"/>
  <c r="D7339" i="6" s="1"/>
  <c r="E7339" i="6" s="1" a="1"/>
  <c r="E7339" i="6" s="1"/>
  <c r="F7339" i="6" s="1"/>
  <c r="D7101" i="6"/>
  <c r="D7100" i="6"/>
  <c r="D7099" i="6" s="1"/>
  <c r="E7099" i="6" s="1" a="1"/>
  <c r="E7099" i="6" s="1"/>
  <c r="F7099" i="6" s="1"/>
  <c r="D7269" i="6"/>
  <c r="D7268" i="6"/>
  <c r="D7267" i="6" s="1"/>
  <c r="E7267" i="6" s="1" a="1"/>
  <c r="E7267" i="6" s="1"/>
  <c r="F7267" i="6" s="1"/>
  <c r="D8229" i="6"/>
  <c r="D8228" i="6"/>
  <c r="D8227" i="6" s="1"/>
  <c r="E8227" i="6" s="1" a="1"/>
  <c r="E8227" i="6" s="1"/>
  <c r="F8227" i="6" s="1"/>
  <c r="D8253" i="6"/>
  <c r="D8252" i="6"/>
  <c r="D8251" i="6" s="1"/>
  <c r="E8251" i="6" s="1" a="1"/>
  <c r="E8251" i="6" s="1"/>
  <c r="F8251" i="6" s="1"/>
  <c r="D8085" i="6"/>
  <c r="D8084" i="6"/>
  <c r="D8083" i="6" s="1"/>
  <c r="E8083" i="6" s="1" a="1"/>
  <c r="E8083" i="6" s="1"/>
  <c r="F8083" i="6" s="1"/>
  <c r="D1293" i="6"/>
  <c r="D1292" i="6"/>
  <c r="D1291" i="6" s="1"/>
  <c r="D1365" i="6"/>
  <c r="D1364" i="6"/>
  <c r="D1363" i="6" s="1"/>
  <c r="E1363" i="6" s="1" a="1"/>
  <c r="E1363" i="6" s="1"/>
  <c r="F1363" i="6" s="1"/>
  <c r="D477" i="6"/>
  <c r="D476" i="6"/>
  <c r="D475" i="6" s="1"/>
  <c r="E475" i="6" s="1" a="1"/>
  <c r="E475" i="6" s="1"/>
  <c r="F475" i="6" s="1"/>
  <c r="D1965" i="6"/>
  <c r="D1964" i="6"/>
  <c r="D1963" i="6" s="1"/>
  <c r="E1963" i="6" s="1" a="1"/>
  <c r="E1963" i="6" s="1"/>
  <c r="F1963" i="6" s="1"/>
  <c r="D1893" i="6"/>
  <c r="D1892" i="6"/>
  <c r="D1891" i="6" s="1"/>
  <c r="E1891" i="6" s="1" a="1"/>
  <c r="E1891" i="6" s="1"/>
  <c r="F1891" i="6" s="1"/>
  <c r="D2661" i="6"/>
  <c r="D2660" i="6"/>
  <c r="D2659" i="6" s="1"/>
  <c r="E2659" i="6" s="1" a="1"/>
  <c r="E2659" i="6" s="1"/>
  <c r="F2659" i="6" s="1"/>
  <c r="D2325" i="6"/>
  <c r="D2324" i="6"/>
  <c r="D2323" i="6" s="1"/>
  <c r="E2323" i="6" s="1" a="1"/>
  <c r="E2323" i="6" s="1"/>
  <c r="F2323" i="6" s="1"/>
  <c r="D3333" i="6"/>
  <c r="D3332" i="6"/>
  <c r="D3331" i="6" s="1"/>
  <c r="E3331" i="6" s="1" a="1"/>
  <c r="E3331" i="6" s="1"/>
  <c r="F3331" i="6" s="1"/>
  <c r="D3165" i="6"/>
  <c r="D3164" i="6"/>
  <c r="D3163" i="6" s="1"/>
  <c r="D3261" i="6"/>
  <c r="D3260" i="6"/>
  <c r="D3259" i="6" s="1"/>
  <c r="E3259" i="6" s="1" a="1"/>
  <c r="E3259" i="6" s="1"/>
  <c r="F3259" i="6" s="1"/>
  <c r="D5013" i="6"/>
  <c r="D5012" i="6"/>
  <c r="D5011" i="6" s="1"/>
  <c r="E5011" i="6" s="1" a="1"/>
  <c r="E5011" i="6" s="1"/>
  <c r="F5011" i="6" s="1"/>
  <c r="D4845" i="6"/>
  <c r="D4844" i="6"/>
  <c r="D4843" i="6" s="1"/>
  <c r="E4843" i="6" s="1" a="1"/>
  <c r="E4843" i="6" s="1"/>
  <c r="F4843" i="6" s="1"/>
  <c r="D4341" i="6"/>
  <c r="D4340" i="6"/>
  <c r="D4339" i="6" s="1"/>
  <c r="E4339" i="6" s="1" a="1"/>
  <c r="E4339" i="6" s="1"/>
  <c r="F4339" i="6" s="1"/>
  <c r="D5565" i="6"/>
  <c r="D5564" i="6"/>
  <c r="D5563" i="6" s="1"/>
  <c r="E5563" i="6" s="1" a="1"/>
  <c r="E5563" i="6" s="1"/>
  <c r="F5563" i="6" s="1"/>
  <c r="D5805" i="6"/>
  <c r="D5804" i="6"/>
  <c r="D5803" i="6" s="1"/>
  <c r="E5803" i="6" s="1" a="1"/>
  <c r="E5803" i="6" s="1"/>
  <c r="F5803" i="6" s="1"/>
  <c r="D6021" i="6"/>
  <c r="D6020" i="6"/>
  <c r="D6019" i="6" s="1"/>
  <c r="E6019" i="6" s="1" a="1"/>
  <c r="E6019" i="6" s="1"/>
  <c r="F6019" i="6" s="1"/>
  <c r="D6597" i="6"/>
  <c r="D6596" i="6"/>
  <c r="D6595" i="6" s="1"/>
  <c r="E6595" i="6" s="1" a="1"/>
  <c r="E6595" i="6" s="1"/>
  <c r="F6595" i="6" s="1"/>
  <c r="D6717" i="6"/>
  <c r="D6716" i="6"/>
  <c r="D6715" i="6" s="1"/>
  <c r="E6715" i="6" s="1" a="1"/>
  <c r="E6715" i="6" s="1"/>
  <c r="F6715" i="6" s="1"/>
  <c r="D7845" i="6"/>
  <c r="D7844" i="6"/>
  <c r="D7843" i="6" s="1"/>
  <c r="E7843" i="6" s="1" a="1"/>
  <c r="E7843" i="6" s="1"/>
  <c r="F7843" i="6" s="1"/>
  <c r="D7557" i="6"/>
  <c r="D7556" i="6"/>
  <c r="D7555" i="6" s="1"/>
  <c r="E7555" i="6" s="1" a="1"/>
  <c r="E7555" i="6" s="1"/>
  <c r="F7555" i="6" s="1"/>
  <c r="D7869" i="6"/>
  <c r="D7868" i="6"/>
  <c r="D7867" i="6" s="1"/>
  <c r="E7867" i="6" s="1" a="1"/>
  <c r="E7867" i="6" s="1"/>
  <c r="F7867" i="6" s="1"/>
  <c r="D8109" i="6"/>
  <c r="D8108" i="6"/>
  <c r="D8107" i="6" s="1"/>
  <c r="E8107" i="6" s="1" a="1"/>
  <c r="E8107" i="6" s="1"/>
  <c r="F8107" i="6" s="1"/>
  <c r="D645" i="6"/>
  <c r="D644" i="6"/>
  <c r="D643" i="6" s="1"/>
  <c r="E643" i="6" s="1" a="1"/>
  <c r="E643" i="6" s="1"/>
  <c r="F643" i="6" s="1"/>
  <c r="D1269" i="6"/>
  <c r="D1268" i="6"/>
  <c r="D1267" i="6" s="1"/>
  <c r="E1267" i="6" s="1" a="1"/>
  <c r="E1267" i="6" s="1"/>
  <c r="F1267" i="6" s="1"/>
  <c r="D1821" i="6"/>
  <c r="D1820" i="6"/>
  <c r="D1819" i="6" s="1"/>
  <c r="E1819" i="6" s="1" a="1"/>
  <c r="E1819" i="6" s="1"/>
  <c r="F1819" i="6" s="1"/>
  <c r="D3357" i="6"/>
  <c r="D3356" i="6"/>
  <c r="D3355" i="6" s="1"/>
  <c r="E3355" i="6" s="1" a="1"/>
  <c r="E3355" i="6" s="1"/>
  <c r="F3355" i="6" s="1"/>
  <c r="D4053" i="6"/>
  <c r="D4052" i="6"/>
  <c r="D4051" i="6" s="1"/>
  <c r="E4051" i="6" s="1" a="1"/>
  <c r="E4051" i="6" s="1"/>
  <c r="F4051" i="6" s="1"/>
  <c r="D5637" i="6"/>
  <c r="D5636" i="6"/>
  <c r="D5635" i="6" s="1"/>
  <c r="E5635" i="6" s="1" a="1"/>
  <c r="E5635" i="6" s="1"/>
  <c r="F5635" i="6" s="1"/>
  <c r="D8181" i="6"/>
  <c r="D8180" i="6"/>
  <c r="D8179" i="6" s="1"/>
  <c r="E8179" i="6" s="1" a="1"/>
  <c r="E8179" i="6" s="1"/>
  <c r="F8179" i="6" s="1"/>
  <c r="D861" i="6"/>
  <c r="D860" i="6"/>
  <c r="D859" i="6" s="1"/>
  <c r="E859" i="6" s="1" a="1"/>
  <c r="E859" i="6" s="1"/>
  <c r="F859" i="6" s="1"/>
  <c r="D1317" i="6"/>
  <c r="D1316" i="6"/>
  <c r="D1315" i="6" s="1"/>
  <c r="E1315" i="6" s="1" a="1"/>
  <c r="E1315" i="6" s="1"/>
  <c r="F1315" i="6" s="1"/>
  <c r="D1917" i="6"/>
  <c r="D1916" i="6"/>
  <c r="D1915" i="6" s="1"/>
  <c r="E1915" i="6" s="1" a="1"/>
  <c r="E1915" i="6" s="1"/>
  <c r="F1915" i="6" s="1"/>
  <c r="D3717" i="6"/>
  <c r="D3716" i="6"/>
  <c r="D3715" i="6" s="1"/>
  <c r="E3715" i="6" s="1" a="1"/>
  <c r="E3715" i="6" s="1"/>
  <c r="F3715" i="6" s="1"/>
  <c r="D2781" i="6"/>
  <c r="D2780" i="6"/>
  <c r="D2779" i="6" s="1"/>
  <c r="D4461" i="6"/>
  <c r="D4460" i="6"/>
  <c r="D4459" i="6" s="1"/>
  <c r="E4459" i="6" s="1" a="1"/>
  <c r="E4459" i="6" s="1"/>
  <c r="F4459" i="6" s="1"/>
  <c r="D4989" i="6"/>
  <c r="D4988" i="6"/>
  <c r="D4987" i="6" s="1"/>
  <c r="E4987" i="6" s="1" a="1"/>
  <c r="E4987" i="6" s="1"/>
  <c r="F4987" i="6" s="1"/>
  <c r="D5901" i="6"/>
  <c r="D5900" i="6"/>
  <c r="D5899" i="6" s="1"/>
  <c r="E5899" i="6" s="1" a="1"/>
  <c r="E5899" i="6" s="1"/>
  <c r="F5899" i="6" s="1"/>
  <c r="D6861" i="6"/>
  <c r="D6860" i="6"/>
  <c r="D6859" i="6" s="1"/>
  <c r="E6859" i="6" s="1" a="1"/>
  <c r="E6859" i="6" s="1"/>
  <c r="F6859" i="6" s="1"/>
  <c r="D45" i="6"/>
  <c r="D44" i="6"/>
  <c r="D43" i="6" s="1"/>
  <c r="D885" i="6"/>
  <c r="D884" i="6"/>
  <c r="D883" i="6" s="1"/>
  <c r="E883" i="6" s="1" a="1"/>
  <c r="E883" i="6" s="1"/>
  <c r="F883" i="6" s="1"/>
  <c r="D141" i="6"/>
  <c r="D140" i="6"/>
  <c r="D139" i="6" s="1"/>
  <c r="E139" i="6" s="1" a="1"/>
  <c r="E139" i="6" s="1"/>
  <c r="F139" i="6" s="1"/>
  <c r="D1005" i="6"/>
  <c r="D1004" i="6"/>
  <c r="D1003" i="6" s="1"/>
  <c r="E1003" i="6" s="1" a="1"/>
  <c r="E1003" i="6" s="1"/>
  <c r="F1003" i="6" s="1"/>
  <c r="D693" i="6"/>
  <c r="D692" i="6"/>
  <c r="D691" i="6" s="1"/>
  <c r="E691" i="6" s="1" a="1"/>
  <c r="E691" i="6" s="1"/>
  <c r="F691" i="6" s="1"/>
  <c r="D117" i="6"/>
  <c r="D116" i="6"/>
  <c r="D115" i="6" s="1"/>
  <c r="E115" i="6" s="1" a="1"/>
  <c r="E115" i="6" s="1"/>
  <c r="F115" i="6" s="1"/>
  <c r="D621" i="6"/>
  <c r="D620" i="6"/>
  <c r="D619" i="6" s="1"/>
  <c r="E619" i="6" s="1" a="1"/>
  <c r="E619" i="6" s="1"/>
  <c r="F619" i="6" s="1"/>
  <c r="D1389" i="6"/>
  <c r="D1388" i="6"/>
  <c r="D1387" i="6" s="1"/>
  <c r="E1387" i="6" s="1" a="1"/>
  <c r="E1387" i="6" s="1"/>
  <c r="F1387" i="6" s="1"/>
  <c r="D2349" i="6"/>
  <c r="D2348" i="6"/>
  <c r="D2347" i="6" s="1"/>
  <c r="E2347" i="6" s="1" a="1"/>
  <c r="E2347" i="6" s="1"/>
  <c r="F2347" i="6" s="1"/>
  <c r="D1533" i="6"/>
  <c r="D1532" i="6"/>
  <c r="D1531" i="6" s="1"/>
  <c r="E1531" i="6" s="1" a="1"/>
  <c r="E1531" i="6" s="1"/>
  <c r="F1531" i="6" s="1"/>
  <c r="D2445" i="6"/>
  <c r="D2444" i="6"/>
  <c r="D2443" i="6" s="1"/>
  <c r="E2443" i="6" s="1" a="1"/>
  <c r="E2443" i="6" s="1"/>
  <c r="F2443" i="6" s="1"/>
  <c r="D2013" i="6"/>
  <c r="D2012" i="6"/>
  <c r="D2011" i="6" s="1"/>
  <c r="E2011" i="6" s="1" a="1"/>
  <c r="E2011" i="6" s="1"/>
  <c r="F2011" i="6" s="1"/>
  <c r="D1509" i="6"/>
  <c r="D1508" i="6"/>
  <c r="D1507" i="6" s="1"/>
  <c r="E1507" i="6" s="1" a="1"/>
  <c r="E1507" i="6" s="1"/>
  <c r="F1507" i="6" s="1"/>
  <c r="D2205" i="6"/>
  <c r="D2204" i="6"/>
  <c r="D2203" i="6" s="1"/>
  <c r="E2203" i="6" s="1" a="1"/>
  <c r="E2203" i="6" s="1"/>
  <c r="F2203" i="6" s="1"/>
  <c r="D2757" i="6"/>
  <c r="D2756" i="6"/>
  <c r="D2755" i="6" s="1"/>
  <c r="E2755" i="6" s="1" a="1"/>
  <c r="E2755" i="6" s="1"/>
  <c r="F2755" i="6" s="1"/>
  <c r="D3813" i="6"/>
  <c r="D3812" i="6"/>
  <c r="D3811" i="6" s="1"/>
  <c r="E3811" i="6" s="1" a="1"/>
  <c r="E3811" i="6" s="1"/>
  <c r="F3811" i="6" s="1"/>
  <c r="D3405" i="6"/>
  <c r="D3404" i="6"/>
  <c r="D3403" i="6" s="1"/>
  <c r="E3403" i="6" s="1" a="1"/>
  <c r="E3403" i="6" s="1"/>
  <c r="F3403" i="6" s="1"/>
  <c r="D2613" i="6"/>
  <c r="D2612" i="6"/>
  <c r="D2611" i="6" s="1"/>
  <c r="D3309" i="6"/>
  <c r="D3308" i="6"/>
  <c r="D3307" i="6" s="1"/>
  <c r="E3307" i="6" s="1" a="1"/>
  <c r="E3307" i="6" s="1"/>
  <c r="F3307" i="6" s="1"/>
  <c r="D2853" i="6"/>
  <c r="D2852" i="6"/>
  <c r="D2851" i="6" s="1"/>
  <c r="E2851" i="6" s="1" a="1"/>
  <c r="E2851" i="6" s="1"/>
  <c r="F2851" i="6" s="1"/>
  <c r="D3597" i="6"/>
  <c r="D3596" i="6"/>
  <c r="D3595" i="6" s="1"/>
  <c r="E3595" i="6" s="1" a="1"/>
  <c r="E3595" i="6" s="1"/>
  <c r="F3595" i="6" s="1"/>
  <c r="D4173" i="6"/>
  <c r="D4172" i="6"/>
  <c r="D4171" i="6" s="1"/>
  <c r="E4171" i="6" s="1" a="1"/>
  <c r="E4171" i="6" s="1"/>
  <c r="F4171" i="6" s="1"/>
  <c r="D3885" i="6"/>
  <c r="D3884" i="6"/>
  <c r="D3883" i="6" s="1"/>
  <c r="E3883" i="6" s="1" a="1"/>
  <c r="E3883" i="6" s="1"/>
  <c r="F3883" i="6" s="1"/>
  <c r="D4605" i="6"/>
  <c r="D4604" i="6"/>
  <c r="D4603" i="6" s="1"/>
  <c r="E4603" i="6" s="1" a="1"/>
  <c r="E4603" i="6" s="1"/>
  <c r="F4603" i="6" s="1"/>
  <c r="D5037" i="6"/>
  <c r="D5036" i="6"/>
  <c r="D5035" i="6" s="1"/>
  <c r="E5035" i="6" s="1" a="1"/>
  <c r="E5035" i="6" s="1"/>
  <c r="F5035" i="6" s="1"/>
  <c r="D4965" i="6"/>
  <c r="D4964" i="6"/>
  <c r="D4963" i="6" s="1"/>
  <c r="E4963" i="6" s="1" a="1"/>
  <c r="E4963" i="6" s="1"/>
  <c r="F4963" i="6" s="1"/>
  <c r="D4629" i="6"/>
  <c r="D4628" i="6"/>
  <c r="D4627" i="6" s="1"/>
  <c r="E4627" i="6" s="1" a="1"/>
  <c r="E4627" i="6" s="1"/>
  <c r="F4627" i="6" s="1"/>
  <c r="D5085" i="6"/>
  <c r="D5084" i="6"/>
  <c r="D5083" i="6" s="1"/>
  <c r="E5083" i="6" s="1" a="1"/>
  <c r="E5083" i="6" s="1"/>
  <c r="F5083" i="6" s="1"/>
  <c r="D5853" i="6"/>
  <c r="D5852" i="6"/>
  <c r="D5851" i="6" s="1"/>
  <c r="E5851" i="6" s="1" a="1"/>
  <c r="E5851" i="6" s="1"/>
  <c r="F5851" i="6" s="1"/>
  <c r="D5493" i="6"/>
  <c r="D5492" i="6"/>
  <c r="D5491" i="6" s="1"/>
  <c r="E5491" i="6" s="1" a="1"/>
  <c r="E5491" i="6" s="1"/>
  <c r="F5491" i="6" s="1"/>
  <c r="D5949" i="6"/>
  <c r="D5948" i="6"/>
  <c r="D6045" i="6"/>
  <c r="D6044" i="6"/>
  <c r="D6043" i="6" s="1"/>
  <c r="E6043" i="6" s="1" a="1"/>
  <c r="E6043" i="6" s="1"/>
  <c r="F6043" i="6" s="1"/>
  <c r="D6285" i="6"/>
  <c r="D6284" i="6"/>
  <c r="D6283" i="6" s="1"/>
  <c r="E6283" i="6" s="1" a="1"/>
  <c r="E6283" i="6" s="1"/>
  <c r="F6283" i="6" s="1"/>
  <c r="D6357" i="6"/>
  <c r="D6356" i="6"/>
  <c r="D6355" i="6" s="1"/>
  <c r="E6355" i="6" s="1" a="1"/>
  <c r="E6355" i="6" s="1"/>
  <c r="F6355" i="6" s="1"/>
  <c r="D6429" i="6"/>
  <c r="D6428" i="6"/>
  <c r="D6427" i="6" s="1"/>
  <c r="D6501" i="6"/>
  <c r="D6500" i="6"/>
  <c r="D6499" i="6" s="1"/>
  <c r="D7245" i="6"/>
  <c r="D7244" i="6"/>
  <c r="D7243" i="6" s="1"/>
  <c r="E7243" i="6" s="1" a="1"/>
  <c r="E7243" i="6" s="1"/>
  <c r="F7243" i="6" s="1"/>
  <c r="D6957" i="6"/>
  <c r="D6956" i="6"/>
  <c r="D6955" i="6" s="1"/>
  <c r="E6955" i="6" s="1" a="1"/>
  <c r="E6955" i="6" s="1"/>
  <c r="F6955" i="6" s="1"/>
  <c r="D7029" i="6"/>
  <c r="D7028" i="6"/>
  <c r="D7027" i="6" s="1"/>
  <c r="E7027" i="6" s="1" a="1"/>
  <c r="E7027" i="6" s="1"/>
  <c r="F7027" i="6" s="1"/>
  <c r="D7437" i="6"/>
  <c r="D7436" i="6"/>
  <c r="D7435" i="6" s="1"/>
  <c r="E7435" i="6" s="1" a="1"/>
  <c r="E7435" i="6" s="1"/>
  <c r="F7435" i="6" s="1"/>
  <c r="D7677" i="6"/>
  <c r="D7676" i="6"/>
  <c r="D7675" i="6" s="1"/>
  <c r="E7675" i="6" s="1" a="1"/>
  <c r="E7675" i="6" s="1"/>
  <c r="F7675" i="6" s="1"/>
  <c r="D7509" i="6"/>
  <c r="D7508" i="6"/>
  <c r="D7507" i="6" s="1"/>
  <c r="E7507" i="6" s="1" a="1"/>
  <c r="E7507" i="6" s="1"/>
  <c r="F7507" i="6" s="1"/>
  <c r="D8397" i="6"/>
  <c r="D8396" i="6"/>
  <c r="D8395" i="6" s="1"/>
  <c r="E8395" i="6" s="1" a="1"/>
  <c r="E8395" i="6" s="1"/>
  <c r="F8395" i="6" s="1"/>
  <c r="D8373" i="6"/>
  <c r="D8372" i="6"/>
  <c r="D8371" i="6" s="1"/>
  <c r="E8371" i="6" s="1" a="1"/>
  <c r="E8371" i="6" s="1"/>
  <c r="F8371" i="6" s="1"/>
  <c r="D813" i="6"/>
  <c r="D812" i="6"/>
  <c r="D811" i="6" s="1"/>
  <c r="E811" i="6" s="1" a="1"/>
  <c r="E811" i="6" s="1"/>
  <c r="F811" i="6" s="1"/>
  <c r="D93" i="6"/>
  <c r="D92" i="6"/>
  <c r="D91" i="6" s="1"/>
  <c r="E91" i="6" s="1" a="1"/>
  <c r="E91" i="6" s="1"/>
  <c r="F91" i="6" s="1"/>
  <c r="D1437" i="6"/>
  <c r="D1436" i="6"/>
  <c r="D1435" i="6" s="1"/>
  <c r="E1435" i="6" s="1" a="1"/>
  <c r="E1435" i="6" s="1"/>
  <c r="F1435" i="6" s="1"/>
  <c r="D1941" i="6"/>
  <c r="D1940" i="6"/>
  <c r="D1939" i="6" s="1"/>
  <c r="E1939" i="6" s="1" a="1"/>
  <c r="E1939" i="6" s="1"/>
  <c r="F1939" i="6" s="1"/>
  <c r="D4029" i="6"/>
  <c r="D4028" i="6"/>
  <c r="D4027" i="6" s="1"/>
  <c r="E4027" i="6" s="1" a="1"/>
  <c r="E4027" i="6" s="1"/>
  <c r="F4027" i="6" s="1"/>
  <c r="D3477" i="6"/>
  <c r="D3476" i="6"/>
  <c r="D3475" i="6" s="1"/>
  <c r="D5109" i="6"/>
  <c r="D5108" i="6"/>
  <c r="D5107" i="6" s="1"/>
  <c r="E5107" i="6" s="1" a="1"/>
  <c r="E5107" i="6" s="1"/>
  <c r="F5107" i="6" s="1"/>
  <c r="D4413" i="6"/>
  <c r="D4412" i="6"/>
  <c r="D4411" i="6" s="1"/>
  <c r="E4411" i="6" s="1" a="1"/>
  <c r="E4411" i="6" s="1"/>
  <c r="F4411" i="6" s="1"/>
  <c r="D5829" i="6"/>
  <c r="D5828" i="6"/>
  <c r="D5827" i="6" s="1"/>
  <c r="E5827" i="6" s="1" a="1"/>
  <c r="E5827" i="6" s="1"/>
  <c r="F5827" i="6" s="1"/>
  <c r="D6333" i="6"/>
  <c r="D6332" i="6"/>
  <c r="D6331" i="6" s="1"/>
  <c r="E6331" i="6" s="1" a="1"/>
  <c r="E6331" i="6" s="1"/>
  <c r="F6331" i="6" s="1"/>
  <c r="D6837" i="6"/>
  <c r="D6836" i="6"/>
  <c r="D6835" i="6" s="1"/>
  <c r="E6835" i="6" s="1" a="1"/>
  <c r="E6835" i="6" s="1"/>
  <c r="F6835" i="6" s="1"/>
  <c r="D7581" i="6"/>
  <c r="D7580" i="6"/>
  <c r="D7579" i="6" s="1"/>
  <c r="E7579" i="6" s="1" a="1"/>
  <c r="E7579" i="6" s="1"/>
  <c r="F7579" i="6" s="1"/>
  <c r="D8277" i="6"/>
  <c r="D8276" i="6"/>
  <c r="D8275" i="6" s="1"/>
  <c r="E8275" i="6" s="1" a="1"/>
  <c r="E8275" i="6" s="1"/>
  <c r="F8275" i="6" s="1"/>
  <c r="D285" i="6"/>
  <c r="D284" i="6"/>
  <c r="D283" i="6" s="1"/>
  <c r="E283" i="6" s="1" a="1"/>
  <c r="E283" i="6" s="1"/>
  <c r="F283" i="6" s="1"/>
  <c r="D525" i="6"/>
  <c r="D524" i="6"/>
  <c r="D523" i="6" s="1"/>
  <c r="E523" i="6" s="1" a="1"/>
  <c r="E523" i="6" s="1"/>
  <c r="F523" i="6" s="1"/>
  <c r="D2085" i="6"/>
  <c r="D2084" i="6"/>
  <c r="D2083" i="6" s="1"/>
  <c r="E2083" i="6" s="1" a="1"/>
  <c r="E2083" i="6" s="1"/>
  <c r="F2083" i="6" s="1"/>
  <c r="D2685" i="6"/>
  <c r="D2684" i="6"/>
  <c r="D2683" i="6" s="1"/>
  <c r="D3213" i="6"/>
  <c r="D3212" i="6"/>
  <c r="D3211" i="6" s="1"/>
  <c r="E3211" i="6" s="1" a="1"/>
  <c r="E3211" i="6" s="1"/>
  <c r="F3211" i="6" s="1"/>
  <c r="D4077" i="6"/>
  <c r="D4076" i="6"/>
  <c r="D4075" i="6" s="1"/>
  <c r="E4075" i="6" s="1" a="1"/>
  <c r="E4075" i="6" s="1"/>
  <c r="F4075" i="6" s="1"/>
  <c r="D4533" i="6"/>
  <c r="D4532" i="6"/>
  <c r="D4531" i="6" s="1"/>
  <c r="E4531" i="6" s="1" a="1"/>
  <c r="E4531" i="6" s="1"/>
  <c r="F4531" i="6" s="1"/>
  <c r="D5421" i="6"/>
  <c r="D5420" i="6"/>
  <c r="D5419" i="6" s="1"/>
  <c r="E5419" i="6" s="1" a="1"/>
  <c r="E5419" i="6" s="1"/>
  <c r="F5419" i="6" s="1"/>
  <c r="D7005" i="6"/>
  <c r="D7004" i="6"/>
  <c r="D7003" i="6" s="1"/>
  <c r="E7003" i="6" s="1" a="1"/>
  <c r="E7003" i="6" s="1"/>
  <c r="F7003" i="6" s="1"/>
  <c r="D6405" i="6"/>
  <c r="D6404" i="6"/>
  <c r="D6403" i="6" s="1"/>
  <c r="E6403" i="6" s="1" a="1"/>
  <c r="E6403" i="6" s="1"/>
  <c r="F6403" i="6" s="1"/>
  <c r="D6981" i="6"/>
  <c r="D6980" i="6"/>
  <c r="D6979" i="6" s="1"/>
  <c r="E6979" i="6" s="1" a="1"/>
  <c r="E6979" i="6" s="1"/>
  <c r="F6979" i="6" s="1"/>
  <c r="D7629" i="6"/>
  <c r="D7628" i="6"/>
  <c r="D7627" i="6" s="1"/>
  <c r="E7627" i="6" s="1" a="1"/>
  <c r="E7627" i="6" s="1"/>
  <c r="F7627" i="6" s="1"/>
  <c r="D8133" i="6"/>
  <c r="D8132" i="6"/>
  <c r="D8131" i="6" s="1"/>
  <c r="E8131" i="6" s="1" a="1"/>
  <c r="E8131" i="6" s="1"/>
  <c r="F8131" i="6" s="1"/>
  <c r="D8349" i="6"/>
  <c r="D8348" i="6"/>
  <c r="D8347" i="6" s="1"/>
  <c r="E8347" i="6" s="1" a="1"/>
  <c r="E8347" i="6" s="1"/>
  <c r="F8347" i="6" s="1"/>
  <c r="D957" i="6"/>
  <c r="D956" i="6"/>
  <c r="D955" i="6" s="1"/>
  <c r="E955" i="6" s="1" a="1"/>
  <c r="E955" i="6" s="1"/>
  <c r="F955" i="6" s="1"/>
  <c r="D165" i="6"/>
  <c r="D164" i="6"/>
  <c r="D163" i="6" s="1"/>
  <c r="E163" i="6" s="1" a="1"/>
  <c r="E163" i="6" s="1"/>
  <c r="F163" i="6" s="1"/>
  <c r="D1029" i="6"/>
  <c r="D1028" i="6"/>
  <c r="D1027" i="6" s="1"/>
  <c r="E1027" i="6" s="1" a="1"/>
  <c r="E1027" i="6" s="1"/>
  <c r="F1027" i="6" s="1"/>
  <c r="D741" i="6"/>
  <c r="D740" i="6"/>
  <c r="D739" i="6" s="1"/>
  <c r="E739" i="6" s="1" a="1"/>
  <c r="E739" i="6" s="1"/>
  <c r="F739" i="6" s="1"/>
  <c r="D213" i="6"/>
  <c r="D212" i="6"/>
  <c r="D211" i="6" s="1"/>
  <c r="E211" i="6" s="1" a="1"/>
  <c r="E211" i="6" s="1"/>
  <c r="F211" i="6" s="1"/>
  <c r="D669" i="6"/>
  <c r="D668" i="6"/>
  <c r="D667" i="6" s="1"/>
  <c r="E667" i="6" s="1" a="1"/>
  <c r="E667" i="6" s="1"/>
  <c r="F667" i="6" s="1"/>
  <c r="D1413" i="6"/>
  <c r="D1412" i="6"/>
  <c r="D1411" i="6" s="1"/>
  <c r="D2373" i="6"/>
  <c r="D2372" i="6"/>
  <c r="D2371" i="6" s="1"/>
  <c r="E2371" i="6" s="1" a="1"/>
  <c r="E2371" i="6" s="1"/>
  <c r="F2371" i="6" s="1"/>
  <c r="D1605" i="6"/>
  <c r="D1604" i="6"/>
  <c r="D1603" i="6" s="1"/>
  <c r="E1603" i="6" s="1" a="1"/>
  <c r="E1603" i="6" s="1"/>
  <c r="F1603" i="6" s="1"/>
  <c r="D2517" i="6"/>
  <c r="D2516" i="6"/>
  <c r="D2515" i="6" s="1"/>
  <c r="E2515" i="6" s="1" a="1"/>
  <c r="E2515" i="6" s="1"/>
  <c r="F2515" i="6" s="1"/>
  <c r="D2109" i="6"/>
  <c r="D2108" i="6"/>
  <c r="D2107" i="6" s="1"/>
  <c r="E2107" i="6" s="1" a="1"/>
  <c r="E2107" i="6" s="1"/>
  <c r="F2107" i="6" s="1"/>
  <c r="D1557" i="6"/>
  <c r="D1556" i="6"/>
  <c r="D1555" i="6" s="1"/>
  <c r="D2229" i="6"/>
  <c r="D2228" i="6"/>
  <c r="D2227" i="6" s="1"/>
  <c r="E2227" i="6" s="1" a="1"/>
  <c r="E2227" i="6" s="1"/>
  <c r="F2227" i="6" s="1"/>
  <c r="D2805" i="6"/>
  <c r="D2804" i="6"/>
  <c r="D2803" i="6" s="1"/>
  <c r="E2803" i="6" s="1" a="1"/>
  <c r="E2803" i="6" s="1"/>
  <c r="F2803" i="6" s="1"/>
  <c r="D4005" i="6"/>
  <c r="D4004" i="6"/>
  <c r="D4003" i="6" s="1"/>
  <c r="E4003" i="6" s="1" a="1"/>
  <c r="E4003" i="6" s="1"/>
  <c r="F4003" i="6" s="1"/>
  <c r="D3429" i="6"/>
  <c r="D3428" i="6"/>
  <c r="D3427" i="6" s="1"/>
  <c r="E3427" i="6" s="1" a="1"/>
  <c r="E3427" i="6" s="1"/>
  <c r="F3427" i="6" s="1"/>
  <c r="D2829" i="6"/>
  <c r="D2828" i="6"/>
  <c r="D2827" i="6" s="1"/>
  <c r="E2827" i="6" s="1" a="1"/>
  <c r="E2827" i="6" s="1"/>
  <c r="F2827" i="6" s="1"/>
  <c r="D3573" i="6"/>
  <c r="D3572" i="6"/>
  <c r="D3571" i="6" s="1"/>
  <c r="E3571" i="6" s="1" a="1"/>
  <c r="E3571" i="6" s="1"/>
  <c r="F3571" i="6" s="1"/>
  <c r="D2925" i="6"/>
  <c r="D2924" i="6"/>
  <c r="D2923" i="6" s="1"/>
  <c r="E2923" i="6" s="1" a="1"/>
  <c r="E2923" i="6" s="1"/>
  <c r="F2923" i="6" s="1"/>
  <c r="D3693" i="6"/>
  <c r="D3692" i="6"/>
  <c r="D3691" i="6" s="1"/>
  <c r="E3691" i="6" s="1" a="1"/>
  <c r="E3691" i="6" s="1"/>
  <c r="F3691" i="6" s="1"/>
  <c r="D4269" i="6"/>
  <c r="D4268" i="6"/>
  <c r="D4267" i="6" s="1"/>
  <c r="D3981" i="6"/>
  <c r="D3980" i="6"/>
  <c r="D3979" i="6" s="1"/>
  <c r="E3979" i="6" s="1" a="1"/>
  <c r="E3979" i="6" s="1"/>
  <c r="F3979" i="6" s="1"/>
  <c r="D4653" i="6"/>
  <c r="D4652" i="6"/>
  <c r="D4651" i="6" s="1"/>
  <c r="E4651" i="6" s="1" a="1"/>
  <c r="E4651" i="6" s="1"/>
  <c r="F4651" i="6" s="1"/>
  <c r="D5133" i="6"/>
  <c r="D5132" i="6"/>
  <c r="D5131" i="6" s="1"/>
  <c r="E5131" i="6" s="1" a="1"/>
  <c r="E5131" i="6" s="1"/>
  <c r="F5131" i="6" s="1"/>
  <c r="D5061" i="6"/>
  <c r="D5060" i="6"/>
  <c r="D5059" i="6" s="1"/>
  <c r="E5059" i="6" s="1" a="1"/>
  <c r="E5059" i="6" s="1"/>
  <c r="F5059" i="6" s="1"/>
  <c r="D4677" i="6"/>
  <c r="D4676" i="6"/>
  <c r="D4675" i="6" s="1"/>
  <c r="D5181" i="6"/>
  <c r="D5180" i="6"/>
  <c r="D5179" i="6" s="1"/>
  <c r="E5179" i="6" s="1" a="1"/>
  <c r="E5179" i="6" s="1"/>
  <c r="F5179" i="6" s="1"/>
  <c r="D5325" i="6"/>
  <c r="D5324" i="6"/>
  <c r="D5323" i="6" s="1"/>
  <c r="E5323" i="6" s="1" a="1"/>
  <c r="E5323" i="6" s="1"/>
  <c r="F5323" i="6" s="1"/>
  <c r="D5541" i="6"/>
  <c r="D5540" i="6"/>
  <c r="D5539" i="6" s="1"/>
  <c r="E5539" i="6" s="1" a="1"/>
  <c r="E5539" i="6" s="1"/>
  <c r="F5539" i="6" s="1"/>
  <c r="D5253" i="6"/>
  <c r="D5252" i="6"/>
  <c r="D5251" i="6" s="1"/>
  <c r="E5251" i="6" s="1" a="1"/>
  <c r="E5251" i="6" s="1"/>
  <c r="F5251" i="6" s="1"/>
  <c r="D6141" i="6"/>
  <c r="D6140" i="6"/>
  <c r="D6139" i="6" s="1"/>
  <c r="E6139" i="6" s="1" a="1"/>
  <c r="E6139" i="6" s="1"/>
  <c r="F6139" i="6" s="1"/>
  <c r="D6069" i="6"/>
  <c r="D6068" i="6"/>
  <c r="D6067" i="6" s="1"/>
  <c r="E6067" i="6" s="1" a="1"/>
  <c r="E6067" i="6" s="1"/>
  <c r="F6067" i="6" s="1"/>
  <c r="D6453" i="6"/>
  <c r="D6452" i="6"/>
  <c r="D6451" i="6" s="1"/>
  <c r="E6451" i="6" s="1" a="1"/>
  <c r="E6451" i="6" s="1"/>
  <c r="F6451" i="6" s="1"/>
  <c r="D6669" i="6"/>
  <c r="D6668" i="6"/>
  <c r="D6667" i="6" s="1"/>
  <c r="E6667" i="6" s="1" a="1"/>
  <c r="E6667" i="6" s="1"/>
  <c r="F6667" i="6" s="1"/>
  <c r="D6525" i="6"/>
  <c r="D6524" i="6"/>
  <c r="D6523" i="6" s="1"/>
  <c r="E6523" i="6" s="1" a="1"/>
  <c r="E6523" i="6" s="1"/>
  <c r="F6523" i="6" s="1"/>
  <c r="D7749" i="6"/>
  <c r="D7748" i="6"/>
  <c r="D7747" i="6" s="1"/>
  <c r="E7747" i="6" s="1" a="1"/>
  <c r="E7747" i="6" s="1"/>
  <c r="F7747" i="6" s="1"/>
  <c r="D7605" i="6"/>
  <c r="D7604" i="6"/>
  <c r="D7603" i="6" s="1"/>
  <c r="E7603" i="6" s="1" a="1"/>
  <c r="E7603" i="6" s="1"/>
  <c r="F7603" i="6" s="1"/>
  <c r="D7077" i="6"/>
  <c r="D7076" i="6"/>
  <c r="D7075" i="6" s="1"/>
  <c r="D7485" i="6"/>
  <c r="D7484" i="6"/>
  <c r="D7483" i="6" s="1"/>
  <c r="E7483" i="6" s="1" a="1"/>
  <c r="E7483" i="6" s="1"/>
  <c r="F7483" i="6" s="1"/>
  <c r="D7725" i="6"/>
  <c r="D7724" i="6"/>
  <c r="D7723" i="6" s="1"/>
  <c r="E7723" i="6" s="1" a="1"/>
  <c r="E7723" i="6" s="1"/>
  <c r="F7723" i="6" s="1"/>
  <c r="D7533" i="6"/>
  <c r="D7532" i="6"/>
  <c r="D7531" i="6" s="1"/>
  <c r="E7531" i="6" s="1" a="1"/>
  <c r="E7531" i="6" s="1"/>
  <c r="F7531" i="6" s="1"/>
  <c r="D261" i="6"/>
  <c r="D260" i="6"/>
  <c r="D259" i="6" s="1"/>
  <c r="E259" i="6" s="1" a="1"/>
  <c r="E259" i="6" s="1"/>
  <c r="F259" i="6" s="1"/>
  <c r="D501" i="6"/>
  <c r="D500" i="6"/>
  <c r="D499" i="6" s="1"/>
  <c r="E499" i="6" s="1" a="1"/>
  <c r="E499" i="6" s="1"/>
  <c r="F499" i="6" s="1"/>
  <c r="D1989" i="6"/>
  <c r="D1988" i="6"/>
  <c r="D1987" i="6" s="1"/>
  <c r="E1987" i="6" s="1" a="1"/>
  <c r="E1987" i="6" s="1"/>
  <c r="F1987" i="6" s="1"/>
  <c r="D2493" i="6"/>
  <c r="D2492" i="6"/>
  <c r="D2491" i="6" s="1"/>
  <c r="E2491" i="6" s="1" a="1"/>
  <c r="E2491" i="6" s="1"/>
  <c r="F2491" i="6" s="1"/>
  <c r="D3189" i="6"/>
  <c r="D3188" i="6"/>
  <c r="D3187" i="6" s="1"/>
  <c r="E3187" i="6" s="1" a="1"/>
  <c r="E3187" i="6" s="1"/>
  <c r="F3187" i="6" s="1"/>
  <c r="D4437" i="6"/>
  <c r="D4436" i="6"/>
  <c r="D4435" i="6" s="1"/>
  <c r="E4435" i="6" s="1" a="1"/>
  <c r="E4435" i="6" s="1"/>
  <c r="F4435" i="6" s="1"/>
  <c r="D4485" i="6"/>
  <c r="D4484" i="6"/>
  <c r="D4483" i="6" s="1"/>
  <c r="E4483" i="6" s="1" a="1"/>
  <c r="E4483" i="6" s="1"/>
  <c r="F4483" i="6" s="1"/>
  <c r="D5373" i="6"/>
  <c r="D5372" i="6"/>
  <c r="D5371" i="6" s="1"/>
  <c r="E5371" i="6" s="1" a="1"/>
  <c r="E5371" i="6" s="1"/>
  <c r="F5371" i="6" s="1"/>
  <c r="D6189" i="6"/>
  <c r="D6188" i="6"/>
  <c r="D6187" i="6" s="1"/>
  <c r="E6187" i="6" s="1" a="1"/>
  <c r="E6187" i="6" s="1"/>
  <c r="F6187" i="6" s="1"/>
  <c r="D7389" i="6"/>
  <c r="D7388" i="6"/>
  <c r="D7387" i="6" s="1"/>
  <c r="D6933" i="6"/>
  <c r="D6932" i="6"/>
  <c r="D6931" i="6" s="1"/>
  <c r="E6931" i="6" s="1" a="1"/>
  <c r="E6931" i="6" s="1"/>
  <c r="F6931" i="6" s="1"/>
  <c r="D7917" i="6"/>
  <c r="D7916" i="6"/>
  <c r="D7915" i="6" s="1"/>
  <c r="E7915" i="6" s="1" a="1"/>
  <c r="E7915" i="6" s="1"/>
  <c r="F7915" i="6" s="1"/>
  <c r="D837" i="6"/>
  <c r="D836" i="6"/>
  <c r="D835" i="6" s="1"/>
  <c r="E835" i="6" s="1" a="1"/>
  <c r="E835" i="6" s="1"/>
  <c r="F835" i="6" s="1"/>
  <c r="D309" i="6"/>
  <c r="D308" i="6"/>
  <c r="D307" i="6" s="1"/>
  <c r="E307" i="6" s="1" a="1"/>
  <c r="E307" i="6" s="1"/>
  <c r="F307" i="6" s="1"/>
  <c r="D1485" i="6"/>
  <c r="D1484" i="6"/>
  <c r="D1483" i="6" s="1"/>
  <c r="E1483" i="6" s="1" a="1"/>
  <c r="E1483" i="6" s="1"/>
  <c r="F1483" i="6" s="1"/>
  <c r="D2037" i="6"/>
  <c r="D2036" i="6"/>
  <c r="D2035" i="6" s="1"/>
  <c r="E2035" i="6" s="1" a="1"/>
  <c r="E2035" i="6" s="1"/>
  <c r="F2035" i="6" s="1"/>
  <c r="D4149" i="6"/>
  <c r="D4148" i="6"/>
  <c r="D4147" i="6" s="1"/>
  <c r="D5157" i="6"/>
  <c r="D5156" i="6"/>
  <c r="D5155" i="6" s="1"/>
  <c r="E5155" i="6" s="1" a="1"/>
  <c r="E5155" i="6" s="1"/>
  <c r="F5155" i="6" s="1"/>
  <c r="D4581" i="6"/>
  <c r="D4580" i="6"/>
  <c r="D4579" i="6" s="1"/>
  <c r="E4579" i="6" s="1" a="1"/>
  <c r="E4579" i="6" s="1"/>
  <c r="F4579" i="6" s="1"/>
  <c r="D5733" i="6"/>
  <c r="D5732" i="6"/>
  <c r="D5731" i="6" s="1"/>
  <c r="E5731" i="6" s="1" a="1"/>
  <c r="E5731" i="6" s="1"/>
  <c r="F5731" i="6" s="1"/>
  <c r="D6117" i="6"/>
  <c r="D6116" i="6"/>
  <c r="D6115" i="6" s="1"/>
  <c r="E6115" i="6" s="1" a="1"/>
  <c r="E6115" i="6" s="1"/>
  <c r="F6115" i="6" s="1"/>
  <c r="D6381" i="6"/>
  <c r="D6380" i="6"/>
  <c r="D6379" i="6" s="1"/>
  <c r="E6379" i="6" s="1" a="1"/>
  <c r="E6379" i="6" s="1"/>
  <c r="F6379" i="6" s="1"/>
  <c r="D7053" i="6"/>
  <c r="D7052" i="6"/>
  <c r="D7051" i="6" s="1"/>
  <c r="E7051" i="6" s="1" a="1"/>
  <c r="E7051" i="6" s="1"/>
  <c r="F7051" i="6" s="1"/>
  <c r="D7365" i="6"/>
  <c r="D7364" i="6"/>
  <c r="D7363" i="6" s="1"/>
  <c r="E7363" i="6" s="1" a="1"/>
  <c r="E7363" i="6" s="1"/>
  <c r="F7363" i="6" s="1"/>
  <c r="D8301" i="6"/>
  <c r="D8300" i="6"/>
  <c r="D8299" i="6" s="1"/>
  <c r="E8299" i="6" s="1" a="1"/>
  <c r="E8299" i="6" s="1"/>
  <c r="F8299" i="6" s="1"/>
  <c r="D8325" i="6"/>
  <c r="D8324" i="6"/>
  <c r="D8323" i="6" s="1"/>
  <c r="E8323" i="6" s="1" a="1"/>
  <c r="E8323" i="6" s="1"/>
  <c r="F8323" i="6" s="1"/>
  <c r="D549" i="6"/>
  <c r="D548" i="6"/>
  <c r="D547" i="6" s="1"/>
  <c r="E547" i="6" s="1" a="1"/>
  <c r="E547" i="6" s="1"/>
  <c r="F547" i="6" s="1"/>
  <c r="D981" i="6"/>
  <c r="D980" i="6"/>
  <c r="D979" i="6" s="1"/>
  <c r="E979" i="6" s="1" a="1"/>
  <c r="E979" i="6" s="1"/>
  <c r="F979" i="6" s="1"/>
  <c r="D189" i="6"/>
  <c r="D188" i="6"/>
  <c r="D187" i="6" s="1"/>
  <c r="E187" i="6" s="1" a="1"/>
  <c r="E187" i="6" s="1"/>
  <c r="F187" i="6" s="1"/>
  <c r="D1053" i="6"/>
  <c r="D1052" i="6"/>
  <c r="D1051" i="6" s="1"/>
  <c r="E1051" i="6" s="1" a="1"/>
  <c r="E1051" i="6" s="1"/>
  <c r="F1051" i="6" s="1"/>
  <c r="D765" i="6"/>
  <c r="D764" i="6"/>
  <c r="D763" i="6" s="1"/>
  <c r="E763" i="6" s="1" a="1"/>
  <c r="E763" i="6" s="1"/>
  <c r="F763" i="6" s="1"/>
  <c r="D237" i="6"/>
  <c r="D236" i="6"/>
  <c r="D235" i="6" s="1"/>
  <c r="E235" i="6" s="1" a="1"/>
  <c r="E235" i="6" s="1"/>
  <c r="F235" i="6" s="1"/>
  <c r="D1101" i="6"/>
  <c r="D1100" i="6"/>
  <c r="D1099" i="6" s="1"/>
  <c r="D1677" i="6"/>
  <c r="D1676" i="6"/>
  <c r="D1675" i="6" s="1"/>
  <c r="E1675" i="6" s="1" a="1"/>
  <c r="E1675" i="6" s="1"/>
  <c r="F1675" i="6" s="1"/>
  <c r="D2397" i="6"/>
  <c r="D2396" i="6"/>
  <c r="D2395" i="6" s="1"/>
  <c r="E2395" i="6" s="1" a="1"/>
  <c r="E2395" i="6" s="1"/>
  <c r="F2395" i="6" s="1"/>
  <c r="D1653" i="6"/>
  <c r="D1652" i="6"/>
  <c r="D1651" i="6" s="1"/>
  <c r="E1651" i="6" s="1" a="1"/>
  <c r="E1651" i="6" s="1"/>
  <c r="F1651" i="6" s="1"/>
  <c r="D2589" i="6"/>
  <c r="D2588" i="6"/>
  <c r="D2587" i="6" s="1"/>
  <c r="E2587" i="6" s="1" a="1"/>
  <c r="E2587" i="6" s="1"/>
  <c r="F2587" i="6" s="1"/>
  <c r="D2133" i="6"/>
  <c r="D2132" i="6"/>
  <c r="D2131" i="6" s="1"/>
  <c r="E2131" i="6" s="1" a="1"/>
  <c r="E2131" i="6" s="1"/>
  <c r="F2131" i="6" s="1"/>
  <c r="D1581" i="6"/>
  <c r="D1580" i="6"/>
  <c r="D1579" i="6" s="1"/>
  <c r="E1579" i="6" s="1" a="1"/>
  <c r="E1579" i="6" s="1"/>
  <c r="F1579" i="6" s="1"/>
  <c r="D2253" i="6"/>
  <c r="D2252" i="6"/>
  <c r="D2251" i="6" s="1"/>
  <c r="E2251" i="6" s="1" a="1"/>
  <c r="E2251" i="6" s="1"/>
  <c r="F2251" i="6" s="1"/>
  <c r="D2901" i="6"/>
  <c r="D2900" i="6"/>
  <c r="D2899" i="6" s="1"/>
  <c r="E2899" i="6" s="1" a="1"/>
  <c r="E2899" i="6" s="1"/>
  <c r="F2899" i="6" s="1"/>
  <c r="D2877" i="6"/>
  <c r="D2876" i="6"/>
  <c r="D2875" i="6" s="1"/>
  <c r="E2875" i="6" s="1" a="1"/>
  <c r="E2875" i="6" s="1"/>
  <c r="F2875" i="6" s="1"/>
  <c r="D3549" i="6"/>
  <c r="D3548" i="6"/>
  <c r="D3547" i="6" s="1"/>
  <c r="E3547" i="6" s="1" a="1"/>
  <c r="E3547" i="6" s="1"/>
  <c r="F3547" i="6" s="1"/>
  <c r="D2973" i="6"/>
  <c r="D2972" i="6"/>
  <c r="D2971" i="6" s="1"/>
  <c r="E2971" i="6" s="1" a="1"/>
  <c r="E2971" i="6" s="1"/>
  <c r="F2971" i="6" s="1"/>
  <c r="D3669" i="6"/>
  <c r="D3668" i="6"/>
  <c r="D3667" i="6" s="1"/>
  <c r="E3667" i="6" s="1" a="1"/>
  <c r="E3667" i="6" s="1"/>
  <c r="F3667" i="6" s="1"/>
  <c r="D2949" i="6"/>
  <c r="D2948" i="6"/>
  <c r="D2947" i="6" s="1"/>
  <c r="E2947" i="6" s="1" a="1"/>
  <c r="E2947" i="6" s="1"/>
  <c r="F2947" i="6" s="1"/>
  <c r="D3789" i="6"/>
  <c r="D3788" i="6"/>
  <c r="D3787" i="6" s="1"/>
  <c r="E3787" i="6" s="1" a="1"/>
  <c r="E3787" i="6" s="1"/>
  <c r="F3787" i="6" s="1"/>
  <c r="D4365" i="6"/>
  <c r="D4364" i="6"/>
  <c r="D4363" i="6" s="1"/>
  <c r="E4363" i="6" s="1" a="1"/>
  <c r="E4363" i="6" s="1"/>
  <c r="F4363" i="6" s="1"/>
  <c r="D4101" i="6"/>
  <c r="D4100" i="6"/>
  <c r="D4099" i="6" s="1"/>
  <c r="E4099" i="6" s="1" a="1"/>
  <c r="E4099" i="6" s="1"/>
  <c r="F4099" i="6" s="1"/>
  <c r="D4701" i="6"/>
  <c r="D4700" i="6"/>
  <c r="D4699" i="6" s="1"/>
  <c r="E4699" i="6" s="1" a="1"/>
  <c r="E4699" i="6" s="1"/>
  <c r="F4699" i="6" s="1"/>
  <c r="D5229" i="6"/>
  <c r="D5228" i="6"/>
  <c r="D5227" i="6" s="1"/>
  <c r="E5227" i="6" s="1" a="1"/>
  <c r="E5227" i="6" s="1"/>
  <c r="F5227" i="6" s="1"/>
  <c r="D5205" i="6"/>
  <c r="D5204" i="6"/>
  <c r="D5203" i="6" s="1"/>
  <c r="D4725" i="6"/>
  <c r="D4724" i="6"/>
  <c r="D4723" i="6" s="1"/>
  <c r="E4723" i="6" s="1" a="1"/>
  <c r="E4723" i="6" s="1"/>
  <c r="F4723" i="6" s="1"/>
  <c r="D5397" i="6"/>
  <c r="D5396" i="6"/>
  <c r="D5395" i="6" s="1"/>
  <c r="E5395" i="6" s="1" a="1"/>
  <c r="E5395" i="6" s="1"/>
  <c r="F5395" i="6" s="1"/>
  <c r="D5613" i="6"/>
  <c r="D5612" i="6"/>
  <c r="D5611" i="6" s="1"/>
  <c r="E5611" i="6" s="1" a="1"/>
  <c r="E5611" i="6" s="1"/>
  <c r="F5611" i="6" s="1"/>
  <c r="D5589" i="6"/>
  <c r="D5588" i="6"/>
  <c r="D5587" i="6" s="1"/>
  <c r="D5301" i="6"/>
  <c r="D5300" i="6"/>
  <c r="D5299" i="6" s="1"/>
  <c r="E5299" i="6" s="1" a="1"/>
  <c r="E5299" i="6" s="1"/>
  <c r="F5299" i="6" s="1"/>
  <c r="D6213" i="6"/>
  <c r="D6212" i="6"/>
  <c r="D6211" i="6" s="1"/>
  <c r="E6211" i="6" s="1" a="1"/>
  <c r="E6211" i="6" s="1"/>
  <c r="F6211" i="6" s="1"/>
  <c r="D6093" i="6"/>
  <c r="D6092" i="6"/>
  <c r="D6091" i="6" s="1"/>
  <c r="D6477" i="6"/>
  <c r="D6476" i="6"/>
  <c r="D6475" i="6" s="1"/>
  <c r="E6475" i="6" s="1" a="1"/>
  <c r="E6475" i="6" s="1"/>
  <c r="F6475" i="6" s="1"/>
  <c r="D6765" i="6"/>
  <c r="D6764" i="6"/>
  <c r="D6763" i="6" s="1"/>
  <c r="E6763" i="6" s="1" a="1"/>
  <c r="E6763" i="6" s="1"/>
  <c r="F6763" i="6" s="1"/>
  <c r="D6549" i="6"/>
  <c r="D6548" i="6"/>
  <c r="D6547" i="6" s="1"/>
  <c r="E6547" i="6" s="1" a="1"/>
  <c r="E6547" i="6" s="1"/>
  <c r="F6547" i="6" s="1"/>
  <c r="D6645" i="6"/>
  <c r="D6644" i="6"/>
  <c r="D6643" i="6" s="1"/>
  <c r="E6643" i="6" s="1" a="1"/>
  <c r="E6643" i="6" s="1"/>
  <c r="F6643" i="6" s="1"/>
  <c r="D7941" i="6"/>
  <c r="D7940" i="6"/>
  <c r="D7939" i="6" s="1"/>
  <c r="E7939" i="6" s="1" a="1"/>
  <c r="E7939" i="6" s="1"/>
  <c r="F7939" i="6" s="1"/>
  <c r="D7125" i="6"/>
  <c r="D7124" i="6"/>
  <c r="D7123" i="6" s="1"/>
  <c r="E7123" i="6" s="1" a="1"/>
  <c r="E7123" i="6" s="1"/>
  <c r="F7123" i="6" s="1"/>
  <c r="D7701" i="6"/>
  <c r="D7700" i="6"/>
  <c r="D7699" i="6" s="1"/>
  <c r="D7773" i="6"/>
  <c r="D7772" i="6"/>
  <c r="D7771" i="6" s="1"/>
  <c r="E7771" i="6" s="1" a="1"/>
  <c r="E7771" i="6" s="1"/>
  <c r="F7771" i="6" s="1"/>
  <c r="D7653" i="6"/>
  <c r="D7652" i="6"/>
  <c r="D7651" i="6" s="1"/>
  <c r="E7651" i="6" s="1" a="1"/>
  <c r="E7651" i="6" s="1"/>
  <c r="F7651" i="6" s="1"/>
  <c r="D381" i="6"/>
  <c r="D380" i="6"/>
  <c r="D379" i="6" s="1"/>
  <c r="D2061" i="6"/>
  <c r="D2060" i="6"/>
  <c r="D2059" i="6" s="1"/>
  <c r="E2059" i="6" s="1" a="1"/>
  <c r="E2059" i="6" s="1"/>
  <c r="F2059" i="6" s="1"/>
  <c r="D2733" i="6"/>
  <c r="D2732" i="6"/>
  <c r="D2731" i="6" s="1"/>
  <c r="E2731" i="6" s="1" a="1"/>
  <c r="E2731" i="6" s="1"/>
  <c r="F2731" i="6" s="1"/>
  <c r="D3621" i="6"/>
  <c r="D3620" i="6"/>
  <c r="D3619" i="6" s="1"/>
  <c r="E3619" i="6" s="1" a="1"/>
  <c r="E3619" i="6" s="1"/>
  <c r="F3619" i="6" s="1"/>
  <c r="D2709" i="6"/>
  <c r="D2708" i="6"/>
  <c r="D2707" i="6" s="1"/>
  <c r="E2707" i="6" s="1" a="1"/>
  <c r="E2707" i="6" s="1"/>
  <c r="F2707" i="6" s="1"/>
  <c r="D4893" i="6"/>
  <c r="D4892" i="6"/>
  <c r="D4891" i="6" s="1"/>
  <c r="E4891" i="6" s="1" a="1"/>
  <c r="E4891" i="6" s="1"/>
  <c r="F4891" i="6" s="1"/>
  <c r="D4917" i="6"/>
  <c r="D4916" i="6"/>
  <c r="D4915" i="6" s="1"/>
  <c r="E4915" i="6" s="1" a="1"/>
  <c r="E4915" i="6" s="1"/>
  <c r="F4915" i="6" s="1"/>
  <c r="D5925" i="6"/>
  <c r="D5924" i="6"/>
  <c r="D5923" i="6" s="1"/>
  <c r="E5923" i="6" s="1" a="1"/>
  <c r="E5923" i="6" s="1"/>
  <c r="F5923" i="6" s="1"/>
  <c r="D6693" i="6"/>
  <c r="D6692" i="6"/>
  <c r="D6691" i="6" s="1"/>
  <c r="E6691" i="6" s="1" a="1"/>
  <c r="E6691" i="6" s="1"/>
  <c r="F6691" i="6" s="1"/>
  <c r="D7293" i="6"/>
  <c r="D7292" i="6"/>
  <c r="D7291" i="6" s="1"/>
  <c r="E7291" i="6" s="1" a="1"/>
  <c r="E7291" i="6" s="1"/>
  <c r="F7291" i="6" s="1"/>
  <c r="D7317" i="6"/>
  <c r="D7316" i="6"/>
  <c r="D7315" i="6" s="1"/>
  <c r="E7315" i="6" s="1" a="1"/>
  <c r="E7315" i="6" s="1"/>
  <c r="F7315" i="6" s="1"/>
  <c r="D8421" i="6"/>
  <c r="D8420" i="6"/>
  <c r="D8419" i="6" s="1"/>
  <c r="E8419" i="6" s="1" a="1"/>
  <c r="E8419" i="6" s="1"/>
  <c r="F8419" i="6" s="1"/>
  <c r="D8205" i="6"/>
  <c r="D8204" i="6"/>
  <c r="D8203" i="6" s="1"/>
  <c r="E8203" i="6" s="1" a="1"/>
  <c r="E8203" i="6" s="1"/>
  <c r="F8203" i="6" s="1"/>
  <c r="D21" i="6"/>
  <c r="D20" i="6"/>
  <c r="D19" i="6" s="1"/>
  <c r="E19" i="6" s="1"/>
  <c r="F19" i="6" s="1"/>
  <c r="D597" i="6"/>
  <c r="D596" i="6"/>
  <c r="D595" i="6" s="1"/>
  <c r="E595" i="6" s="1" a="1"/>
  <c r="E595" i="6" s="1"/>
  <c r="F595" i="6" s="1"/>
  <c r="D2157" i="6"/>
  <c r="D2156" i="6"/>
  <c r="D2155" i="6" s="1"/>
  <c r="E2155" i="6" s="1" a="1"/>
  <c r="E2155" i="6" s="1"/>
  <c r="F2155" i="6" s="1"/>
  <c r="D3069" i="6"/>
  <c r="D3068" i="6"/>
  <c r="D3067" i="6" s="1"/>
  <c r="E3067" i="6" s="1" a="1"/>
  <c r="E3067" i="6" s="1"/>
  <c r="F3067" i="6" s="1"/>
  <c r="D3381" i="6"/>
  <c r="D3380" i="6"/>
  <c r="D3379" i="6" s="1"/>
  <c r="E3379" i="6" s="1" a="1"/>
  <c r="E3379" i="6" s="1"/>
  <c r="F3379" i="6" s="1"/>
  <c r="D3501" i="6"/>
  <c r="D3500" i="6"/>
  <c r="D3499" i="6" s="1"/>
  <c r="E3499" i="6" s="1" a="1"/>
  <c r="E3499" i="6" s="1"/>
  <c r="F3499" i="6" s="1"/>
  <c r="D4941" i="6"/>
  <c r="D4940" i="6"/>
  <c r="D4939" i="6" s="1"/>
  <c r="E4939" i="6" s="1" a="1"/>
  <c r="E4939" i="6" s="1"/>
  <c r="F4939" i="6" s="1"/>
  <c r="D5973" i="6"/>
  <c r="D5972" i="6"/>
  <c r="D5971" i="6" s="1"/>
  <c r="E5971" i="6" s="1" a="1"/>
  <c r="E5971" i="6" s="1"/>
  <c r="F5971" i="6" s="1"/>
  <c r="D69" i="6"/>
  <c r="D68" i="6"/>
  <c r="D67" i="6" s="1"/>
  <c r="D573" i="6"/>
  <c r="D572" i="6"/>
  <c r="D571" i="6" s="1"/>
  <c r="E571" i="6" s="1" a="1"/>
  <c r="E571" i="6" s="1"/>
  <c r="F571" i="6" s="1"/>
  <c r="D1077" i="6"/>
  <c r="D1076" i="6"/>
  <c r="D1075" i="6" s="1"/>
  <c r="E1075" i="6" s="1" a="1"/>
  <c r="E1075" i="6" s="1"/>
  <c r="F1075" i="6" s="1"/>
  <c r="D333" i="6"/>
  <c r="D332" i="6"/>
  <c r="D331" i="6" s="1"/>
  <c r="E331" i="6" s="1" a="1"/>
  <c r="E331" i="6" s="1"/>
  <c r="F331" i="6" s="1"/>
  <c r="D1197" i="6"/>
  <c r="D1196" i="6"/>
  <c r="D1195" i="6" s="1"/>
  <c r="E1195" i="6" s="1" a="1"/>
  <c r="E1195" i="6" s="1"/>
  <c r="F1195" i="6" s="1"/>
  <c r="D909" i="6"/>
  <c r="D908" i="6"/>
  <c r="D907" i="6" s="1"/>
  <c r="E907" i="6" s="1" a="1"/>
  <c r="E907" i="6" s="1"/>
  <c r="F907" i="6" s="1"/>
  <c r="D429" i="6"/>
  <c r="D428" i="6"/>
  <c r="D427" i="6" s="1"/>
  <c r="E427" i="6" s="1" a="1"/>
  <c r="E427" i="6" s="1"/>
  <c r="F427" i="6" s="1"/>
  <c r="D1125" i="6"/>
  <c r="D1124" i="6"/>
  <c r="D1123" i="6" s="1"/>
  <c r="E1123" i="6" s="1" a="1"/>
  <c r="E1123" i="6" s="1"/>
  <c r="F1123" i="6" s="1"/>
  <c r="D1773" i="6"/>
  <c r="D1772" i="6"/>
  <c r="D1771" i="6" s="1"/>
  <c r="E1771" i="6" s="1" a="1"/>
  <c r="E1771" i="6" s="1"/>
  <c r="F1771" i="6" s="1"/>
  <c r="D2421" i="6"/>
  <c r="D2420" i="6"/>
  <c r="D2419" i="6" s="1"/>
  <c r="E2419" i="6" s="1" a="1"/>
  <c r="E2419" i="6" s="1"/>
  <c r="F2419" i="6" s="1"/>
  <c r="D1701" i="6"/>
  <c r="D1700" i="6"/>
  <c r="D1699" i="6" s="1"/>
  <c r="E1699" i="6" s="1" a="1"/>
  <c r="E1699" i="6" s="1"/>
  <c r="F1699" i="6" s="1"/>
  <c r="D3117" i="6"/>
  <c r="D3116" i="6"/>
  <c r="D3115" i="6" s="1"/>
  <c r="E3115" i="6" s="1" a="1"/>
  <c r="E3115" i="6" s="1"/>
  <c r="F3115" i="6" s="1"/>
  <c r="D2181" i="6"/>
  <c r="D2180" i="6"/>
  <c r="D2179" i="6" s="1"/>
  <c r="E2179" i="6" s="1" a="1"/>
  <c r="E2179" i="6" s="1"/>
  <c r="F2179" i="6" s="1"/>
  <c r="D1629" i="6"/>
  <c r="D1628" i="6"/>
  <c r="D1627" i="6" s="1"/>
  <c r="E1627" i="6" s="1" a="1"/>
  <c r="E1627" i="6" s="1"/>
  <c r="F1627" i="6" s="1"/>
  <c r="D2277" i="6"/>
  <c r="D2276" i="6"/>
  <c r="D2275" i="6" s="1"/>
  <c r="E2275" i="6" s="1" a="1"/>
  <c r="E2275" i="6" s="1"/>
  <c r="F2275" i="6" s="1"/>
  <c r="D3285" i="6"/>
  <c r="D3284" i="6"/>
  <c r="D3283" i="6" s="1"/>
  <c r="D2997" i="6"/>
  <c r="D2996" i="6"/>
  <c r="D2995" i="6" s="1"/>
  <c r="E2995" i="6" s="1" a="1"/>
  <c r="E2995" i="6" s="1"/>
  <c r="F2995" i="6" s="1"/>
  <c r="D3645" i="6"/>
  <c r="D3644" i="6"/>
  <c r="D3643" i="6" s="1"/>
  <c r="E3643" i="6" s="1" a="1"/>
  <c r="E3643" i="6" s="1"/>
  <c r="F3643" i="6" s="1"/>
  <c r="D3021" i="6"/>
  <c r="D3020" i="6"/>
  <c r="D3019" i="6" s="1"/>
  <c r="D3765" i="6"/>
  <c r="D3764" i="6"/>
  <c r="D3763" i="6" s="1"/>
  <c r="E3763" i="6" s="1" a="1"/>
  <c r="E3763" i="6" s="1"/>
  <c r="F3763" i="6" s="1"/>
  <c r="D3045" i="6"/>
  <c r="D3044" i="6"/>
  <c r="D3043" i="6" s="1"/>
  <c r="E3043" i="6" s="1" a="1"/>
  <c r="E3043" i="6" s="1"/>
  <c r="F3043" i="6" s="1"/>
  <c r="D3933" i="6"/>
  <c r="D3932" i="6"/>
  <c r="D3931" i="6" s="1"/>
  <c r="E3931" i="6" s="1" a="1"/>
  <c r="E3931" i="6" s="1"/>
  <c r="F3931" i="6" s="1"/>
  <c r="D4509" i="6"/>
  <c r="D4508" i="6"/>
  <c r="D4507" i="6" s="1"/>
  <c r="E4507" i="6" s="1" a="1"/>
  <c r="E4507" i="6" s="1"/>
  <c r="F4507" i="6" s="1"/>
  <c r="D4197" i="6"/>
  <c r="D4196" i="6"/>
  <c r="D4195" i="6" s="1"/>
  <c r="E4195" i="6" s="1" a="1"/>
  <c r="E4195" i="6" s="1"/>
  <c r="F4195" i="6" s="1"/>
  <c r="D4749" i="6"/>
  <c r="D4748" i="6"/>
  <c r="D4747" i="6" s="1"/>
  <c r="E4747" i="6" s="1" a="1"/>
  <c r="E4747" i="6" s="1"/>
  <c r="F4747" i="6" s="1"/>
  <c r="D4125" i="6"/>
  <c r="D4124" i="6"/>
  <c r="D4123" i="6" s="1"/>
  <c r="E4123" i="6" s="1" a="1"/>
  <c r="E4123" i="6" s="1"/>
  <c r="F4123" i="6" s="1"/>
  <c r="D5277" i="6"/>
  <c r="D5276" i="6"/>
  <c r="D5275" i="6" s="1"/>
  <c r="E5275" i="6" s="1" a="1"/>
  <c r="E5275" i="6" s="1"/>
  <c r="F5275" i="6" s="1"/>
  <c r="D4773" i="6"/>
  <c r="D4772" i="6"/>
  <c r="D4771" i="6" s="1"/>
  <c r="E4771" i="6" s="1" a="1"/>
  <c r="E4771" i="6" s="1"/>
  <c r="F4771" i="6" s="1"/>
  <c r="D5469" i="6"/>
  <c r="D5468" i="6"/>
  <c r="D5467" i="6" s="1"/>
  <c r="E5467" i="6" s="1" a="1"/>
  <c r="E5467" i="6" s="1"/>
  <c r="F5467" i="6" s="1"/>
  <c r="D5661" i="6"/>
  <c r="D5660" i="6"/>
  <c r="D5659" i="6" s="1"/>
  <c r="E5659" i="6" s="1" a="1"/>
  <c r="E5659" i="6" s="1"/>
  <c r="F5659" i="6" s="1"/>
  <c r="D5685" i="6"/>
  <c r="D5684" i="6"/>
  <c r="D5683" i="6" s="1"/>
  <c r="D5349" i="6"/>
  <c r="D5348" i="6"/>
  <c r="D5347" i="6" s="1"/>
  <c r="E5347" i="6" s="1" a="1"/>
  <c r="E5347" i="6" s="1"/>
  <c r="F5347" i="6" s="1"/>
  <c r="D6261" i="6"/>
  <c r="D6260" i="6"/>
  <c r="D6259" i="6" s="1"/>
  <c r="E6259" i="6" s="1" a="1"/>
  <c r="E6259" i="6" s="1"/>
  <c r="F6259" i="6" s="1"/>
  <c r="D6165" i="6"/>
  <c r="D6164" i="6"/>
  <c r="D6163" i="6" s="1"/>
  <c r="E6163" i="6" s="1" a="1"/>
  <c r="E6163" i="6" s="1"/>
  <c r="F6163" i="6" s="1"/>
  <c r="D6885" i="6"/>
  <c r="D6884" i="6"/>
  <c r="D6883" i="6" s="1"/>
  <c r="E6883" i="6" s="1" a="1"/>
  <c r="E6883" i="6" s="1"/>
  <c r="F6883" i="6" s="1"/>
  <c r="D6789" i="6"/>
  <c r="D6788" i="6"/>
  <c r="D6787" i="6" s="1"/>
  <c r="E6787" i="6" s="1" a="1"/>
  <c r="E6787" i="6" s="1"/>
  <c r="F6787" i="6" s="1"/>
  <c r="D6573" i="6"/>
  <c r="D6572" i="6"/>
  <c r="D6571" i="6" s="1"/>
  <c r="E6571" i="6" s="1" a="1"/>
  <c r="E6571" i="6" s="1"/>
  <c r="F6571" i="6" s="1"/>
  <c r="D6741" i="6"/>
  <c r="D6740" i="6"/>
  <c r="D6739" i="6" s="1"/>
  <c r="E6739" i="6" s="1" a="1"/>
  <c r="E6739" i="6" s="1"/>
  <c r="F6739" i="6" s="1"/>
  <c r="D6909" i="6"/>
  <c r="D6908" i="6"/>
  <c r="D6907" i="6" s="1"/>
  <c r="E6907" i="6" s="1" a="1"/>
  <c r="E6907" i="6" s="1"/>
  <c r="F6907" i="6" s="1"/>
  <c r="D7173" i="6"/>
  <c r="D7172" i="6"/>
  <c r="D7171" i="6" s="1"/>
  <c r="E7171" i="6" s="1" a="1"/>
  <c r="E7171" i="6" s="1"/>
  <c r="F7171" i="6" s="1"/>
  <c r="D8037" i="6"/>
  <c r="D8036" i="6"/>
  <c r="D8035" i="6" s="1"/>
  <c r="E8035" i="6" s="1" a="1"/>
  <c r="E8035" i="6" s="1"/>
  <c r="F8035" i="6" s="1"/>
  <c r="D7893" i="6"/>
  <c r="D7892" i="6"/>
  <c r="D7891" i="6" s="1"/>
  <c r="E7891" i="6" s="1" a="1"/>
  <c r="E7891" i="6" s="1"/>
  <c r="F7891" i="6" s="1"/>
  <c r="D7797" i="6"/>
  <c r="D7796" i="6"/>
  <c r="D7795" i="6" s="1"/>
  <c r="E7795" i="6" s="1" a="1"/>
  <c r="E7795" i="6" s="1"/>
  <c r="F7795" i="6" s="1"/>
  <c r="D8061" i="6"/>
  <c r="D8060" i="6"/>
  <c r="D8059" i="6" s="1"/>
  <c r="E8059" i="6" s="1" a="1"/>
  <c r="E8059" i="6" s="1"/>
  <c r="F8059" i="6" s="1"/>
  <c r="D717" i="6"/>
  <c r="D716" i="6"/>
  <c r="D715" i="6" s="1"/>
  <c r="E715" i="6" s="1" a="1"/>
  <c r="E715" i="6" s="1"/>
  <c r="F715" i="6" s="1"/>
  <c r="D1173" i="6"/>
  <c r="D1172" i="6"/>
  <c r="D1171" i="6" s="1"/>
  <c r="E1171" i="6" s="1" a="1"/>
  <c r="E1171" i="6" s="1"/>
  <c r="F1171" i="6" s="1"/>
  <c r="D357" i="6"/>
  <c r="D356" i="6"/>
  <c r="D355" i="6" s="1"/>
  <c r="E355" i="6" s="1" a="1"/>
  <c r="E355" i="6" s="1"/>
  <c r="F355" i="6" s="1"/>
  <c r="D1341" i="6"/>
  <c r="D1340" i="6"/>
  <c r="D1339" i="6" s="1"/>
  <c r="E1339" i="6" s="1" a="1"/>
  <c r="E1339" i="6" s="1"/>
  <c r="F1339" i="6" s="1"/>
  <c r="D933" i="6"/>
  <c r="D932" i="6"/>
  <c r="D931" i="6" s="1"/>
  <c r="D453" i="6"/>
  <c r="D452" i="6"/>
  <c r="D451" i="6" s="1"/>
  <c r="D1149" i="6"/>
  <c r="D1148" i="6"/>
  <c r="D1147" i="6" s="1"/>
  <c r="E1147" i="6" s="1" a="1"/>
  <c r="E1147" i="6" s="1"/>
  <c r="F1147" i="6" s="1"/>
  <c r="D1869" i="6"/>
  <c r="D1868" i="6"/>
  <c r="D1867" i="6" s="1"/>
  <c r="D2469" i="6"/>
  <c r="D2468" i="6"/>
  <c r="D2467" i="6" s="1"/>
  <c r="E2467" i="6" s="1" a="1"/>
  <c r="E2467" i="6" s="1"/>
  <c r="F2467" i="6" s="1"/>
  <c r="D1797" i="6"/>
  <c r="D1796" i="6"/>
  <c r="D1795" i="6" s="1"/>
  <c r="E1795" i="6" s="1" a="1"/>
  <c r="E1795" i="6" s="1"/>
  <c r="F1795" i="6" s="1"/>
  <c r="D1461" i="6"/>
  <c r="D1460" i="6"/>
  <c r="D1459" i="6" s="1"/>
  <c r="D2541" i="6"/>
  <c r="D2540" i="6"/>
  <c r="D2539" i="6" s="1"/>
  <c r="E2539" i="6" s="1" a="1"/>
  <c r="E2539" i="6" s="1"/>
  <c r="F2539" i="6" s="1"/>
  <c r="D1749" i="6"/>
  <c r="D1748" i="6"/>
  <c r="D1747" i="6" s="1"/>
  <c r="E1747" i="6" s="1" a="1"/>
  <c r="E1747" i="6" s="1"/>
  <c r="F1747" i="6" s="1"/>
  <c r="D2301" i="6"/>
  <c r="D2300" i="6"/>
  <c r="D2299" i="6" s="1"/>
  <c r="E2299" i="6" s="1" a="1"/>
  <c r="E2299" i="6" s="1"/>
  <c r="F2299" i="6" s="1"/>
  <c r="D3453" i="6"/>
  <c r="D3452" i="6"/>
  <c r="D3451" i="6" s="1"/>
  <c r="E3451" i="6" s="1" a="1"/>
  <c r="E3451" i="6" s="1"/>
  <c r="F3451" i="6" s="1"/>
  <c r="D3237" i="6"/>
  <c r="D3236" i="6"/>
  <c r="D3235" i="6" s="1"/>
  <c r="E3235" i="6" s="1" a="1"/>
  <c r="E3235" i="6" s="1"/>
  <c r="F3235" i="6" s="1"/>
  <c r="D3741" i="6"/>
  <c r="D3740" i="6"/>
  <c r="D3739" i="6" s="1"/>
  <c r="E3739" i="6" s="1" a="1"/>
  <c r="E3739" i="6" s="1"/>
  <c r="F3739" i="6" s="1"/>
  <c r="D3093" i="6"/>
  <c r="D3092" i="6"/>
  <c r="D3091" i="6" s="1"/>
  <c r="E3091" i="6" s="1" a="1"/>
  <c r="E3091" i="6" s="1"/>
  <c r="F3091" i="6" s="1"/>
  <c r="D3909" i="6"/>
  <c r="D3908" i="6"/>
  <c r="D3907" i="6" s="1"/>
  <c r="E3907" i="6" s="1" a="1"/>
  <c r="E3907" i="6" s="1"/>
  <c r="F3907" i="6" s="1"/>
  <c r="D3141" i="6"/>
  <c r="D3140" i="6"/>
  <c r="D3139" i="6" s="1"/>
  <c r="E3139" i="6" s="1" a="1"/>
  <c r="E3139" i="6" s="1"/>
  <c r="F3139" i="6" s="1"/>
  <c r="D3861" i="6"/>
  <c r="D3860" i="6"/>
  <c r="D3859" i="6" s="1"/>
  <c r="E3859" i="6" s="1" a="1"/>
  <c r="E3859" i="6" s="1"/>
  <c r="F3859" i="6" s="1"/>
  <c r="D4557" i="6"/>
  <c r="D4556" i="6"/>
  <c r="D4555" i="6" s="1"/>
  <c r="E4555" i="6" s="1" a="1"/>
  <c r="E4555" i="6" s="1"/>
  <c r="F4555" i="6" s="1"/>
  <c r="D4293" i="6"/>
  <c r="D4292" i="6"/>
  <c r="D4291" i="6" s="1"/>
  <c r="D4797" i="6"/>
  <c r="D4796" i="6"/>
  <c r="D4795" i="6" s="1"/>
  <c r="E4795" i="6" s="1" a="1"/>
  <c r="E4795" i="6" s="1"/>
  <c r="F4795" i="6" s="1"/>
  <c r="D4221" i="6"/>
  <c r="D4220" i="6"/>
  <c r="D4219" i="6" s="1"/>
  <c r="E4219" i="6" s="1" a="1"/>
  <c r="E4219" i="6" s="1"/>
  <c r="F4219" i="6" s="1"/>
  <c r="D4245" i="6"/>
  <c r="D4244" i="6"/>
  <c r="D4243" i="6" s="1"/>
  <c r="E4243" i="6" s="1" a="1"/>
  <c r="E4243" i="6" s="1"/>
  <c r="F4243" i="6" s="1"/>
  <c r="D4821" i="6"/>
  <c r="D4820" i="6"/>
  <c r="D4819" i="6" s="1"/>
  <c r="E4819" i="6" s="1" a="1"/>
  <c r="E4819" i="6" s="1"/>
  <c r="F4819" i="6" s="1"/>
  <c r="D5517" i="6"/>
  <c r="D5516" i="6"/>
  <c r="D5515" i="6" s="1"/>
  <c r="E5515" i="6" s="1" a="1"/>
  <c r="E5515" i="6" s="1"/>
  <c r="F5515" i="6" s="1"/>
  <c r="D5757" i="6"/>
  <c r="D5756" i="6"/>
  <c r="D5755" i="6" s="1"/>
  <c r="E5755" i="6" s="1" a="1"/>
  <c r="E5755" i="6" s="1"/>
  <c r="F5755" i="6" s="1"/>
  <c r="D5781" i="6"/>
  <c r="D5780" i="6"/>
  <c r="D5779" i="6" s="1"/>
  <c r="E5779" i="6" s="1" a="1"/>
  <c r="E5779" i="6" s="1"/>
  <c r="F5779" i="6" s="1"/>
  <c r="D5445" i="6"/>
  <c r="D5444" i="6"/>
  <c r="D5443" i="6" s="1"/>
  <c r="E5443" i="6" s="1" a="1"/>
  <c r="E5443" i="6" s="1"/>
  <c r="F5443" i="6" s="1"/>
  <c r="D5997" i="6"/>
  <c r="D5996" i="6"/>
  <c r="D5995" i="6" s="1"/>
  <c r="E5995" i="6" s="1" a="1"/>
  <c r="E5995" i="6" s="1"/>
  <c r="F5995" i="6" s="1"/>
  <c r="D6237" i="6"/>
  <c r="D6236" i="6"/>
  <c r="D6235" i="6" s="1"/>
  <c r="E6235" i="6" s="1" a="1"/>
  <c r="E6235" i="6" s="1"/>
  <c r="F6235" i="6" s="1"/>
  <c r="D7197" i="6"/>
  <c r="D7196" i="6"/>
  <c r="D7195" i="6" s="1"/>
  <c r="D7149" i="6"/>
  <c r="D7148" i="6"/>
  <c r="D7147" i="6" s="1"/>
  <c r="E7147" i="6" s="1" a="1"/>
  <c r="E7147" i="6" s="1"/>
  <c r="F7147" i="6" s="1"/>
  <c r="D6621" i="6"/>
  <c r="D6620" i="6"/>
  <c r="D6619" i="6" s="1"/>
  <c r="E6619" i="6" s="1" a="1"/>
  <c r="E6619" i="6" s="1"/>
  <c r="F6619" i="6" s="1"/>
  <c r="D6813" i="6"/>
  <c r="D6812" i="6"/>
  <c r="D6811" i="6" s="1"/>
  <c r="E6811" i="6" s="1" a="1"/>
  <c r="E6811" i="6" s="1"/>
  <c r="F6811" i="6" s="1"/>
  <c r="D7413" i="6"/>
  <c r="D7412" i="6"/>
  <c r="D7411" i="6" s="1"/>
  <c r="E7411" i="6" s="1" a="1"/>
  <c r="E7411" i="6" s="1"/>
  <c r="F7411" i="6" s="1"/>
  <c r="D7221" i="6"/>
  <c r="D7220" i="6"/>
  <c r="D7219" i="6" s="1"/>
  <c r="E7219" i="6" s="1" a="1"/>
  <c r="E7219" i="6" s="1"/>
  <c r="F7219" i="6" s="1"/>
  <c r="D7461" i="6"/>
  <c r="D7460" i="6"/>
  <c r="D7459" i="6" s="1"/>
  <c r="D7965" i="6"/>
  <c r="D7964" i="6"/>
  <c r="D7963" i="6" s="1"/>
  <c r="E7963" i="6" s="1" a="1"/>
  <c r="E7963" i="6" s="1"/>
  <c r="F7963" i="6" s="1"/>
  <c r="D7821" i="6"/>
  <c r="D7820" i="6"/>
  <c r="D7819" i="6" s="1"/>
  <c r="E7819" i="6" s="1" a="1"/>
  <c r="E7819" i="6" s="1"/>
  <c r="F7819" i="6" s="1"/>
  <c r="D8157" i="6"/>
  <c r="D8156" i="6"/>
  <c r="D8155" i="6" s="1"/>
  <c r="E8155" i="6" s="1" a="1"/>
  <c r="E8155" i="6" s="1"/>
  <c r="F8155" i="6" s="1"/>
  <c r="D8013" i="6"/>
  <c r="D8012" i="6"/>
  <c r="D8011" i="6" s="1"/>
  <c r="E8011" i="6" s="1" a="1"/>
  <c r="E8011" i="6" s="1"/>
  <c r="F8011" i="6" s="1"/>
  <c r="D7989" i="6"/>
  <c r="D7988" i="6"/>
  <c r="D7987" i="6" s="1"/>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E451" i="6" l="1" a="1"/>
  <c r="E451" i="6" s="1"/>
  <c r="F451" i="6" s="1"/>
  <c r="E6091" i="6" a="1"/>
  <c r="E6091" i="6" s="1"/>
  <c r="F6091" i="6" s="1"/>
  <c r="E1291" i="6" a="1"/>
  <c r="E1291" i="6" s="1"/>
  <c r="F1291" i="6" s="1"/>
  <c r="E7195" i="6" a="1"/>
  <c r="E7195" i="6" s="1"/>
  <c r="F7195" i="6" s="1"/>
  <c r="E1555" i="6" a="1"/>
  <c r="E1555" i="6" s="1"/>
  <c r="F1555" i="6" s="1"/>
  <c r="E6427" i="6" a="1"/>
  <c r="E6427" i="6" s="1"/>
  <c r="F6427" i="6" s="1"/>
  <c r="E5948" i="6" a="1"/>
  <c r="E5948" i="6" s="1"/>
  <c r="D5947" i="6"/>
  <c r="E5947" i="6" s="1" a="1"/>
  <c r="E5947" i="6" s="1"/>
  <c r="F5947" i="6" s="1"/>
  <c r="E3163" i="6" a="1"/>
  <c r="E3163" i="6" s="1"/>
  <c r="F3163" i="6" s="1"/>
  <c r="E1243" i="6" a="1"/>
  <c r="E1243" i="6" s="1"/>
  <c r="F1243" i="6" s="1"/>
  <c r="E931" i="6" a="1"/>
  <c r="E931" i="6" s="1"/>
  <c r="F931" i="6" s="1"/>
  <c r="E7387" i="6" a="1"/>
  <c r="E7387" i="6" s="1"/>
  <c r="F7387" i="6" s="1"/>
  <c r="E1411" i="6" a="1"/>
  <c r="E1411" i="6" s="1"/>
  <c r="F1411" i="6" s="1"/>
  <c r="E3475" i="6" a="1"/>
  <c r="E3475" i="6" s="1"/>
  <c r="F3475" i="6" s="1"/>
  <c r="E7987" i="6" a="1"/>
  <c r="E7987" i="6" s="1"/>
  <c r="F7987" i="6" s="1"/>
  <c r="E67" i="6" a="1"/>
  <c r="E67" i="6" s="1"/>
  <c r="F67" i="6" s="1"/>
  <c r="E7699" i="6" a="1"/>
  <c r="E7699" i="6" s="1"/>
  <c r="F7699" i="6" s="1"/>
  <c r="E2611" i="6" a="1"/>
  <c r="E2611" i="6" s="1"/>
  <c r="F2611" i="6" s="1"/>
  <c r="E3955" i="6" a="1"/>
  <c r="E3955" i="6" s="1"/>
  <c r="F3955" i="6" s="1"/>
  <c r="E7459" i="6" a="1"/>
  <c r="E7459" i="6" s="1"/>
  <c r="F7459" i="6" s="1"/>
  <c r="E4147" i="6" a="1"/>
  <c r="E4147" i="6" s="1"/>
  <c r="F4147" i="6" s="1"/>
  <c r="E7075" i="6" a="1"/>
  <c r="E7075" i="6" s="1"/>
  <c r="F7075" i="6" s="1"/>
  <c r="E4675" i="6" a="1"/>
  <c r="E4675" i="6" s="1"/>
  <c r="F4675" i="6" s="1"/>
  <c r="E2683" i="6" a="1"/>
  <c r="E2683" i="6" s="1"/>
  <c r="F2683" i="6" s="1"/>
  <c r="E43" i="6" a="1"/>
  <c r="E43" i="6" s="1"/>
  <c r="F43" i="6" s="1"/>
  <c r="E4867" i="6" a="1"/>
  <c r="E4867" i="6" s="1"/>
  <c r="F4867" i="6" s="1"/>
  <c r="E1867" i="6" a="1"/>
  <c r="E1867" i="6" s="1"/>
  <c r="F1867" i="6" s="1"/>
  <c r="E3283" i="6" a="1"/>
  <c r="E3283" i="6" s="1"/>
  <c r="F3283" i="6" s="1"/>
  <c r="E379" i="6" a="1"/>
  <c r="E379" i="6" s="1"/>
  <c r="F379" i="6" s="1"/>
  <c r="E1099" i="6" a="1"/>
  <c r="E1099" i="6" s="1"/>
  <c r="F1099" i="6" s="1"/>
  <c r="E4291" i="6" a="1"/>
  <c r="E4291" i="6" s="1"/>
  <c r="F4291" i="6" s="1"/>
  <c r="E1459" i="6" a="1"/>
  <c r="E1459" i="6" s="1"/>
  <c r="F1459" i="6" s="1"/>
  <c r="E4267" i="6" a="1"/>
  <c r="E4267" i="6" s="1"/>
  <c r="F4267" i="6" s="1"/>
  <c r="E3835" i="6" a="1"/>
  <c r="E3835" i="6" s="1"/>
  <c r="F3835" i="6" s="1"/>
  <c r="E5683" i="6" a="1"/>
  <c r="E5683" i="6" s="1"/>
  <c r="F5683" i="6" s="1"/>
  <c r="E3019" i="6" a="1"/>
  <c r="E3019" i="6" s="1"/>
  <c r="F3019" i="6" s="1"/>
  <c r="E5587" i="6" a="1"/>
  <c r="E5587" i="6" s="1"/>
  <c r="F5587" i="6" s="1"/>
  <c r="E5203" i="6" a="1"/>
  <c r="E5203" i="6" s="1"/>
  <c r="F5203" i="6" s="1"/>
  <c r="E6499" i="6" a="1"/>
  <c r="E6499" i="6" s="1"/>
  <c r="F6499" i="6" s="1"/>
  <c r="E2779" i="6" a="1"/>
  <c r="E2779" i="6" s="1"/>
  <c r="F2779" i="6" s="1"/>
  <c r="I23" i="5"/>
  <c r="J23" i="5" s="1"/>
  <c r="J16"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E3862" i="6" s="1" a="1"/>
  <c r="E3862" i="6" s="1"/>
  <c r="D1390" i="6"/>
  <c r="D3766" i="6"/>
  <c r="D7246" i="6"/>
  <c r="D190" i="6"/>
  <c r="D3502" i="6"/>
  <c r="D4390" i="6"/>
  <c r="D1750" i="6"/>
  <c r="E1750" i="6" s="1" a="1"/>
  <c r="E1750" i="6" s="1"/>
  <c r="D6094" i="6"/>
  <c r="D1678" i="6"/>
  <c r="E1678" i="6" s="1" a="1"/>
  <c r="E1678" i="6" s="1"/>
  <c r="D7534" i="6"/>
  <c r="E7534" i="6" s="1" a="1"/>
  <c r="E7534" i="6" s="1"/>
  <c r="D6694" i="6"/>
  <c r="E6694" i="6" s="1" a="1"/>
  <c r="E6694" i="6" s="1"/>
  <c r="D2614" i="6"/>
  <c r="E2614" i="6" s="1" a="1"/>
  <c r="E2614" i="6" s="1"/>
  <c r="D1174" i="6"/>
  <c r="D2446" i="6"/>
  <c r="E2446" i="6" s="1" a="1"/>
  <c r="E2446" i="6" s="1"/>
  <c r="D862" i="6"/>
  <c r="E862" i="6" s="1" a="1"/>
  <c r="E862" i="6" s="1"/>
  <c r="D4654" i="6"/>
  <c r="E4654" i="6" s="1" a="1"/>
  <c r="E4654" i="6" s="1"/>
  <c r="D4438" i="6"/>
  <c r="E4438" i="6" s="1" a="1"/>
  <c r="E4438" i="6" s="1"/>
  <c r="D7270" i="6"/>
  <c r="E7270" i="6" s="1" a="1"/>
  <c r="E7270" i="6" s="1"/>
  <c r="D5350" i="6"/>
  <c r="D7222" i="6"/>
  <c r="D5302" i="6"/>
  <c r="D2710" i="6"/>
  <c r="D1150" i="6"/>
  <c r="D7558" i="6"/>
  <c r="E7558" i="6" s="1" a="1"/>
  <c r="E7558" i="6" s="1"/>
  <c r="D6070" i="6"/>
  <c r="E6070" i="6" s="1" a="1"/>
  <c r="E6070" i="6" s="1"/>
  <c r="D2230" i="6"/>
  <c r="D70" i="6"/>
  <c r="D4102" i="6"/>
  <c r="D6862" i="6"/>
  <c r="E6862" i="6" s="1" a="1"/>
  <c r="E6862" i="6" s="1"/>
  <c r="D1510" i="6"/>
  <c r="E1510" i="6" s="1" a="1"/>
  <c r="E1510" i="6" s="1"/>
  <c r="D214" i="6"/>
  <c r="E214" i="6" s="1" a="1"/>
  <c r="E214" i="6" s="1"/>
  <c r="D8158" i="6"/>
  <c r="E8158" i="6" s="1" a="1"/>
  <c r="E8158" i="6" s="1"/>
  <c r="D4942" i="6"/>
  <c r="D1030" i="6"/>
  <c r="D8086" i="6"/>
  <c r="D7054" i="6"/>
  <c r="D5758" i="6"/>
  <c r="E5758" i="6" s="1" a="1"/>
  <c r="E5758" i="6" s="1"/>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E3238" i="6" s="1" a="1"/>
  <c r="E3238" i="6" s="1"/>
  <c r="D8110" i="6"/>
  <c r="E8110" i="6" s="1" a="1"/>
  <c r="E8110" i="6" s="1"/>
  <c r="D6526" i="6"/>
  <c r="E6526" i="6" s="1" a="1"/>
  <c r="E6526" i="6" s="1"/>
  <c r="D5926" i="6"/>
  <c r="E5926" i="6" s="1" a="1"/>
  <c r="E5926" i="6" s="1"/>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E2542" i="6" s="1" a="1"/>
  <c r="E2542" i="6" s="1"/>
  <c r="D94" i="6"/>
  <c r="D310" i="6"/>
  <c r="D5254" i="6"/>
  <c r="E5254" i="6" s="1" a="1"/>
  <c r="E5254" i="6" s="1"/>
  <c r="D2590" i="6"/>
  <c r="D1126" i="6"/>
  <c r="E1126" i="6" s="1" a="1"/>
  <c r="E1126" i="6" s="1"/>
  <c r="D8302" i="6"/>
  <c r="D6814" i="6"/>
  <c r="E6814" i="6" s="1" a="1"/>
  <c r="E6814" i="6" s="1"/>
  <c r="D5182" i="6"/>
  <c r="E5182" i="6" s="1" a="1"/>
  <c r="E5182" i="6" s="1"/>
  <c r="D1198" i="6"/>
  <c r="E1198" i="6" s="1" a="1"/>
  <c r="E1198" i="6" s="1"/>
  <c r="D8254" i="6"/>
  <c r="D6718" i="6"/>
  <c r="D5038" i="6"/>
  <c r="D3310" i="6"/>
  <c r="D1054" i="6"/>
  <c r="D7942" i="6"/>
  <c r="D6382" i="6"/>
  <c r="E6382" i="6" s="1" a="1"/>
  <c r="E6382" i="6" s="1"/>
  <c r="D4582" i="6"/>
  <c r="D3694" i="6"/>
  <c r="D2494" i="6"/>
  <c r="E2494" i="6" s="1" a="1"/>
  <c r="E2494" i="6" s="1"/>
  <c r="D958" i="6"/>
  <c r="D8062" i="6"/>
  <c r="E8062" i="6" s="1" a="1"/>
  <c r="E8062" i="6" s="1"/>
  <c r="D7342" i="6"/>
  <c r="E7342" i="6" s="1" a="1"/>
  <c r="E7342" i="6" s="1"/>
  <c r="D4798" i="6"/>
  <c r="E4798" i="6" s="1" a="1"/>
  <c r="E4798" i="6" s="1"/>
  <c r="D3958" i="6"/>
  <c r="E3958" i="6" s="1" a="1"/>
  <c r="E3958" i="6" s="1"/>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E7966" i="6" s="1" a="1"/>
  <c r="E7966" i="6" s="1"/>
  <c r="D6670" i="6"/>
  <c r="E6670" i="6" s="1" a="1"/>
  <c r="E6670" i="6" s="1"/>
  <c r="D3454" i="6"/>
  <c r="D2350" i="6"/>
  <c r="D382" i="6"/>
  <c r="E382" i="6" s="1" a="1"/>
  <c r="E382" i="6" s="1"/>
  <c r="D6454" i="6"/>
  <c r="E6454" i="6" s="1" a="1"/>
  <c r="E6454" i="6" s="1"/>
  <c r="D5206" i="6"/>
  <c r="D3286" i="6"/>
  <c r="E3286" i="6" s="1" a="1"/>
  <c r="E3286" i="6" s="1"/>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E646" i="6" s="1" a="1"/>
  <c r="E646" i="6" s="1"/>
  <c r="D6406" i="6"/>
  <c r="E6406" i="6" s="1" a="1"/>
  <c r="E6406" i="6" s="1"/>
  <c r="D5566" i="6"/>
  <c r="D2998" i="6"/>
  <c r="D1846" i="6"/>
  <c r="E1846" i="6" s="1" a="1"/>
  <c r="E1846" i="6" s="1"/>
  <c r="D718" i="6"/>
  <c r="E718" i="6" s="1" a="1"/>
  <c r="E718" i="6" s="1"/>
  <c r="D7294" i="6"/>
  <c r="E7294" i="6" s="1" a="1"/>
  <c r="E7294" i="6" s="1"/>
  <c r="D4510" i="6"/>
  <c r="E4510" i="6" s="1" a="1"/>
  <c r="E4510" i="6" s="1"/>
  <c r="D3718" i="6"/>
  <c r="E3718" i="6" s="1" a="1"/>
  <c r="E3718" i="6" s="1"/>
  <c r="D2518" i="6"/>
  <c r="D790" i="6"/>
  <c r="E790" i="6" s="1" a="1"/>
  <c r="E790" i="6" s="1"/>
  <c r="D8278" i="6"/>
  <c r="D7102" i="6"/>
  <c r="D4414" i="6"/>
  <c r="D3622" i="6"/>
  <c r="D2470" i="6"/>
  <c r="E2470" i="6" s="1" a="1"/>
  <c r="E2470" i="6" s="1"/>
  <c r="D694" i="6"/>
  <c r="D8350" i="6"/>
  <c r="E8350" i="6" s="1" a="1"/>
  <c r="E8350" i="6" s="1"/>
  <c r="D6574" i="6"/>
  <c r="D5326" i="6"/>
  <c r="E5326" i="6" s="1" a="1"/>
  <c r="E5326" i="6" s="1"/>
  <c r="D3550" i="6"/>
  <c r="D2374" i="6"/>
  <c r="D262" i="6"/>
  <c r="D7510" i="6"/>
  <c r="E7510" i="6" s="1" a="1"/>
  <c r="E7510" i="6" s="1"/>
  <c r="D6358" i="6"/>
  <c r="E6358" i="6" s="1" a="1"/>
  <c r="E6358" i="6" s="1"/>
  <c r="D4678" i="6"/>
  <c r="D3886" i="6"/>
  <c r="E3886" i="6" s="1" a="1"/>
  <c r="E3886" i="6" s="1"/>
  <c r="D1438" i="6"/>
  <c r="D1078" i="6"/>
  <c r="D6310" i="6"/>
  <c r="E6310" i="6" s="1" a="1"/>
  <c r="E6310" i="6" s="1"/>
  <c r="D4630" i="6"/>
  <c r="E4630" i="6" s="1" a="1"/>
  <c r="E4630" i="6" s="1"/>
  <c r="D3790" i="6"/>
  <c r="E3790" i="6" s="1" a="1"/>
  <c r="E3790" i="6" s="1"/>
  <c r="D2662" i="6"/>
  <c r="E2662" i="6" s="1" a="1"/>
  <c r="E2662" i="6" s="1"/>
  <c r="D982" i="6"/>
  <c r="D7702" i="6"/>
  <c r="D5830" i="6"/>
  <c r="D3934" i="6"/>
  <c r="D3670" i="6"/>
  <c r="E3670" i="6" s="1" a="1"/>
  <c r="E3670" i="6" s="1"/>
  <c r="D1342" i="6"/>
  <c r="D7846" i="6"/>
  <c r="E7846" i="6" s="1" a="1"/>
  <c r="E7846" i="6" s="1"/>
  <c r="D6286" i="6"/>
  <c r="E6286" i="6" s="1" a="1"/>
  <c r="E6286" i="6" s="1"/>
  <c r="D4342" i="6"/>
  <c r="E4342" i="6" s="1" a="1"/>
  <c r="E4342" i="6" s="1"/>
  <c r="D3598" i="6"/>
  <c r="D2326" i="6"/>
  <c r="E2326" i="6" s="1" a="1"/>
  <c r="E2326" i="6" s="1"/>
  <c r="D934" i="6"/>
  <c r="E934" i="6" s="1" a="1"/>
  <c r="E934" i="6" s="1"/>
  <c r="B51" i="5"/>
  <c r="D51" i="5" s="1"/>
  <c r="D25" i="5"/>
  <c r="I49" i="5"/>
  <c r="B25" i="6"/>
  <c r="H25" i="6" s="1"/>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7366" i="6" a="1"/>
  <c r="E7366" i="6" s="1"/>
  <c r="E7054" i="6" a="1"/>
  <c r="E7054" i="6" s="1"/>
  <c r="E5710" i="6" a="1"/>
  <c r="E5710" i="6" s="1"/>
  <c r="E5158" i="6" a="1"/>
  <c r="E5158" i="6" s="1"/>
  <c r="E3982" i="6" a="1"/>
  <c r="E3982"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958" i="6" a="1"/>
  <c r="E6958" i="6" s="1"/>
  <c r="E6142" i="6" a="1"/>
  <c r="E6142" i="6" s="1"/>
  <c r="E5949" i="6" a="1"/>
  <c r="E5949" i="6" s="1"/>
  <c r="E5278" i="6" a="1"/>
  <c r="E5278" i="6" s="1"/>
  <c r="E4270" i="6" a="1"/>
  <c r="E4270" i="6" s="1"/>
  <c r="E5086" i="6" a="1"/>
  <c r="E5086" i="6" s="1"/>
  <c r="E4822" i="6" a="1"/>
  <c r="E4822" i="6" s="1"/>
  <c r="E3454" i="6" a="1"/>
  <c r="E3454" i="6" s="1"/>
  <c r="E3382" i="6" a="1"/>
  <c r="E3382" i="6" s="1"/>
  <c r="E2134" i="6" a="1"/>
  <c r="E2134" i="6" s="1"/>
  <c r="E2350" i="6" a="1"/>
  <c r="E2350" i="6" s="1"/>
  <c r="E2206" i="6" a="1"/>
  <c r="E2206" i="6" s="1"/>
  <c r="E1102" i="6" a="1"/>
  <c r="E1102" i="6" s="1"/>
  <c r="E1222" i="6" a="1"/>
  <c r="E1222" i="6" s="1"/>
  <c r="E7606" i="6" a="1"/>
  <c r="E7606" i="6" s="1"/>
  <c r="E6742" i="6" a="1"/>
  <c r="E6742" i="6" s="1"/>
  <c r="E6190" i="6" a="1"/>
  <c r="E6190" i="6" s="1"/>
  <c r="E5350" i="6" a="1"/>
  <c r="E5350" i="6" s="1"/>
  <c r="E4150" i="6" a="1"/>
  <c r="E4150" i="6" s="1"/>
  <c r="E4966" i="6" a="1"/>
  <c r="E4966" i="6" s="1"/>
  <c r="E3742" i="6" a="1"/>
  <c r="E3742" i="6" s="1"/>
  <c r="E3478" i="6" a="1"/>
  <c r="E3478" i="6" s="1"/>
  <c r="E2782" i="6" a="1"/>
  <c r="E278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126" i="6" a="1"/>
  <c r="E7126" i="6" s="1"/>
  <c r="F7126"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7894" i="6" a="1"/>
  <c r="E7894" i="6" s="1"/>
  <c r="E7078" i="6" a="1"/>
  <c r="E7078" i="6" s="1"/>
  <c r="E6118" i="6" a="1"/>
  <c r="E6118" i="6" s="1"/>
  <c r="E5878" i="6" a="1"/>
  <c r="E5878" i="6" s="1"/>
  <c r="E5206" i="6" a="1"/>
  <c r="E5206" i="6" s="1"/>
  <c r="E4990" i="6" a="1"/>
  <c r="E4990" i="6" s="1"/>
  <c r="E4750" i="6" a="1"/>
  <c r="E4750" i="6" s="1"/>
  <c r="E3214" i="6" a="1"/>
  <c r="E3214" i="6" s="1"/>
  <c r="E3358" i="6" a="1"/>
  <c r="E3358" i="6" s="1"/>
  <c r="E2086" i="6" a="1"/>
  <c r="E2086" i="6" s="1"/>
  <c r="E2062" i="6" a="1"/>
  <c r="E2062" i="6" s="1"/>
  <c r="E2158" i="6" a="1"/>
  <c r="E2158" i="6" s="1"/>
  <c r="E2182" i="6" a="1"/>
  <c r="E218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7990" i="6" a="1"/>
  <c r="E7990" i="6" s="1"/>
  <c r="F7990" i="6" s="1"/>
  <c r="E7750" i="6" a="1"/>
  <c r="E7750" i="6" s="1"/>
  <c r="E6790" i="6" a="1"/>
  <c r="E6790" i="6" s="1"/>
  <c r="E7414" i="6" a="1"/>
  <c r="E7414" i="6" s="1"/>
  <c r="E6238" i="6" a="1"/>
  <c r="E6238" i="6" s="1"/>
  <c r="E5446" i="6" a="1"/>
  <c r="E5446" i="6" s="1"/>
  <c r="E5374" i="6" a="1"/>
  <c r="E5374" i="6" s="1"/>
  <c r="E4678" i="6" a="1"/>
  <c r="E4678" i="6" s="1"/>
  <c r="E4126" i="6" a="1"/>
  <c r="E4126" i="6" s="1"/>
  <c r="E4102" i="6" a="1"/>
  <c r="E4102" i="6" s="1"/>
  <c r="E2806" i="6" a="1"/>
  <c r="E2806" i="6" s="1"/>
  <c r="F2806"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E51" i="5"/>
  <c r="G51" i="5"/>
  <c r="M51" i="5"/>
  <c r="N51" i="5" s="1"/>
  <c r="H50" i="5"/>
  <c r="S27" i="6"/>
  <c r="S7" i="2" s="1"/>
  <c r="F50" i="5"/>
  <c r="E22" i="6"/>
  <c r="E20" i="6"/>
  <c r="G48" i="6"/>
  <c r="G24" i="6"/>
  <c r="F8158" i="6" l="1"/>
  <c r="F3790" i="6"/>
  <c r="F2470" i="6"/>
  <c r="F1750" i="6"/>
  <c r="F118" i="6"/>
  <c r="F8134" i="6"/>
  <c r="F862" i="6"/>
  <c r="F4294" i="6"/>
  <c r="F3718" i="6"/>
  <c r="F5948" i="6"/>
  <c r="I24" i="5"/>
  <c r="J24" i="5" s="1"/>
  <c r="J17" i="5" s="1"/>
  <c r="F4678" i="6"/>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I25" i="5" l="1"/>
  <c r="J25" i="5" s="1"/>
  <c r="F5303" i="6"/>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J18" i="5" l="1"/>
  <c r="L25" i="5"/>
  <c r="P25" i="5" s="1"/>
  <c r="F817" i="6"/>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A6937" i="6" l="1"/>
  <c r="A5857" i="6"/>
  <c r="A3577" i="6"/>
  <c r="A3097" i="6"/>
  <c r="A121" i="6"/>
  <c r="A7777" i="6"/>
  <c r="A6025" i="6"/>
  <c r="A4729" i="6"/>
  <c r="A3337" i="6"/>
  <c r="A1609" i="6"/>
  <c r="A8185" i="6"/>
  <c r="A7009" i="6"/>
  <c r="A5377" i="6"/>
  <c r="A3769" i="6"/>
  <c r="A1465" i="6"/>
  <c r="A385" i="6"/>
  <c r="A7033" i="6"/>
  <c r="A4441" i="6"/>
  <c r="A2545" i="6"/>
  <c r="A73" i="6"/>
  <c r="A6289" i="6"/>
  <c r="A3313" i="6"/>
  <c r="A1249" i="6"/>
  <c r="A4033" i="6"/>
  <c r="A6649" i="6"/>
  <c r="A4369" i="6"/>
  <c r="A2449" i="6"/>
  <c r="A3457" i="6"/>
  <c r="A6433" i="6"/>
  <c r="A4177" i="6"/>
  <c r="A2041" i="6"/>
  <c r="A1825" i="6"/>
  <c r="A6121" i="6"/>
  <c r="A2857" i="6"/>
  <c r="A481" i="6"/>
  <c r="A625" i="6"/>
  <c r="A6097" i="6"/>
  <c r="A2713" i="6"/>
  <c r="A313" i="6"/>
  <c r="A745" i="6"/>
  <c r="A6505" i="6"/>
  <c r="A3673" i="6"/>
  <c r="A1561" i="6"/>
  <c r="A2065" i="6"/>
  <c r="A6697" i="6"/>
  <c r="A5233" i="6"/>
  <c r="A2905" i="6"/>
  <c r="A1897" i="6"/>
  <c r="A1009" i="6"/>
  <c r="A7369" i="6"/>
  <c r="A5617" i="6"/>
  <c r="A3961" i="6"/>
  <c r="A3505" i="6"/>
  <c r="A889" i="6"/>
  <c r="A8017" i="6"/>
  <c r="A6625" i="6"/>
  <c r="A5329" i="6"/>
  <c r="A3001" i="6"/>
  <c r="A2089" i="6"/>
  <c r="A1057" i="6"/>
  <c r="A6841" i="6"/>
  <c r="A4585" i="6"/>
  <c r="A2785" i="6"/>
  <c r="A1753" i="6"/>
  <c r="A5809" i="6"/>
  <c r="A3649" i="6"/>
  <c r="A1081" i="6"/>
  <c r="A1993" i="6"/>
  <c r="A6193" i="6"/>
  <c r="A3241" i="6"/>
  <c r="A1225" i="6"/>
  <c r="A1033" i="6"/>
  <c r="A6073" i="6"/>
  <c r="A3145" i="6"/>
  <c r="A1129" i="6"/>
  <c r="A529" i="6"/>
  <c r="A5953" i="6"/>
  <c r="A2929" i="6"/>
  <c r="A601" i="6"/>
  <c r="A8329" i="6"/>
  <c r="A5761" i="6"/>
  <c r="A2833" i="6"/>
  <c r="A409" i="6"/>
  <c r="A8089" i="6"/>
  <c r="A6265" i="6"/>
  <c r="A4153" i="6"/>
  <c r="A241" i="6"/>
  <c r="A8137" i="6"/>
  <c r="A6745" i="6"/>
  <c r="A4345" i="6"/>
  <c r="A3553" i="6"/>
  <c r="A2497" i="6"/>
  <c r="A193" i="6"/>
  <c r="A6985" i="6"/>
  <c r="A5521" i="6"/>
  <c r="A4489" i="6"/>
  <c r="A2233" i="6"/>
  <c r="A1201" i="6"/>
  <c r="A8161" i="6"/>
  <c r="A7921" i="6"/>
  <c r="A4657" i="6"/>
  <c r="A3745" i="6"/>
  <c r="A2665" i="6"/>
  <c r="A289" i="6"/>
  <c r="A6409" i="6"/>
  <c r="A4537" i="6"/>
  <c r="A3265" i="6"/>
  <c r="A8425" i="6"/>
  <c r="A5473" i="6"/>
  <c r="A4009" i="6"/>
  <c r="A1321" i="6"/>
  <c r="A8353" i="6"/>
  <c r="A5785" i="6"/>
  <c r="A3169" i="6"/>
  <c r="A769" i="6"/>
  <c r="A8113" i="6"/>
  <c r="A5689" i="6"/>
  <c r="A3121" i="6"/>
  <c r="A697" i="6"/>
  <c r="A7585" i="6"/>
  <c r="A5881" i="6"/>
  <c r="A3385" i="6"/>
  <c r="A985" i="6"/>
  <c r="A7513" i="6"/>
  <c r="A5425" i="6"/>
  <c r="A3361" i="6"/>
  <c r="A937" i="6"/>
  <c r="A8377" i="6"/>
  <c r="A5665" i="6"/>
  <c r="A2641" i="6"/>
  <c r="A337" i="6"/>
  <c r="A7489" i="6"/>
  <c r="A6385" i="6"/>
  <c r="A4561" i="6"/>
  <c r="A2737" i="6"/>
  <c r="A1585" i="6"/>
  <c r="A961" i="6"/>
  <c r="A7105" i="6"/>
  <c r="A5737" i="6"/>
  <c r="A3841" i="6"/>
  <c r="A1633" i="6"/>
  <c r="A505" i="6"/>
  <c r="A7537" i="6"/>
  <c r="A6457" i="6"/>
  <c r="A4873" i="6"/>
  <c r="A2881" i="6"/>
  <c r="A1849" i="6"/>
  <c r="A1393" i="6"/>
  <c r="A6313" i="6"/>
  <c r="A3481" i="6"/>
  <c r="A1489" i="6"/>
  <c r="A8065" i="6"/>
  <c r="A5641" i="6"/>
  <c r="A3793" i="6"/>
  <c r="A217" i="6"/>
  <c r="A7945" i="6"/>
  <c r="A5353" i="6"/>
  <c r="A3721" i="6"/>
  <c r="A1297" i="6"/>
  <c r="A7849" i="6"/>
  <c r="A5257" i="6"/>
  <c r="A3529" i="6"/>
  <c r="A1105" i="6"/>
  <c r="A7897" i="6"/>
  <c r="A5185" i="6"/>
  <c r="A2593" i="6"/>
  <c r="A169" i="6"/>
  <c r="A7801" i="6"/>
  <c r="A5065" i="6"/>
  <c r="A2305" i="6"/>
  <c r="A1153" i="6"/>
  <c r="A7441" i="6"/>
  <c r="A5929" i="6"/>
  <c r="A3289" i="6"/>
  <c r="A913" i="6"/>
  <c r="A8041" i="6"/>
  <c r="A6337" i="6"/>
  <c r="A5113" i="6"/>
  <c r="A3433" i="6"/>
  <c r="A1945" i="6"/>
  <c r="A8209" i="6"/>
  <c r="A6865" i="6"/>
  <c r="A5545" i="6"/>
  <c r="A3193" i="6"/>
  <c r="A2377" i="6"/>
  <c r="A1177" i="6"/>
  <c r="A7561" i="6"/>
  <c r="A6169" i="6"/>
  <c r="A4129" i="6"/>
  <c r="A3625" i="6"/>
  <c r="A2161" i="6"/>
  <c r="A433" i="6"/>
  <c r="A6049" i="6"/>
  <c r="A3889" i="6"/>
  <c r="A1345" i="6"/>
  <c r="A8233" i="6"/>
  <c r="A4609" i="6"/>
  <c r="A2209" i="6"/>
  <c r="A793" i="6"/>
  <c r="A7633" i="6"/>
  <c r="A5593" i="6"/>
  <c r="A3697" i="6"/>
  <c r="A145" i="6"/>
  <c r="A8401" i="6"/>
  <c r="A5497" i="6"/>
  <c r="A3601" i="6"/>
  <c r="A97" i="6"/>
  <c r="A7225" i="6"/>
  <c r="A4921" i="6"/>
  <c r="A1729" i="6"/>
  <c r="A49" i="6"/>
  <c r="A7129" i="6"/>
  <c r="A4825" i="6"/>
  <c r="A1513" i="6"/>
  <c r="A25" i="6"/>
  <c r="A7729" i="6"/>
  <c r="A4969" i="6"/>
  <c r="A2281" i="6"/>
  <c r="A841" i="6"/>
  <c r="A7825" i="6"/>
  <c r="A5833" i="6"/>
  <c r="A4297" i="6"/>
  <c r="A3985" i="6"/>
  <c r="A1273" i="6"/>
  <c r="A8305" i="6"/>
  <c r="A6481" i="6"/>
  <c r="A4753" i="6"/>
  <c r="A4057" i="6"/>
  <c r="A2809" i="6"/>
  <c r="A577" i="6"/>
  <c r="A7681" i="6"/>
  <c r="A6145" i="6"/>
  <c r="A4633" i="6"/>
  <c r="A3217" i="6"/>
  <c r="A1537" i="6"/>
  <c r="A8257" i="6"/>
  <c r="A5569" i="6"/>
  <c r="A2569" i="6"/>
  <c r="A1369" i="6"/>
  <c r="A7465" i="6"/>
  <c r="A4417" i="6"/>
  <c r="A2473" i="6"/>
  <c r="A7993" i="6"/>
  <c r="A6913" i="6"/>
  <c r="A4249" i="6"/>
  <c r="A2113" i="6"/>
  <c r="A553" i="6"/>
  <c r="A7873" i="6"/>
  <c r="A5209" i="6"/>
  <c r="A1921" i="6"/>
  <c r="A7969" i="6"/>
  <c r="A7153" i="6"/>
  <c r="A4801" i="6"/>
  <c r="A1801" i="6"/>
  <c r="A7201" i="6"/>
  <c r="A7057" i="6"/>
  <c r="A4777" i="6"/>
  <c r="A1705" i="6"/>
  <c r="A6361" i="6"/>
  <c r="A7081" i="6"/>
  <c r="A4513" i="6"/>
  <c r="A1417" i="6"/>
  <c r="A7753" i="6"/>
  <c r="A7177" i="6"/>
  <c r="A5905" i="6"/>
  <c r="A4993" i="6"/>
  <c r="A2425" i="6"/>
  <c r="A457" i="6"/>
  <c r="A7657" i="6"/>
  <c r="A6793" i="6"/>
  <c r="A4945" i="6"/>
  <c r="A3025" i="6"/>
  <c r="A1969" i="6"/>
  <c r="A265" i="6"/>
  <c r="A7273" i="6"/>
  <c r="A5977" i="6"/>
  <c r="A5161" i="6"/>
  <c r="A2761" i="6"/>
  <c r="A649" i="6"/>
  <c r="A8281" i="6"/>
  <c r="A5713" i="6"/>
  <c r="A3049" i="6"/>
  <c r="A361" i="6"/>
  <c r="A6889" i="6"/>
  <c r="A4201" i="6"/>
  <c r="A2617" i="6"/>
  <c r="A6577" i="6"/>
  <c r="A7345" i="6"/>
  <c r="A4225" i="6"/>
  <c r="A2401" i="6"/>
  <c r="A7321" i="6"/>
  <c r="A7249" i="6"/>
  <c r="A5137" i="6"/>
  <c r="A2329" i="6"/>
  <c r="A6217" i="6"/>
  <c r="A6601" i="6"/>
  <c r="A5089" i="6"/>
  <c r="A1873" i="6"/>
  <c r="A5281" i="6"/>
  <c r="A6553" i="6"/>
  <c r="A4897" i="6"/>
  <c r="A1777" i="6"/>
  <c r="A5041" i="6"/>
  <c r="A6961" i="6"/>
  <c r="A4681" i="6"/>
  <c r="A2977" i="6"/>
  <c r="A5401" i="6"/>
  <c r="A7297" i="6"/>
  <c r="A5305" i="6"/>
  <c r="A4273" i="6"/>
  <c r="A2017" i="6"/>
  <c r="A721" i="6"/>
  <c r="A7705" i="6"/>
  <c r="A6241" i="6"/>
  <c r="A4321" i="6"/>
  <c r="A3817" i="6"/>
  <c r="A2521" i="6"/>
  <c r="A673" i="6"/>
  <c r="A7393" i="6"/>
  <c r="A5449" i="6"/>
  <c r="A4393" i="6"/>
  <c r="A2185" i="6"/>
  <c r="A865" i="6"/>
  <c r="A7417" i="6"/>
  <c r="A4705" i="6"/>
  <c r="A2257" i="6"/>
  <c r="A817" i="6"/>
  <c r="A6817" i="6"/>
  <c r="A4465" i="6"/>
  <c r="A2689" i="6"/>
  <c r="A6001" i="6"/>
  <c r="A7609" i="6"/>
  <c r="A4105" i="6"/>
  <c r="A2353" i="6"/>
  <c r="A5017" i="6"/>
  <c r="A6721" i="6"/>
  <c r="A4081" i="6"/>
  <c r="A2137" i="6"/>
  <c r="A3865" i="6"/>
  <c r="A6769" i="6"/>
  <c r="A3937" i="6"/>
  <c r="A1681" i="6"/>
  <c r="A3409" i="6"/>
  <c r="A6673" i="6"/>
  <c r="A3913" i="6"/>
  <c r="A1657" i="6"/>
  <c r="A3073" i="6"/>
  <c r="A6529" i="6"/>
  <c r="A4849" i="6"/>
  <c r="A1441" i="6"/>
  <c r="A2953" i="6"/>
  <c r="F4561" i="6"/>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89" i="3" l="1"/>
  <c r="AC221" i="3"/>
  <c r="AC29" i="3"/>
  <c r="AC288" i="3"/>
  <c r="P228" i="3"/>
  <c r="O228" i="3" s="1"/>
  <c r="P184" i="3"/>
  <c r="AC184" i="3" s="1"/>
  <c r="P63" i="3"/>
  <c r="O63" i="3" s="1"/>
  <c r="P353" i="3"/>
  <c r="Q353" i="3" s="1"/>
  <c r="P104" i="3"/>
  <c r="AC104" i="3" s="1"/>
  <c r="P75" i="3"/>
  <c r="P186" i="3"/>
  <c r="AC186" i="3" s="1"/>
  <c r="P22" i="3"/>
  <c r="AC22" i="3" s="1"/>
  <c r="P244" i="3"/>
  <c r="Q244" i="3" s="1"/>
  <c r="P220" i="3"/>
  <c r="AC220" i="3" s="1"/>
  <c r="P116" i="3"/>
  <c r="AC116" i="3" s="1"/>
  <c r="P188" i="3"/>
  <c r="AC188" i="3" s="1"/>
  <c r="P190" i="3"/>
  <c r="AC190" i="3" s="1"/>
  <c r="P12" i="3"/>
  <c r="AC12" i="3" s="1"/>
  <c r="P264" i="3"/>
  <c r="Q264" i="3" s="1"/>
  <c r="P78" i="3"/>
  <c r="AC78" i="3" s="1"/>
  <c r="AC255" i="3"/>
  <c r="AC214" i="3"/>
  <c r="P54" i="3"/>
  <c r="AC54" i="3" s="1"/>
  <c r="O78" i="3"/>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207" i="3"/>
  <c r="AC198" i="3"/>
  <c r="AC34" i="3"/>
  <c r="AC79" i="3"/>
  <c r="AC265" i="3"/>
  <c r="AC111" i="3"/>
  <c r="AC236" i="3"/>
  <c r="AC217"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U350" i="2"/>
  <c r="Q349" i="3"/>
  <c r="U223" i="2"/>
  <c r="Q222" i="3"/>
  <c r="U67" i="2"/>
  <c r="Q66" i="3"/>
  <c r="U54" i="2"/>
  <c r="Q53" i="3"/>
  <c r="U140" i="2"/>
  <c r="Q139" i="3"/>
  <c r="U22" i="2"/>
  <c r="Q21" i="3"/>
  <c r="Q75" i="3"/>
  <c r="U11" i="2"/>
  <c r="U298" i="2"/>
  <c r="Q297" i="3"/>
  <c r="U348" i="2"/>
  <c r="Q347" i="3"/>
  <c r="U166" i="2"/>
  <c r="Q165" i="3"/>
  <c r="U179" i="2"/>
  <c r="Q178" i="3"/>
  <c r="V178" i="3" s="1" a="1"/>
  <c r="V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V345" i="3" s="1" a="1"/>
  <c r="V345" i="3" s="1"/>
  <c r="U248" i="2"/>
  <c r="Q247" i="3"/>
  <c r="U14" i="2"/>
  <c r="Q13" i="3"/>
  <c r="U343" i="2"/>
  <c r="Q342" i="3"/>
  <c r="U233" i="2"/>
  <c r="Q232" i="3"/>
  <c r="U170" i="2"/>
  <c r="Q169" i="3"/>
  <c r="U154" i="2"/>
  <c r="Q153" i="3"/>
  <c r="U271" i="2"/>
  <c r="Q270" i="3"/>
  <c r="U91" i="2"/>
  <c r="Q90" i="3"/>
  <c r="V90" i="3" s="1" a="1"/>
  <c r="V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AE345" i="3" l="1"/>
  <c r="AE178" i="3"/>
  <c r="V272" i="3" a="1"/>
  <c r="V272" i="3" s="1"/>
  <c r="AE272" i="3" s="1"/>
  <c r="Q115" i="3"/>
  <c r="V20" i="3" a="1"/>
  <c r="V20" i="3" s="1"/>
  <c r="AE20" i="3" s="1"/>
  <c r="AE100" i="3"/>
  <c r="V160" i="3" a="1"/>
  <c r="V160" i="3" s="1"/>
  <c r="AE160" i="3" s="1"/>
  <c r="V61" i="3" a="1"/>
  <c r="V61" i="3" s="1"/>
  <c r="AE61" i="3" s="1"/>
  <c r="V300" i="3" a="1"/>
  <c r="V300" i="3" s="1"/>
  <c r="AE300" i="3" s="1"/>
  <c r="V170" i="3" a="1"/>
  <c r="V170" i="3" s="1"/>
  <c r="AE170" i="3" s="1"/>
  <c r="V65" i="3" a="1"/>
  <c r="V65" i="3" s="1"/>
  <c r="AE65" i="3" s="1"/>
  <c r="V48" i="3" a="1"/>
  <c r="V48" i="3" s="1"/>
  <c r="AE48" i="3" s="1"/>
  <c r="Q188" i="3"/>
  <c r="AE90" i="3"/>
  <c r="O188"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93" i="3" a="1"/>
  <c r="V93" i="3" s="1"/>
  <c r="AE93"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AE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AE189" i="3" s="1"/>
  <c r="W83" i="3"/>
  <c r="W122" i="3"/>
  <c r="O260" i="3"/>
  <c r="V260" i="3" s="1" a="1"/>
  <c r="V260" i="3" s="1"/>
  <c r="W197" i="3"/>
  <c r="W327" i="3"/>
  <c r="Q257" i="3"/>
  <c r="W257" i="3" s="1"/>
  <c r="Q226" i="3"/>
  <c r="V226" i="3" s="1" a="1"/>
  <c r="V226" i="3" s="1"/>
  <c r="W178" i="3"/>
  <c r="Q242" i="3"/>
  <c r="Q46" i="3"/>
  <c r="W46" i="3" s="1"/>
  <c r="Q58" i="3"/>
  <c r="V58" i="3" s="1" a="1"/>
  <c r="V58" i="3" s="1"/>
  <c r="AE58" i="3" s="1"/>
  <c r="Q250" i="3"/>
  <c r="W250" i="3" s="1"/>
  <c r="Q14" i="3"/>
  <c r="W14" i="3" s="1"/>
  <c r="Q11" i="3"/>
  <c r="V11" i="3" s="1" a="1"/>
  <c r="V11" i="3" s="1"/>
  <c r="AE11" i="3" s="1"/>
  <c r="Q227" i="3"/>
  <c r="W227" i="3" s="1"/>
  <c r="Q172" i="3"/>
  <c r="W172" i="3" s="1"/>
  <c r="W185" i="3"/>
  <c r="Q141" i="3"/>
  <c r="W141" i="3" s="1"/>
  <c r="Q45" i="3"/>
  <c r="V45" i="3" s="1" a="1"/>
  <c r="V45" i="3" s="1"/>
  <c r="Q243" i="3"/>
  <c r="W243" i="3" s="1"/>
  <c r="Q219" i="3"/>
  <c r="V219" i="3" s="1" a="1"/>
  <c r="V219" i="3" s="1"/>
  <c r="Q267" i="3"/>
  <c r="V267" i="3" s="1" a="1"/>
  <c r="V267" i="3" s="1"/>
  <c r="AE267" i="3" s="1"/>
  <c r="W288" i="3"/>
  <c r="W105" i="3"/>
  <c r="W347" i="3"/>
  <c r="W153" i="3"/>
  <c r="W15" i="3"/>
  <c r="AE16" i="2"/>
  <c r="W252" i="3"/>
  <c r="W75" i="3"/>
  <c r="W237" i="3"/>
  <c r="W21" i="3"/>
  <c r="AD13" i="2"/>
  <c r="AD14" i="2" s="1"/>
  <c r="AD15" i="2" s="1"/>
  <c r="AD16" i="2" s="1"/>
  <c r="W162" i="3"/>
  <c r="W350" i="3"/>
  <c r="W297" i="3"/>
  <c r="W121" i="3"/>
  <c r="W218" i="3"/>
  <c r="W275" i="3"/>
  <c r="W348" i="3"/>
  <c r="W256"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19" i="3" l="1"/>
  <c r="AE51" i="3"/>
  <c r="V188" i="3" a="1"/>
  <c r="V188" i="3" s="1"/>
  <c r="AE188" i="3" s="1"/>
  <c r="AE264" i="3"/>
  <c r="W264" i="3"/>
  <c r="AE136" i="3"/>
  <c r="W188" i="3"/>
  <c r="AE42" i="3"/>
  <c r="AE235" i="3"/>
  <c r="AE173" i="3"/>
  <c r="AE9" i="3"/>
  <c r="AE352" i="3"/>
  <c r="AE228" i="3"/>
  <c r="AE205" i="3"/>
  <c r="AE45" i="3"/>
  <c r="AE201" i="3"/>
  <c r="AE73" i="3"/>
  <c r="AE161" i="3"/>
  <c r="AE7" i="3"/>
  <c r="AE226" i="3"/>
  <c r="AE344" i="3"/>
  <c r="AE260" i="3"/>
  <c r="AE244" i="3"/>
  <c r="AE63"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88" i="2" l="1"/>
  <c r="V221"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<sst xmlns="http://schemas.openxmlformats.org/spreadsheetml/2006/main" count="4767" uniqueCount="149">
  <si>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</si>
  <si>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</si>
  <si>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</si>
  <si>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</si>
  <si>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</si>
  <si>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</si>
  <si>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</si>
  <si>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</si>
  <si>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</si>
  <si>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</si>
  <si>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</si>
  <si>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</si>
  <si>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</si>
  <si>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</si>
  <si>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</si>
  <si>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</si>
  <si>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</si>
  <si>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</si>
  <si>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</si>
  <si>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</si>
  <si>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</si>
  <si>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</si>
  <si>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</si>
  <si>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</si>
  <si>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</si>
  <si>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</si>
  <si>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</si>
  <si>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</si>
  <si>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</si>
  <si>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</si>
  <si>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</si>
  <si>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</si>
  <si>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</si>
  <si>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</si>
  <si>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</si>
  <si>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</si>
  <si>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</si>
  <si>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</si>
  <si>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</si>
  <si>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</si>
  <si>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</si>
  <si>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</si>
  <si>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</si>
  <si>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</si>
  <si>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</si>
  <si>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</si>
  <si>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</si>
  <si>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</si>
  <si>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</si>
  <si>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</si>
  <si>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</si>
  <si>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</si>
  <si>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</si>
  <si>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</si>
  <si>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</si>
  <si>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</si>
  <si>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</si>
  <si>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</si>
  <si>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</si>
  <si>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</si>
  <si>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</si>
  <si>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</si>
  <si>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</si>
  <si>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</si>
  <si>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</si>
  <si>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</si>
  <si>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</si>
  <si>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</si>
  <si>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</si>
  <si>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</si>
  <si>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</si>
  <si>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</si>
  <si>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</si>
  <si>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</si>
  <si>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</si>
  <si>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</si>
  <si>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</si>
  <si>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</si>
  <si>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</si>
  <si>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</si>
  <si>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</si>
  <si>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</si>
  <si>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</si>
  <si>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</si>
  <si>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</si>
  <si>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</si>
  <si>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</si>
  <si>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</si>
  <si>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</si>
  <si>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</si>
  <si>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</si>
  <si>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</si>
  <si>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</si>
  <si>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</si>
  <si>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</si>
  <si>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</si>
  <si>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</si>
  <si>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</si>
  <si>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</si>
  <si>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</si>
  <si>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</si>
  <si>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</si>
  <si>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</si>
  <si>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</si>
  <si>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</si>
  <si>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</si>
  <si>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</si>
  <si>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</si>
  <si>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</si>
  <si>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</si>
  <si>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</si>
  <si>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</si>
  <si>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</si>
  <si>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</si>
  <si>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</si>
  <si>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</si>
  <si>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</si>
  <si>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</si>
  <si>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</si>
  <si>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</si>
  <si>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</si>
  <si>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</si>
  <si>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</si>
  <si>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</si>
  <si>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</si>
  <si>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</si>
  <si>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</si>
  <si>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</si>
  <si>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</si>
  <si>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</si>
  <si>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</si>
  <si>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</si>
  <si>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</si>
  <si>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</si>
  <si>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</si>
  <si>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</si>
  <si>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</si>
  <si>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</si>
  <si>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Score assignment</t>
  </si>
  <si>
    <t>This worksheet is a good place to keep track of why and how the values were chosen for WT and "dead", as well as any other analysis parameters.</t>
  </si>
  <si>
    <t>the WT aa</t>
  </si>
  <si>
    <t xml:space="preserve">could go in </t>
  </si>
  <si>
    <t>column A</t>
  </si>
  <si>
    <t>subsitution</t>
  </si>
  <si>
    <t>for each</t>
  </si>
  <si>
    <t>Measured Value</t>
  </si>
  <si>
    <t>Backgroud signal ("Dead" value)</t>
  </si>
  <si>
    <t>Neutral bin size precedence</t>
  </si>
  <si>
    <t>Neutral bin size with WT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</si>
</sst>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14" fillId="0" borderId="0" xfId="0" applyFont="1" applyAlignment="1">
      <alignment wrapText="1"/>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134</xdr:row>
      <xdr:rowOff>12700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79707" cy="26483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85" zoomScaleNormal="85" workbookViewId="0"/>
  </sheetViews>
  <sheetFormatPr defaultColWidth="11" defaultRowHeight="15.7" x14ac:dyDescent="0.55000000000000004"/>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64" zoomScaleNormal="70" workbookViewId="0">
      <selection activeCell="D5" sqref="D5"/>
    </sheetView>
  </sheetViews>
  <sheetFormatPr defaultColWidth="11" defaultRowHeight="15.7" x14ac:dyDescent="0.55000000000000004"/>
  <cols>
    <col min="1" max="1" width="13.38671875" customWidth="1"/>
    <col min="2" max="2" width="11" customWidth="1"/>
    <col min="4" max="4" width="14.609375" customWidth="1"/>
    <col min="9" max="9" width="54.5" customWidth="1"/>
    <col min="10" max="10" width="9.38671875" customWidth="1"/>
    <col min="11" max="11" width="11.88671875" bestFit="1" customWidth="1"/>
    <col min="12" max="12" width="10.38671875" customWidth="1"/>
    <col min="13" max="13" width="14.38671875" customWidth="1"/>
    <col min="14" max="14" width="9.5" bestFit="1" customWidth="1"/>
    <col min="15" max="15" width="15.88671875" customWidth="1"/>
    <col min="16" max="16" width="19.109375" bestFit="1" customWidth="1"/>
    <col min="17" max="17" width="17" bestFit="1" customWidth="1"/>
    <col min="20" max="20" width="11" style="64"/>
    <col min="21" max="21" width="17.21875" style="64" bestFit="1" customWidth="1"/>
    <col min="22" max="22" width="16.5" customWidth="1"/>
    <col min="23" max="23" width="13.71875" bestFit="1" customWidth="1"/>
  </cols>
  <sheetData>
    <row r="1" spans="1:32" ht="16" thickBot="1" x14ac:dyDescent="0.6">
      <c r="T1" s="79"/>
      <c r="U1" s="79"/>
    </row>
    <row r="2" spans="1:32" ht="16" thickBot="1" x14ac:dyDescent="0.6">
      <c r="A2" s="38" t="s">
        <v>68</v>
      </c>
      <c r="B2" s="83"/>
      <c r="C2" s="84"/>
      <c r="D2" s="84"/>
      <c r="E2" s="84"/>
      <c r="F2" s="85"/>
      <c r="T2" s="79"/>
      <c r="U2" s="79"/>
    </row>
    <row r="3" spans="1:32" ht="16" thickBot="1" x14ac:dyDescent="0.6">
      <c r="T3" s="79"/>
      <c r="U3" s="79"/>
      <c r="V3" s="14"/>
      <c r="X3" s="14"/>
      <c r="Y3" s="14"/>
    </row>
    <row r="4" spans="1:32" ht="21" thickBot="1" x14ac:dyDescent="0.75">
      <c r="B4" s="38" t="s">
        <v>0</v>
      </c>
      <c r="C4" s="38" t="s">
        <v>1</v>
      </c>
      <c r="D4" s="81" t="s">
        <v>145</v>
      </c>
      <c r="E4" s="38" t="s">
        <v>3</v>
      </c>
      <c r="G4" s="38" t="s">
        <v>4</v>
      </c>
      <c r="I4" s="39" t="s">
        <v>62</v>
      </c>
      <c r="J4" s="1" t="s">
        <v>58</v>
      </c>
      <c r="L4" s="3"/>
      <c r="M4" s="4"/>
      <c r="N4" s="82" t="s">
        <v>49</v>
      </c>
      <c r="O4" s="82"/>
      <c r="P4" s="82"/>
      <c r="Q4" s="82"/>
      <c r="R4" s="82"/>
      <c r="S4" s="4"/>
      <c r="T4" s="80"/>
      <c r="U4" s="80"/>
      <c r="V4" s="5"/>
    </row>
    <row r="5" spans="1:32" ht="16" thickBot="1" x14ac:dyDescent="0.6">
      <c r="A5" s="11" t="s">
        <v>5</v>
      </c>
      <c r="B5" s="11" t="s">
        <v>6</v>
      </c>
      <c r="C5" s="11" t="s">
        <v>6</v>
      </c>
      <c r="D5" s="53"/>
      <c r="E5" s="54"/>
      <c r="L5" s="61" t="s">
        <v>0</v>
      </c>
      <c r="M5" s="62" t="s">
        <v>61</v>
      </c>
      <c r="N5" s="62" t="s">
        <v>105</v>
      </c>
      <c r="O5" s="62" t="s">
        <v>50</v>
      </c>
      <c r="P5" s="62" t="s">
        <v>51</v>
      </c>
      <c r="Q5" s="62" t="s">
        <v>52</v>
      </c>
      <c r="R5" s="62" t="s">
        <v>53</v>
      </c>
      <c r="S5" s="62" t="s">
        <v>70</v>
      </c>
      <c r="T5" s="63" t="s">
        <v>109</v>
      </c>
      <c r="U5" s="63" t="s">
        <v>110</v>
      </c>
      <c r="V5" s="74" t="s">
        <v>114</v>
      </c>
      <c r="AA5" s="2" t="s">
        <v>105</v>
      </c>
      <c r="AB5" s="45" t="str">
        <f>O5</f>
        <v>Neutral</v>
      </c>
      <c r="AC5" s="45" t="str">
        <f>P5</f>
        <v>Unweighted rheostat</v>
      </c>
      <c r="AD5" s="45" t="str">
        <f>Q5</f>
        <v>Weighted rheostat</v>
      </c>
      <c r="AE5" s="45" t="str">
        <f>R5</f>
        <v>Toggle</v>
      </c>
      <c r="AF5" s="45" t="s">
        <v>70</v>
      </c>
    </row>
    <row r="6" spans="1:32" ht="16" thickBot="1" x14ac:dyDescent="0.6">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86</v>
      </c>
      <c r="AA6" s="14">
        <f>COUNTIF(N$7:N$427,"&lt;0.1")</f>
        <v>0</v>
      </c>
      <c r="AB6" s="14">
        <f>COUNTIF(O$7:O$427,"&lt;0.1")</f>
        <v>0</v>
      </c>
      <c r="AC6" s="14">
        <f>COUNTIF(P$7:P$427,"&lt;0.1")</f>
        <v>0</v>
      </c>
      <c r="AD6" s="14">
        <f>COUNTIF(Q$7:Q$427,"&lt;0.1")</f>
        <v>0</v>
      </c>
      <c r="AE6" s="14">
        <f>COUNTIF(R$7:R$427,"&lt;0.1")</f>
        <v>0</v>
      </c>
      <c r="AF6" s="46">
        <f>COUNTIF(S$7:S$427,"=yes")</f>
        <v>0</v>
      </c>
    </row>
    <row r="7" spans="1:32" x14ac:dyDescent="0.55000000000000004">
      <c r="A7" t="s">
        <v>140</v>
      </c>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87</v>
      </c>
      <c r="AA7" s="47">
        <f>COUNTIF(N$7:N$427,"&lt;0.2")-SUM(AA6)</f>
        <v>0</v>
      </c>
      <c r="AB7" s="47">
        <f>COUNTIF(O$7:O$427,"&lt;0.2")-SUM(AB6)</f>
        <v>0</v>
      </c>
      <c r="AC7" s="47">
        <f>COUNTIF(P$7:P$427,"&lt;0.2")-SUM(AC6)</f>
        <v>0</v>
      </c>
      <c r="AD7" s="47">
        <f>COUNTIF(Q$7:Q$427,"&lt;0.2")-SUM(AD6)</f>
        <v>0</v>
      </c>
      <c r="AE7" s="47">
        <f>COUNTIF(R$7:R$427,"&lt;0.2")-SUM(AE6)</f>
        <v>0</v>
      </c>
    </row>
    <row r="8" spans="1:32" x14ac:dyDescent="0.55000000000000004">
      <c r="A8" t="s">
        <v>144</v>
      </c>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88</v>
      </c>
      <c r="AA8" s="47">
        <f>COUNTIF(N$7:N$427,"&lt;0.3")-SUM(AA6:AA7)</f>
        <v>0</v>
      </c>
      <c r="AB8" s="47">
        <f>COUNTIF(O$7:O$427,"&lt;0.3")-SUM(AB6:AB7)</f>
        <v>0</v>
      </c>
      <c r="AC8" s="47">
        <f>COUNTIF(P$7:P$427,"&lt;0.3")-SUM(AC6:AC7)</f>
        <v>0</v>
      </c>
      <c r="AD8" s="47">
        <f>COUNTIF(Q$7:Q$427,"&lt;0.3")-SUM(AD6:AD7)</f>
        <v>0</v>
      </c>
      <c r="AE8" s="47">
        <f>COUNTIF(R$7:R$427,"&lt;0.3")-SUM(AE6:AE7)</f>
        <v>0</v>
      </c>
    </row>
    <row r="9" spans="1:32" x14ac:dyDescent="0.55000000000000004">
      <c r="A9" t="s">
        <v>143</v>
      </c>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89</v>
      </c>
      <c r="AA9" s="47">
        <f>COUNTIF(N$7:N$427,"&lt;0.4")-SUM(AA6:AA8)</f>
        <v>0</v>
      </c>
      <c r="AB9" s="47">
        <f>COUNTIF(O$7:O$427,"&lt;0.4")-SUM(AB6:AB8)</f>
        <v>0</v>
      </c>
      <c r="AC9" s="47">
        <f>COUNTIF(P$7:P$427,"&lt;0.4")-SUM(AC6:AC8)</f>
        <v>0</v>
      </c>
      <c r="AD9" s="47">
        <f>COUNTIF(Q$7:Q$427,"&lt;0.4")-SUM(AD6:AD8)</f>
        <v>0</v>
      </c>
      <c r="AE9" s="47">
        <f>COUNTIF(R$7:R$427,"&lt;0.4")-SUM(AE6:AE8)</f>
        <v>0</v>
      </c>
    </row>
    <row r="10" spans="1:32" ht="16" thickBot="1" x14ac:dyDescent="0.6">
      <c r="A10" t="s">
        <v>141</v>
      </c>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90</v>
      </c>
      <c r="AA10" s="47">
        <f>COUNTIF(N$7:N$427,"&lt;0.5")-SUM(AA6:AA9)</f>
        <v>0</v>
      </c>
      <c r="AB10" s="47">
        <f>COUNTIF(O$7:O$427,"&lt;0.5")-SUM(AB6:AB9)</f>
        <v>0</v>
      </c>
      <c r="AC10" s="47">
        <f>COUNTIF(P$7:P$427,"&lt;0.5")-SUM(AC6:AC9)</f>
        <v>0</v>
      </c>
      <c r="AD10" s="47">
        <f>COUNTIF(Q$7:Q$427,"&lt;0.5")-SUM(AD6:AD9)</f>
        <v>0</v>
      </c>
      <c r="AE10" s="47">
        <f>COUNTIF(R$7:R$427,"&lt;0.5")-SUM(AE6:AE9)</f>
        <v>0</v>
      </c>
    </row>
    <row r="11" spans="1:32" ht="16" thickBot="1" x14ac:dyDescent="0.6">
      <c r="A11" t="s">
        <v>142</v>
      </c>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91</v>
      </c>
      <c r="AA11" s="48">
        <f>COUNTIF(N$7:N$427,"&lt;0.6")-SUM(AA6:AA10)</f>
        <v>0</v>
      </c>
      <c r="AB11" s="48">
        <f>COUNTIF(O$7:O$427,"&lt;0.6")-SUM(AB6:AB10)</f>
        <v>0</v>
      </c>
      <c r="AC11" s="48">
        <f>COUNTIF(P$7:P$427,"&lt;0.6")-SUM(AC6:AC10)</f>
        <v>0</v>
      </c>
      <c r="AD11" s="48">
        <f>COUNTIF(Q$7:Q$427,"&lt;0.6")-SUM(AD6:AD10)</f>
        <v>0</v>
      </c>
      <c r="AE11" s="47">
        <f>COUNTIF(R$7:R$427,"&lt;0.6")-SUM(AE6:AE10)</f>
        <v>0</v>
      </c>
    </row>
    <row r="12" spans="1:32" ht="16" thickBot="1" x14ac:dyDescent="0.6">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92</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55000000000000004">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93</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55000000000000004">
      <c r="B14" s="52"/>
      <c r="E14" s="7"/>
      <c r="G14" s="40" t="str">
        <f>IFERROR('Data Transformation'!M12," ")</f>
        <v xml:space="preserve"> </v>
      </c>
      <c r="I14" t="s">
        <v>85</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94</v>
      </c>
      <c r="AA14" s="49">
        <f>COUNTIF(N$7:N$427,"&lt;0.9")-SUM(AA6:AA13)</f>
        <v>0</v>
      </c>
      <c r="AB14" s="49">
        <f>COUNTIF(O$7:O$427,"&lt;0.9")-SUM(AB6:AB13)</f>
        <v>0</v>
      </c>
      <c r="AC14" s="48">
        <f>COUNTIF(P$7:P$427,"&lt;0.9")-SUM(AC6:AC13)</f>
        <v>0</v>
      </c>
      <c r="AD14" s="48">
        <f>COUNTIF(Q$7:Q$427,"&lt;0.9")-SUM(AD6:AD13)</f>
        <v>0</v>
      </c>
      <c r="AE14" s="47">
        <f>COUNTIF(R$7:R$427,"&lt;0.9")-SUM(AE6:AE13)</f>
        <v>0</v>
      </c>
    </row>
    <row r="15" spans="1:32" ht="16" thickBot="1" x14ac:dyDescent="0.6">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95</v>
      </c>
      <c r="AA15" s="49">
        <f>COUNTIF(N$7:N$427,"&lt;1.01")-SUM(AA6:AA14)</f>
        <v>0</v>
      </c>
      <c r="AB15" s="49">
        <f>COUNTIF(O$7:O$427,"&lt;1.01")-SUM(AB6:AB14)</f>
        <v>0</v>
      </c>
      <c r="AC15" s="48">
        <f>COUNTIF(P$7:P$427,"&lt;1.01")-SUM(AC6:AC14)</f>
        <v>0</v>
      </c>
      <c r="AD15" s="48">
        <f>COUNTIF(Q$7:Q$427,"&lt;1.01")-SUM(AD6:AD14)</f>
        <v>0</v>
      </c>
      <c r="AE15" s="47">
        <f>COUNTIF(R$7:R$427,"&lt;1.01")-SUM(AE6:AE14)</f>
        <v>0</v>
      </c>
    </row>
    <row r="16" spans="1:32" ht="16" thickBot="1" x14ac:dyDescent="0.6">
      <c r="B16" s="52"/>
      <c r="E16" s="7"/>
      <c r="G16" s="40" t="str">
        <f>IFERROR('Data Transformation'!M14," ")</f>
        <v xml:space="preserve"> </v>
      </c>
      <c r="I16" s="39" t="s">
        <v>146</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96</v>
      </c>
      <c r="AA16" s="14">
        <f>SUM(AA6:AA15)</f>
        <v>0</v>
      </c>
      <c r="AB16" s="14">
        <f>SUM(AB6:AB15)</f>
        <v>0</v>
      </c>
      <c r="AC16" s="14">
        <f t="shared" ref="AC16:AE16" si="1">SUM(AC6:AC15)</f>
        <v>0</v>
      </c>
      <c r="AD16" s="14">
        <f t="shared" si="1"/>
        <v>0</v>
      </c>
      <c r="AE16" s="14">
        <f t="shared" si="1"/>
        <v>0</v>
      </c>
    </row>
    <row r="17" spans="2:22" x14ac:dyDescent="0.55000000000000004">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 thickBot="1" x14ac:dyDescent="0.6">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 thickBot="1" x14ac:dyDescent="0.6">
      <c r="B19" s="52"/>
      <c r="E19" s="7"/>
      <c r="G19" s="40" t="str">
        <f>IFERROR('Data Transformation'!M17," ")</f>
        <v xml:space="preserve"> </v>
      </c>
      <c r="I19" s="38" t="s">
        <v>82</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55000000000000004">
      <c r="B20" s="52"/>
      <c r="E20" s="7"/>
      <c r="G20" s="40"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55000000000000004">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 thickBot="1" x14ac:dyDescent="0.6">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 thickBot="1" x14ac:dyDescent="0.6">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55000000000000004">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55000000000000004">
      <c r="B25" s="52"/>
      <c r="E25" s="7"/>
      <c r="G25" s="40" t="str">
        <f>IFERROR('Data Transformation'!M23," ")</f>
        <v xml:space="preserve"> </v>
      </c>
      <c r="I25" t="s">
        <v>116</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 thickBot="1" x14ac:dyDescent="0.6">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 thickBot="1" x14ac:dyDescent="0.6">
      <c r="B27" s="52"/>
      <c r="E27" s="7"/>
      <c r="G27" s="40" t="str">
        <f>IFERROR('Data Transformation'!M25," ")</f>
        <v xml:space="preserve"> </v>
      </c>
      <c r="I27" s="38" t="s">
        <v>106</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55000000000000004">
      <c r="B28" s="52"/>
      <c r="E28" s="7"/>
      <c r="G28" s="40" t="str">
        <f>IFERROR('Data Transformation'!M26," ")</f>
        <v xml:space="preserve"> </v>
      </c>
      <c r="I28" t="s">
        <v>115</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 thickBot="1" x14ac:dyDescent="0.6">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 thickBot="1" x14ac:dyDescent="0.6">
      <c r="B30" s="52"/>
      <c r="E30" s="7"/>
      <c r="G30" s="40" t="str">
        <f>IFERROR('Data Transformation'!M28," ")</f>
        <v xml:space="preserve"> </v>
      </c>
      <c r="I30" s="38" t="s">
        <v>117</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55000000000000004">
      <c r="B31" s="52"/>
      <c r="E31" s="7"/>
      <c r="G31" s="40" t="str">
        <f>IFERROR('Data Transformation'!M29," ")</f>
        <v xml:space="preserve"> </v>
      </c>
      <c r="I31" t="s">
        <v>118</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 thickBot="1" x14ac:dyDescent="0.6">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 thickBot="1" x14ac:dyDescent="0.6">
      <c r="B33" s="52"/>
      <c r="E33" s="7"/>
      <c r="G33" s="40" t="str">
        <f>IFERROR('Data Transformation'!M31," ")</f>
        <v xml:space="preserve"> </v>
      </c>
      <c r="I33" s="38" t="s">
        <v>138</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55000000000000004">
      <c r="B34" s="52"/>
      <c r="E34" s="7"/>
      <c r="G34" s="40" t="str">
        <f>IFERROR('Data Transformation'!M32," ")</f>
        <v xml:space="preserve"> </v>
      </c>
      <c r="I34" t="s">
        <v>119</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 thickBot="1" x14ac:dyDescent="0.6">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 thickBot="1" x14ac:dyDescent="0.6">
      <c r="B36" s="52"/>
      <c r="E36" s="7"/>
      <c r="G36" s="40" t="str">
        <f>IFERROR('Data Transformation'!M34," ")</f>
        <v xml:space="preserve"> </v>
      </c>
      <c r="I36" s="38" t="s">
        <v>120</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55000000000000004">
      <c r="B37" s="52"/>
      <c r="E37" s="7"/>
      <c r="G37" s="40" t="str">
        <f>IFERROR('Data Transformation'!M35," ")</f>
        <v xml:space="preserve"> </v>
      </c>
      <c r="I37" t="s">
        <v>121</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 thickBot="1" x14ac:dyDescent="0.6">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 thickBot="1" x14ac:dyDescent="0.6">
      <c r="B39" s="52"/>
      <c r="E39" s="7"/>
      <c r="G39" s="40" t="str">
        <f>IFERROR('Data Transformation'!M37," ")</f>
        <v xml:space="preserve"> </v>
      </c>
      <c r="I39" s="38" t="s">
        <v>122</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55000000000000004">
      <c r="B40" s="52"/>
      <c r="E40" s="7"/>
      <c r="G40" s="40" t="str">
        <f>IFERROR('Data Transformation'!M38," ")</f>
        <v xml:space="preserve"> </v>
      </c>
      <c r="I40" t="s">
        <v>123</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55000000000000004">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55000000000000004">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55000000000000004">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55000000000000004">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55000000000000004">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55000000000000004">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55000000000000004">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55000000000000004">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55000000000000004">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55000000000000004">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55000000000000004">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55000000000000004">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55000000000000004">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55000000000000004">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55000000000000004">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55000000000000004">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55000000000000004">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55000000000000004">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55000000000000004">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55000000000000004">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55000000000000004">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55000000000000004">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55000000000000004">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55000000000000004">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55000000000000004">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55000000000000004">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55000000000000004">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55000000000000004">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55000000000000004">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55000000000000004">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55000000000000004">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55000000000000004">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55000000000000004">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55000000000000004">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55000000000000004">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55000000000000004">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55000000000000004">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55000000000000004">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55000000000000004">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55000000000000004">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55000000000000004">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55000000000000004">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55000000000000004">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55000000000000004">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55000000000000004">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55000000000000004">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55000000000000004">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55000000000000004">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55000000000000004">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55000000000000004">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55000000000000004">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55000000000000004">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55000000000000004">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55000000000000004">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55000000000000004">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55000000000000004">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55000000000000004">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55000000000000004">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55000000000000004">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55000000000000004">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55000000000000004">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55000000000000004">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55000000000000004">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55000000000000004">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55000000000000004">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55000000000000004">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55000000000000004">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55000000000000004">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55000000000000004">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55000000000000004">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55000000000000004">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55000000000000004">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55000000000000004">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55000000000000004">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55000000000000004">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55000000000000004">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55000000000000004">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55000000000000004">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55000000000000004">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55000000000000004">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55000000000000004">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55000000000000004">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55000000000000004">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55000000000000004">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55000000000000004">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55000000000000004">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55000000000000004">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55000000000000004">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55000000000000004">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55000000000000004">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55000000000000004">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55000000000000004">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55000000000000004">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55000000000000004">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55000000000000004">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55000000000000004">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55000000000000004">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55000000000000004">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55000000000000004">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55000000000000004">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55000000000000004">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55000000000000004">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55000000000000004">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55000000000000004">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55000000000000004">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55000000000000004">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55000000000000004">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55000000000000004">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55000000000000004">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55000000000000004">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55000000000000004">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55000000000000004">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55000000000000004">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55000000000000004">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55000000000000004">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55000000000000004">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55000000000000004">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55000000000000004">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55000000000000004">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55000000000000004">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55000000000000004">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55000000000000004">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55000000000000004">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55000000000000004">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55000000000000004">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55000000000000004">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55000000000000004">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55000000000000004">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55000000000000004">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55000000000000004">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55000000000000004">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55000000000000004">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55000000000000004">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55000000000000004">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55000000000000004">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55000000000000004">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55000000000000004">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55000000000000004">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55000000000000004">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55000000000000004">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55000000000000004">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55000000000000004">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55000000000000004">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55000000000000004">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55000000000000004">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55000000000000004">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55000000000000004">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55000000000000004">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55000000000000004">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55000000000000004">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55000000000000004">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55000000000000004">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55000000000000004">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55000000000000004">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55000000000000004">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55000000000000004">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55000000000000004">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55000000000000004">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55000000000000004">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55000000000000004">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55000000000000004">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55000000000000004">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55000000000000004">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55000000000000004">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55000000000000004">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55000000000000004">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55000000000000004">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55000000000000004">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55000000000000004">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55000000000000004">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55000000000000004">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55000000000000004">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55000000000000004">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55000000000000004">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55000000000000004">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55000000000000004">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55000000000000004">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55000000000000004">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55000000000000004">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55000000000000004">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55000000000000004">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55000000000000004">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55000000000000004">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55000000000000004">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55000000000000004">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55000000000000004">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55000000000000004">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55000000000000004">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55000000000000004">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55000000000000004">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55000000000000004">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55000000000000004">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55000000000000004">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55000000000000004">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55000000000000004">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55000000000000004">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55000000000000004">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55000000000000004">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55000000000000004">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55000000000000004">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55000000000000004">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55000000000000004">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55000000000000004">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55000000000000004">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55000000000000004">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55000000000000004">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55000000000000004">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55000000000000004">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55000000000000004">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55000000000000004">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55000000000000004">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55000000000000004">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55000000000000004">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55000000000000004">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55000000000000004">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55000000000000004">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55000000000000004">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55000000000000004">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55000000000000004">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55000000000000004">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55000000000000004">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55000000000000004">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55000000000000004">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55000000000000004">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55000000000000004">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55000000000000004">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55000000000000004">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55000000000000004">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55000000000000004">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55000000000000004">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55000000000000004">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55000000000000004">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55000000000000004">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55000000000000004">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55000000000000004">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55000000000000004">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55000000000000004">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55000000000000004">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55000000000000004">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55000000000000004">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55000000000000004">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55000000000000004">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55000000000000004">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55000000000000004">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55000000000000004">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55000000000000004">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55000000000000004">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55000000000000004">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55000000000000004">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55000000000000004">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55000000000000004">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55000000000000004">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55000000000000004">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55000000000000004">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55000000000000004">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55000000000000004">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55000000000000004">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55000000000000004">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55000000000000004">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55000000000000004">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55000000000000004">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55000000000000004">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55000000000000004">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55000000000000004">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55000000000000004">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55000000000000004">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55000000000000004">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55000000000000004">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55000000000000004">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55000000000000004">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55000000000000004">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55000000000000004">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55000000000000004">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55000000000000004">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55000000000000004">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55000000000000004">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55000000000000004">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55000000000000004">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55000000000000004">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55000000000000004">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55000000000000004">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55000000000000004">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55000000000000004">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55000000000000004">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55000000000000004">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55000000000000004">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55000000000000004">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55000000000000004">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55000000000000004">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55000000000000004">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55000000000000004">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55000000000000004">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55000000000000004">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55000000000000004">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55000000000000004">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55000000000000004">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55000000000000004">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55000000000000004">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55000000000000004">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55000000000000004">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55000000000000004">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55000000000000004">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55000000000000004">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55000000000000004">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55000000000000004">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55000000000000004">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55000000000000004">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55000000000000004">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55000000000000004">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55000000000000004">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55000000000000004">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55000000000000004">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55000000000000004">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55000000000000004">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55000000000000004">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 thickBot="1" x14ac:dyDescent="0.6">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55000000000000004">
      <c r="B357" s="6"/>
      <c r="E357" s="7"/>
      <c r="G357" s="41" t="str">
        <f>IFERROR('Data Transformation'!M355," ")</f>
        <v xml:space="preserve"> </v>
      </c>
    </row>
    <row r="358" spans="2:22" x14ac:dyDescent="0.55000000000000004">
      <c r="B358" s="6"/>
      <c r="E358" s="7"/>
    </row>
    <row r="359" spans="2:22" x14ac:dyDescent="0.55000000000000004">
      <c r="B359" s="6"/>
      <c r="E359" s="7"/>
    </row>
    <row r="360" spans="2:22" x14ac:dyDescent="0.55000000000000004">
      <c r="B360" s="6"/>
      <c r="E360" s="7"/>
    </row>
    <row r="361" spans="2:22" x14ac:dyDescent="0.55000000000000004">
      <c r="B361" s="6"/>
      <c r="E361" s="7"/>
    </row>
    <row r="362" spans="2:22" x14ac:dyDescent="0.55000000000000004">
      <c r="B362" s="6"/>
      <c r="E362" s="7"/>
    </row>
    <row r="363" spans="2:22" x14ac:dyDescent="0.55000000000000004">
      <c r="B363" s="6"/>
      <c r="E363" s="7"/>
    </row>
    <row r="364" spans="2:22" x14ac:dyDescent="0.55000000000000004">
      <c r="B364" s="6"/>
      <c r="E364" s="7"/>
    </row>
    <row r="365" spans="2:22" x14ac:dyDescent="0.55000000000000004">
      <c r="B365" s="6"/>
      <c r="E365" s="7"/>
    </row>
    <row r="366" spans="2:22" x14ac:dyDescent="0.55000000000000004">
      <c r="B366" s="6"/>
      <c r="E366" s="7"/>
    </row>
    <row r="367" spans="2:22" x14ac:dyDescent="0.55000000000000004">
      <c r="B367" s="6"/>
      <c r="E367" s="7"/>
    </row>
    <row r="368" spans="2:22" x14ac:dyDescent="0.55000000000000004">
      <c r="B368" s="6"/>
      <c r="E368" s="7"/>
    </row>
    <row r="369" spans="2:5" x14ac:dyDescent="0.55000000000000004">
      <c r="B369" s="6"/>
      <c r="E369" s="7"/>
    </row>
    <row r="370" spans="2:5" x14ac:dyDescent="0.55000000000000004">
      <c r="B370" s="6"/>
      <c r="E370" s="7"/>
    </row>
    <row r="371" spans="2:5" x14ac:dyDescent="0.55000000000000004">
      <c r="B371" s="6"/>
      <c r="E371" s="7"/>
    </row>
    <row r="372" spans="2:5" x14ac:dyDescent="0.55000000000000004">
      <c r="B372" s="6"/>
      <c r="E372" s="7"/>
    </row>
    <row r="373" spans="2:5" x14ac:dyDescent="0.55000000000000004">
      <c r="B373" s="6"/>
      <c r="E373" s="7"/>
    </row>
    <row r="374" spans="2:5" x14ac:dyDescent="0.55000000000000004">
      <c r="B374" s="6"/>
      <c r="E374" s="7"/>
    </row>
    <row r="375" spans="2:5" x14ac:dyDescent="0.55000000000000004">
      <c r="B375" s="6"/>
      <c r="E375" s="7"/>
    </row>
    <row r="376" spans="2:5" x14ac:dyDescent="0.55000000000000004">
      <c r="B376" s="6"/>
      <c r="E376" s="7"/>
    </row>
    <row r="377" spans="2:5" x14ac:dyDescent="0.55000000000000004">
      <c r="B377" s="6"/>
      <c r="E377" s="7"/>
    </row>
    <row r="378" spans="2:5" x14ac:dyDescent="0.55000000000000004">
      <c r="B378" s="6"/>
      <c r="E378" s="7"/>
    </row>
    <row r="379" spans="2:5" x14ac:dyDescent="0.55000000000000004">
      <c r="B379" s="6"/>
      <c r="E379" s="7"/>
    </row>
    <row r="380" spans="2:5" x14ac:dyDescent="0.55000000000000004">
      <c r="B380" s="6"/>
      <c r="E380" s="7"/>
    </row>
    <row r="381" spans="2:5" x14ac:dyDescent="0.55000000000000004">
      <c r="B381" s="6"/>
      <c r="E381" s="7"/>
    </row>
    <row r="382" spans="2:5" x14ac:dyDescent="0.55000000000000004">
      <c r="B382" s="6"/>
      <c r="E382" s="7"/>
    </row>
    <row r="383" spans="2:5" x14ac:dyDescent="0.55000000000000004">
      <c r="B383" s="6"/>
      <c r="E383" s="7"/>
    </row>
    <row r="384" spans="2:5" x14ac:dyDescent="0.55000000000000004">
      <c r="B384" s="6"/>
      <c r="E384" s="7"/>
    </row>
    <row r="385" spans="2:5" x14ac:dyDescent="0.55000000000000004">
      <c r="B385" s="6"/>
      <c r="E385" s="7"/>
    </row>
    <row r="386" spans="2:5" x14ac:dyDescent="0.55000000000000004">
      <c r="B386" s="6"/>
      <c r="E386" s="7"/>
    </row>
    <row r="387" spans="2:5" x14ac:dyDescent="0.55000000000000004">
      <c r="B387" s="6"/>
      <c r="E387" s="7"/>
    </row>
    <row r="388" spans="2:5" x14ac:dyDescent="0.55000000000000004">
      <c r="B388" s="6"/>
      <c r="E388" s="7"/>
    </row>
    <row r="389" spans="2:5" x14ac:dyDescent="0.55000000000000004">
      <c r="B389" s="6"/>
      <c r="E389" s="7"/>
    </row>
    <row r="390" spans="2:5" x14ac:dyDescent="0.55000000000000004">
      <c r="B390" s="6"/>
      <c r="E390" s="7"/>
    </row>
    <row r="391" spans="2:5" x14ac:dyDescent="0.55000000000000004">
      <c r="B391" s="6"/>
      <c r="E391" s="7"/>
    </row>
    <row r="392" spans="2:5" x14ac:dyDescent="0.55000000000000004">
      <c r="B392" s="6"/>
      <c r="E392" s="7"/>
    </row>
    <row r="393" spans="2:5" x14ac:dyDescent="0.55000000000000004">
      <c r="B393" s="6"/>
      <c r="E393" s="7"/>
    </row>
    <row r="394" spans="2:5" x14ac:dyDescent="0.55000000000000004">
      <c r="B394" s="6"/>
      <c r="E394" s="7"/>
    </row>
    <row r="395" spans="2:5" x14ac:dyDescent="0.55000000000000004">
      <c r="B395" s="6"/>
      <c r="E395" s="7"/>
    </row>
    <row r="396" spans="2:5" x14ac:dyDescent="0.55000000000000004">
      <c r="B396" s="6"/>
      <c r="E396" s="7"/>
    </row>
    <row r="397" spans="2:5" x14ac:dyDescent="0.55000000000000004">
      <c r="B397" s="6"/>
      <c r="E397" s="7"/>
    </row>
    <row r="398" spans="2:5" x14ac:dyDescent="0.55000000000000004">
      <c r="B398" s="6"/>
      <c r="E398" s="7"/>
    </row>
    <row r="399" spans="2:5" x14ac:dyDescent="0.55000000000000004">
      <c r="B399" s="6"/>
      <c r="E399" s="7"/>
    </row>
    <row r="400" spans="2:5" x14ac:dyDescent="0.55000000000000004">
      <c r="B400" s="6"/>
      <c r="E400" s="7"/>
    </row>
    <row r="401" spans="2:5" x14ac:dyDescent="0.55000000000000004">
      <c r="B401" s="6"/>
      <c r="E401" s="7"/>
    </row>
    <row r="402" spans="2:5" x14ac:dyDescent="0.55000000000000004">
      <c r="B402" s="6"/>
      <c r="E402" s="7"/>
    </row>
    <row r="403" spans="2:5" x14ac:dyDescent="0.55000000000000004">
      <c r="B403" s="6"/>
      <c r="E403" s="7"/>
    </row>
    <row r="404" spans="2:5" x14ac:dyDescent="0.55000000000000004">
      <c r="B404" s="6"/>
      <c r="E404" s="7"/>
    </row>
    <row r="405" spans="2:5" x14ac:dyDescent="0.55000000000000004">
      <c r="B405" s="6"/>
      <c r="E405" s="7"/>
    </row>
    <row r="406" spans="2:5" x14ac:dyDescent="0.55000000000000004">
      <c r="B406" s="6"/>
      <c r="E406" s="7"/>
    </row>
    <row r="407" spans="2:5" x14ac:dyDescent="0.55000000000000004">
      <c r="B407" s="6"/>
      <c r="E407" s="7"/>
    </row>
    <row r="408" spans="2:5" x14ac:dyDescent="0.55000000000000004">
      <c r="B408" s="6"/>
      <c r="E408" s="7"/>
    </row>
    <row r="409" spans="2:5" x14ac:dyDescent="0.55000000000000004">
      <c r="B409" s="6"/>
      <c r="E409" s="7"/>
    </row>
    <row r="410" spans="2:5" x14ac:dyDescent="0.55000000000000004">
      <c r="B410" s="6"/>
      <c r="E410" s="7"/>
    </row>
    <row r="411" spans="2:5" x14ac:dyDescent="0.55000000000000004">
      <c r="B411" s="6"/>
      <c r="E411" s="7"/>
    </row>
    <row r="412" spans="2:5" x14ac:dyDescent="0.55000000000000004">
      <c r="B412" s="6"/>
      <c r="E412" s="7"/>
    </row>
    <row r="413" spans="2:5" x14ac:dyDescent="0.55000000000000004">
      <c r="B413" s="6"/>
      <c r="E413" s="7"/>
    </row>
    <row r="414" spans="2:5" x14ac:dyDescent="0.55000000000000004">
      <c r="B414" s="6"/>
      <c r="E414" s="7"/>
    </row>
    <row r="415" spans="2:5" x14ac:dyDescent="0.55000000000000004">
      <c r="B415" s="6"/>
      <c r="E415" s="7"/>
    </row>
    <row r="416" spans="2:5" x14ac:dyDescent="0.55000000000000004">
      <c r="B416" s="6"/>
      <c r="E416" s="7"/>
    </row>
    <row r="417" spans="2:5" x14ac:dyDescent="0.55000000000000004">
      <c r="B417" s="6"/>
      <c r="E417" s="7"/>
    </row>
    <row r="418" spans="2:5" x14ac:dyDescent="0.55000000000000004">
      <c r="B418" s="6"/>
      <c r="E418" s="7"/>
    </row>
    <row r="419" spans="2:5" x14ac:dyDescent="0.55000000000000004">
      <c r="B419" s="6"/>
      <c r="E419" s="7"/>
    </row>
    <row r="420" spans="2:5" x14ac:dyDescent="0.55000000000000004">
      <c r="B420" s="6"/>
      <c r="E420" s="7"/>
    </row>
    <row r="421" spans="2:5" x14ac:dyDescent="0.55000000000000004">
      <c r="B421" s="6"/>
      <c r="E421" s="7"/>
    </row>
    <row r="422" spans="2:5" x14ac:dyDescent="0.55000000000000004">
      <c r="B422" s="6"/>
      <c r="E422" s="7"/>
    </row>
    <row r="423" spans="2:5" x14ac:dyDescent="0.55000000000000004">
      <c r="B423" s="6"/>
      <c r="E423" s="7"/>
    </row>
    <row r="424" spans="2:5" x14ac:dyDescent="0.55000000000000004">
      <c r="B424" s="6"/>
      <c r="E424" s="7"/>
    </row>
    <row r="425" spans="2:5" x14ac:dyDescent="0.55000000000000004">
      <c r="B425" s="6"/>
      <c r="E425" s="7"/>
    </row>
    <row r="426" spans="2:5" x14ac:dyDescent="0.55000000000000004">
      <c r="B426" s="6"/>
      <c r="E426" s="7"/>
    </row>
    <row r="427" spans="2:5" x14ac:dyDescent="0.55000000000000004">
      <c r="B427" s="6"/>
      <c r="E427" s="7"/>
    </row>
    <row r="428" spans="2:5" x14ac:dyDescent="0.55000000000000004">
      <c r="B428" s="6"/>
      <c r="E428" s="7"/>
    </row>
    <row r="429" spans="2:5" x14ac:dyDescent="0.55000000000000004">
      <c r="B429" s="6"/>
      <c r="E429" s="7"/>
    </row>
    <row r="430" spans="2:5" x14ac:dyDescent="0.55000000000000004">
      <c r="B430" s="6"/>
      <c r="E430" s="7"/>
    </row>
    <row r="431" spans="2:5" x14ac:dyDescent="0.55000000000000004">
      <c r="B431" s="6"/>
      <c r="E431" s="7"/>
    </row>
    <row r="432" spans="2:5" x14ac:dyDescent="0.55000000000000004">
      <c r="B432" s="6"/>
      <c r="E432" s="7"/>
    </row>
    <row r="433" spans="2:5" x14ac:dyDescent="0.55000000000000004">
      <c r="B433" s="6"/>
      <c r="E433" s="7"/>
    </row>
    <row r="434" spans="2:5" x14ac:dyDescent="0.55000000000000004">
      <c r="B434" s="6"/>
      <c r="E434" s="7"/>
    </row>
    <row r="435" spans="2:5" x14ac:dyDescent="0.55000000000000004">
      <c r="B435" s="6"/>
      <c r="E435" s="7"/>
    </row>
    <row r="436" spans="2:5" x14ac:dyDescent="0.55000000000000004">
      <c r="B436" s="6"/>
      <c r="E436" s="7"/>
    </row>
    <row r="437" spans="2:5" x14ac:dyDescent="0.55000000000000004">
      <c r="B437" s="6"/>
      <c r="E437" s="7"/>
    </row>
    <row r="438" spans="2:5" x14ac:dyDescent="0.55000000000000004">
      <c r="B438" s="6"/>
      <c r="E438" s="7"/>
    </row>
    <row r="439" spans="2:5" x14ac:dyDescent="0.55000000000000004">
      <c r="B439" s="6"/>
      <c r="E439" s="7"/>
    </row>
    <row r="440" spans="2:5" x14ac:dyDescent="0.55000000000000004">
      <c r="B440" s="6"/>
      <c r="E440" s="7"/>
    </row>
    <row r="441" spans="2:5" x14ac:dyDescent="0.55000000000000004">
      <c r="B441" s="6"/>
      <c r="E441" s="7"/>
    </row>
    <row r="442" spans="2:5" x14ac:dyDescent="0.55000000000000004">
      <c r="B442" s="6"/>
      <c r="E442" s="7"/>
    </row>
    <row r="443" spans="2:5" x14ac:dyDescent="0.55000000000000004">
      <c r="B443" s="6"/>
      <c r="E443" s="7"/>
    </row>
    <row r="444" spans="2:5" x14ac:dyDescent="0.55000000000000004">
      <c r="B444" s="6"/>
      <c r="E444" s="7"/>
    </row>
    <row r="445" spans="2:5" x14ac:dyDescent="0.55000000000000004">
      <c r="B445" s="6"/>
      <c r="E445" s="7"/>
    </row>
    <row r="446" spans="2:5" x14ac:dyDescent="0.55000000000000004">
      <c r="B446" s="6"/>
      <c r="E446" s="7"/>
    </row>
    <row r="447" spans="2:5" x14ac:dyDescent="0.55000000000000004">
      <c r="B447" s="6"/>
      <c r="E447" s="7"/>
    </row>
    <row r="448" spans="2:5" x14ac:dyDescent="0.55000000000000004">
      <c r="B448" s="6"/>
      <c r="E448" s="7"/>
    </row>
    <row r="449" spans="2:5" x14ac:dyDescent="0.55000000000000004">
      <c r="B449" s="6"/>
      <c r="E449" s="7"/>
    </row>
    <row r="450" spans="2:5" x14ac:dyDescent="0.55000000000000004">
      <c r="B450" s="6"/>
      <c r="E450" s="7"/>
    </row>
    <row r="451" spans="2:5" x14ac:dyDescent="0.55000000000000004">
      <c r="B451" s="6"/>
      <c r="E451" s="7"/>
    </row>
    <row r="452" spans="2:5" x14ac:dyDescent="0.55000000000000004">
      <c r="B452" s="6"/>
      <c r="E452" s="7"/>
    </row>
    <row r="453" spans="2:5" x14ac:dyDescent="0.55000000000000004">
      <c r="B453" s="6"/>
      <c r="E453" s="7"/>
    </row>
    <row r="454" spans="2:5" x14ac:dyDescent="0.55000000000000004">
      <c r="B454" s="6"/>
      <c r="E454" s="7"/>
    </row>
    <row r="455" spans="2:5" x14ac:dyDescent="0.55000000000000004">
      <c r="B455" s="6"/>
      <c r="E455" s="7"/>
    </row>
    <row r="456" spans="2:5" x14ac:dyDescent="0.55000000000000004">
      <c r="B456" s="6"/>
      <c r="E456" s="7"/>
    </row>
    <row r="457" spans="2:5" x14ac:dyDescent="0.55000000000000004">
      <c r="B457" s="6"/>
      <c r="E457" s="7"/>
    </row>
    <row r="458" spans="2:5" x14ac:dyDescent="0.55000000000000004">
      <c r="B458" s="6"/>
      <c r="E458" s="7"/>
    </row>
    <row r="459" spans="2:5" x14ac:dyDescent="0.55000000000000004">
      <c r="B459" s="6"/>
      <c r="E459" s="7"/>
    </row>
    <row r="460" spans="2:5" x14ac:dyDescent="0.55000000000000004">
      <c r="B460" s="6"/>
      <c r="E460" s="7"/>
    </row>
    <row r="461" spans="2:5" x14ac:dyDescent="0.55000000000000004">
      <c r="B461" s="6"/>
      <c r="E461" s="7"/>
    </row>
    <row r="462" spans="2:5" x14ac:dyDescent="0.55000000000000004">
      <c r="B462" s="6"/>
      <c r="E462" s="7"/>
    </row>
    <row r="463" spans="2:5" x14ac:dyDescent="0.55000000000000004">
      <c r="B463" s="6"/>
      <c r="E463" s="7"/>
    </row>
    <row r="464" spans="2:5" x14ac:dyDescent="0.55000000000000004">
      <c r="B464" s="6"/>
      <c r="E464" s="7"/>
    </row>
    <row r="465" spans="2:5" x14ac:dyDescent="0.55000000000000004">
      <c r="B465" s="6"/>
      <c r="E465" s="7"/>
    </row>
    <row r="466" spans="2:5" x14ac:dyDescent="0.55000000000000004">
      <c r="B466" s="6"/>
      <c r="E466" s="7"/>
    </row>
    <row r="467" spans="2:5" x14ac:dyDescent="0.55000000000000004">
      <c r="B467" s="6"/>
      <c r="E467" s="7"/>
    </row>
    <row r="468" spans="2:5" x14ac:dyDescent="0.55000000000000004">
      <c r="B468" s="6"/>
      <c r="E468" s="7"/>
    </row>
    <row r="469" spans="2:5" x14ac:dyDescent="0.55000000000000004">
      <c r="B469" s="6"/>
      <c r="E469" s="7"/>
    </row>
    <row r="470" spans="2:5" x14ac:dyDescent="0.55000000000000004">
      <c r="B470" s="6"/>
      <c r="E470" s="7"/>
    </row>
    <row r="471" spans="2:5" x14ac:dyDescent="0.55000000000000004">
      <c r="B471" s="6"/>
      <c r="E471" s="7"/>
    </row>
    <row r="472" spans="2:5" x14ac:dyDescent="0.55000000000000004">
      <c r="B472" s="6"/>
      <c r="E472" s="7"/>
    </row>
    <row r="473" spans="2:5" x14ac:dyDescent="0.55000000000000004">
      <c r="B473" s="6"/>
      <c r="E473" s="7"/>
    </row>
    <row r="474" spans="2:5" x14ac:dyDescent="0.55000000000000004">
      <c r="B474" s="6"/>
      <c r="E474" s="7"/>
    </row>
    <row r="475" spans="2:5" x14ac:dyDescent="0.55000000000000004">
      <c r="B475" s="6"/>
      <c r="E475" s="7"/>
    </row>
    <row r="476" spans="2:5" x14ac:dyDescent="0.55000000000000004">
      <c r="B476" s="6"/>
      <c r="E476" s="7"/>
    </row>
    <row r="477" spans="2:5" x14ac:dyDescent="0.55000000000000004">
      <c r="B477" s="6"/>
      <c r="E477" s="7"/>
    </row>
    <row r="478" spans="2:5" x14ac:dyDescent="0.55000000000000004">
      <c r="B478" s="6"/>
      <c r="E478" s="7"/>
    </row>
    <row r="479" spans="2:5" x14ac:dyDescent="0.55000000000000004">
      <c r="B479" s="6"/>
      <c r="E479" s="7"/>
    </row>
    <row r="480" spans="2:5" x14ac:dyDescent="0.55000000000000004">
      <c r="B480" s="6"/>
      <c r="E480" s="7"/>
    </row>
    <row r="481" spans="2:5" x14ac:dyDescent="0.55000000000000004">
      <c r="B481" s="6"/>
      <c r="E481" s="7"/>
    </row>
    <row r="482" spans="2:5" x14ac:dyDescent="0.55000000000000004">
      <c r="B482" s="6"/>
      <c r="E482" s="7"/>
    </row>
    <row r="483" spans="2:5" x14ac:dyDescent="0.55000000000000004">
      <c r="B483" s="6"/>
      <c r="E483" s="7"/>
    </row>
    <row r="484" spans="2:5" x14ac:dyDescent="0.55000000000000004">
      <c r="B484" s="6"/>
      <c r="E484" s="7"/>
    </row>
    <row r="485" spans="2:5" x14ac:dyDescent="0.55000000000000004">
      <c r="B485" s="6"/>
      <c r="E485" s="7"/>
    </row>
    <row r="486" spans="2:5" x14ac:dyDescent="0.55000000000000004">
      <c r="B486" s="6"/>
      <c r="E486" s="7"/>
    </row>
    <row r="487" spans="2:5" x14ac:dyDescent="0.55000000000000004">
      <c r="B487" s="6"/>
      <c r="E487" s="7"/>
    </row>
    <row r="488" spans="2:5" x14ac:dyDescent="0.55000000000000004">
      <c r="B488" s="6"/>
      <c r="E488" s="7"/>
    </row>
    <row r="489" spans="2:5" x14ac:dyDescent="0.55000000000000004">
      <c r="B489" s="6"/>
      <c r="E489" s="7"/>
    </row>
    <row r="490" spans="2:5" x14ac:dyDescent="0.55000000000000004">
      <c r="B490" s="6"/>
      <c r="E490" s="7"/>
    </row>
    <row r="491" spans="2:5" x14ac:dyDescent="0.55000000000000004">
      <c r="B491" s="6"/>
      <c r="E491" s="7"/>
    </row>
    <row r="492" spans="2:5" x14ac:dyDescent="0.55000000000000004">
      <c r="B492" s="6"/>
      <c r="E492" s="7"/>
    </row>
    <row r="493" spans="2:5" x14ac:dyDescent="0.55000000000000004">
      <c r="B493" s="6"/>
      <c r="E493" s="7"/>
    </row>
    <row r="494" spans="2:5" x14ac:dyDescent="0.55000000000000004">
      <c r="B494" s="6"/>
      <c r="E494" s="7"/>
    </row>
    <row r="495" spans="2:5" x14ac:dyDescent="0.55000000000000004">
      <c r="B495" s="6"/>
      <c r="E495" s="7"/>
    </row>
    <row r="496" spans="2:5" x14ac:dyDescent="0.55000000000000004">
      <c r="B496" s="6"/>
      <c r="E496" s="7"/>
    </row>
    <row r="497" spans="2:5" x14ac:dyDescent="0.55000000000000004">
      <c r="B497" s="6"/>
      <c r="E497" s="7"/>
    </row>
    <row r="498" spans="2:5" x14ac:dyDescent="0.55000000000000004">
      <c r="B498" s="6"/>
      <c r="E498" s="7"/>
    </row>
    <row r="499" spans="2:5" x14ac:dyDescent="0.55000000000000004">
      <c r="B499" s="6"/>
      <c r="E499" s="7"/>
    </row>
    <row r="500" spans="2:5" x14ac:dyDescent="0.55000000000000004">
      <c r="B500" s="6"/>
      <c r="E500" s="7"/>
    </row>
    <row r="501" spans="2:5" x14ac:dyDescent="0.55000000000000004">
      <c r="B501" s="6"/>
      <c r="E501" s="7"/>
    </row>
    <row r="502" spans="2:5" x14ac:dyDescent="0.55000000000000004">
      <c r="B502" s="6"/>
      <c r="E502" s="7"/>
    </row>
    <row r="503" spans="2:5" x14ac:dyDescent="0.55000000000000004">
      <c r="B503" s="6"/>
      <c r="E503" s="7"/>
    </row>
    <row r="504" spans="2:5" x14ac:dyDescent="0.55000000000000004">
      <c r="B504" s="6"/>
      <c r="E504" s="7"/>
    </row>
    <row r="505" spans="2:5" x14ac:dyDescent="0.55000000000000004">
      <c r="B505" s="6"/>
      <c r="E505" s="7"/>
    </row>
    <row r="506" spans="2:5" x14ac:dyDescent="0.55000000000000004">
      <c r="B506" s="6"/>
      <c r="E506" s="7"/>
    </row>
    <row r="507" spans="2:5" x14ac:dyDescent="0.55000000000000004">
      <c r="B507" s="6"/>
      <c r="E507" s="7"/>
    </row>
    <row r="508" spans="2:5" x14ac:dyDescent="0.55000000000000004">
      <c r="B508" s="6"/>
      <c r="E508" s="7"/>
    </row>
    <row r="509" spans="2:5" x14ac:dyDescent="0.55000000000000004">
      <c r="B509" s="6"/>
      <c r="E509" s="7"/>
    </row>
    <row r="510" spans="2:5" x14ac:dyDescent="0.55000000000000004">
      <c r="B510" s="6"/>
      <c r="E510" s="7"/>
    </row>
    <row r="511" spans="2:5" x14ac:dyDescent="0.55000000000000004">
      <c r="B511" s="6"/>
      <c r="E511" s="7"/>
    </row>
    <row r="512" spans="2:5" x14ac:dyDescent="0.55000000000000004">
      <c r="B512" s="6"/>
      <c r="E512" s="7"/>
    </row>
    <row r="513" spans="2:5" x14ac:dyDescent="0.55000000000000004">
      <c r="B513" s="6"/>
      <c r="E513" s="7"/>
    </row>
    <row r="514" spans="2:5" x14ac:dyDescent="0.55000000000000004">
      <c r="B514" s="6"/>
      <c r="E514" s="7"/>
    </row>
    <row r="515" spans="2:5" x14ac:dyDescent="0.55000000000000004">
      <c r="B515" s="6"/>
      <c r="E515" s="7"/>
    </row>
    <row r="516" spans="2:5" x14ac:dyDescent="0.55000000000000004">
      <c r="B516" s="6"/>
      <c r="E516" s="7"/>
    </row>
    <row r="517" spans="2:5" x14ac:dyDescent="0.55000000000000004">
      <c r="B517" s="6"/>
      <c r="E517" s="7"/>
    </row>
    <row r="518" spans="2:5" x14ac:dyDescent="0.55000000000000004">
      <c r="B518" s="6"/>
      <c r="E518" s="7"/>
    </row>
    <row r="519" spans="2:5" x14ac:dyDescent="0.55000000000000004">
      <c r="B519" s="6"/>
      <c r="E519" s="7"/>
    </row>
    <row r="520" spans="2:5" x14ac:dyDescent="0.55000000000000004">
      <c r="B520" s="6"/>
      <c r="E520" s="7"/>
    </row>
    <row r="521" spans="2:5" x14ac:dyDescent="0.55000000000000004">
      <c r="B521" s="6"/>
      <c r="E521" s="7"/>
    </row>
    <row r="522" spans="2:5" x14ac:dyDescent="0.55000000000000004">
      <c r="B522" s="6"/>
      <c r="E522" s="7"/>
    </row>
    <row r="523" spans="2:5" x14ac:dyDescent="0.55000000000000004">
      <c r="B523" s="6"/>
      <c r="E523" s="7"/>
    </row>
    <row r="524" spans="2:5" x14ac:dyDescent="0.55000000000000004">
      <c r="B524" s="6"/>
      <c r="E524" s="7"/>
    </row>
    <row r="525" spans="2:5" x14ac:dyDescent="0.55000000000000004">
      <c r="B525" s="6"/>
      <c r="E525" s="7"/>
    </row>
    <row r="526" spans="2:5" x14ac:dyDescent="0.55000000000000004">
      <c r="B526" s="6"/>
      <c r="E526" s="7"/>
    </row>
    <row r="527" spans="2:5" x14ac:dyDescent="0.55000000000000004">
      <c r="B527" s="6"/>
      <c r="E527" s="7"/>
    </row>
    <row r="528" spans="2:5" x14ac:dyDescent="0.55000000000000004">
      <c r="B528" s="6"/>
      <c r="E528" s="7"/>
    </row>
    <row r="529" spans="2:5" x14ac:dyDescent="0.55000000000000004">
      <c r="B529" s="6"/>
      <c r="E529" s="7"/>
    </row>
    <row r="530" spans="2:5" x14ac:dyDescent="0.55000000000000004">
      <c r="B530" s="6"/>
      <c r="E530" s="7"/>
    </row>
    <row r="531" spans="2:5" x14ac:dyDescent="0.55000000000000004">
      <c r="B531" s="6"/>
      <c r="E531" s="7"/>
    </row>
    <row r="532" spans="2:5" x14ac:dyDescent="0.55000000000000004">
      <c r="B532" s="6"/>
      <c r="E532" s="7"/>
    </row>
    <row r="533" spans="2:5" x14ac:dyDescent="0.55000000000000004">
      <c r="B533" s="6"/>
      <c r="E533" s="7"/>
    </row>
    <row r="534" spans="2:5" x14ac:dyDescent="0.55000000000000004">
      <c r="B534" s="6"/>
      <c r="E534" s="7"/>
    </row>
    <row r="535" spans="2:5" x14ac:dyDescent="0.55000000000000004">
      <c r="B535" s="6"/>
      <c r="E535" s="7"/>
    </row>
    <row r="536" spans="2:5" x14ac:dyDescent="0.55000000000000004">
      <c r="B536" s="6"/>
      <c r="E536" s="7"/>
    </row>
    <row r="537" spans="2:5" x14ac:dyDescent="0.55000000000000004">
      <c r="B537" s="6"/>
      <c r="E537" s="7"/>
    </row>
    <row r="538" spans="2:5" x14ac:dyDescent="0.55000000000000004">
      <c r="B538" s="6"/>
      <c r="E538" s="7"/>
    </row>
    <row r="539" spans="2:5" x14ac:dyDescent="0.55000000000000004">
      <c r="B539" s="6"/>
      <c r="E539" s="7"/>
    </row>
    <row r="540" spans="2:5" x14ac:dyDescent="0.55000000000000004">
      <c r="B540" s="6"/>
      <c r="E540" s="7"/>
    </row>
    <row r="541" spans="2:5" x14ac:dyDescent="0.55000000000000004">
      <c r="B541" s="6"/>
      <c r="E541" s="7"/>
    </row>
    <row r="542" spans="2:5" x14ac:dyDescent="0.55000000000000004">
      <c r="B542" s="6"/>
      <c r="E542" s="7"/>
    </row>
    <row r="543" spans="2:5" x14ac:dyDescent="0.55000000000000004">
      <c r="B543" s="6"/>
      <c r="E543" s="7"/>
    </row>
    <row r="544" spans="2:5" x14ac:dyDescent="0.55000000000000004">
      <c r="B544" s="6"/>
      <c r="E544" s="7"/>
    </row>
    <row r="545" spans="2:5" x14ac:dyDescent="0.55000000000000004">
      <c r="B545" s="6"/>
      <c r="E545" s="7"/>
    </row>
    <row r="546" spans="2:5" x14ac:dyDescent="0.55000000000000004">
      <c r="B546" s="6"/>
      <c r="E546" s="7"/>
    </row>
    <row r="547" spans="2:5" x14ac:dyDescent="0.55000000000000004">
      <c r="B547" s="6"/>
      <c r="E547" s="7"/>
    </row>
    <row r="548" spans="2:5" x14ac:dyDescent="0.55000000000000004">
      <c r="B548" s="6"/>
      <c r="E548" s="7"/>
    </row>
    <row r="549" spans="2:5" x14ac:dyDescent="0.55000000000000004">
      <c r="B549" s="6"/>
      <c r="E549" s="7"/>
    </row>
    <row r="550" spans="2:5" x14ac:dyDescent="0.55000000000000004">
      <c r="B550" s="6"/>
      <c r="E550" s="7"/>
    </row>
    <row r="551" spans="2:5" x14ac:dyDescent="0.55000000000000004">
      <c r="B551" s="6"/>
      <c r="E551" s="7"/>
    </row>
    <row r="552" spans="2:5" x14ac:dyDescent="0.55000000000000004">
      <c r="B552" s="6"/>
      <c r="E552" s="7"/>
    </row>
    <row r="553" spans="2:5" x14ac:dyDescent="0.55000000000000004">
      <c r="B553" s="6"/>
      <c r="E553" s="7"/>
    </row>
    <row r="554" spans="2:5" x14ac:dyDescent="0.55000000000000004">
      <c r="B554" s="6"/>
      <c r="E554" s="7"/>
    </row>
    <row r="555" spans="2:5" x14ac:dyDescent="0.55000000000000004">
      <c r="B555" s="6"/>
      <c r="E555" s="7"/>
    </row>
    <row r="556" spans="2:5" x14ac:dyDescent="0.55000000000000004">
      <c r="B556" s="6"/>
      <c r="E556" s="7"/>
    </row>
    <row r="557" spans="2:5" x14ac:dyDescent="0.55000000000000004">
      <c r="B557" s="6"/>
      <c r="E557" s="7"/>
    </row>
    <row r="558" spans="2:5" x14ac:dyDescent="0.55000000000000004">
      <c r="B558" s="6"/>
      <c r="E558" s="7"/>
    </row>
    <row r="559" spans="2:5" x14ac:dyDescent="0.55000000000000004">
      <c r="B559" s="6"/>
      <c r="E559" s="7"/>
    </row>
    <row r="560" spans="2:5" x14ac:dyDescent="0.55000000000000004">
      <c r="B560" s="6"/>
      <c r="E560" s="7"/>
    </row>
    <row r="561" spans="2:5" x14ac:dyDescent="0.55000000000000004">
      <c r="B561" s="6"/>
      <c r="E561" s="7"/>
    </row>
    <row r="562" spans="2:5" x14ac:dyDescent="0.55000000000000004">
      <c r="B562" s="6"/>
      <c r="E562" s="7"/>
    </row>
    <row r="563" spans="2:5" x14ac:dyDescent="0.55000000000000004">
      <c r="B563" s="6"/>
      <c r="E563" s="7"/>
    </row>
    <row r="564" spans="2:5" x14ac:dyDescent="0.55000000000000004">
      <c r="B564" s="6"/>
      <c r="E564" s="7"/>
    </row>
    <row r="565" spans="2:5" x14ac:dyDescent="0.55000000000000004">
      <c r="B565" s="6"/>
      <c r="E565" s="7"/>
    </row>
    <row r="566" spans="2:5" x14ac:dyDescent="0.55000000000000004">
      <c r="B566" s="6"/>
      <c r="E566" s="7"/>
    </row>
    <row r="567" spans="2:5" x14ac:dyDescent="0.55000000000000004">
      <c r="B567" s="6"/>
      <c r="E567" s="7"/>
    </row>
    <row r="568" spans="2:5" x14ac:dyDescent="0.55000000000000004">
      <c r="B568" s="6"/>
      <c r="E568" s="7"/>
    </row>
    <row r="569" spans="2:5" x14ac:dyDescent="0.55000000000000004">
      <c r="B569" s="6"/>
      <c r="E569" s="7"/>
    </row>
    <row r="570" spans="2:5" x14ac:dyDescent="0.55000000000000004">
      <c r="B570" s="6"/>
      <c r="E570" s="7"/>
    </row>
    <row r="571" spans="2:5" x14ac:dyDescent="0.55000000000000004">
      <c r="B571" s="6"/>
      <c r="E571" s="7"/>
    </row>
    <row r="572" spans="2:5" x14ac:dyDescent="0.55000000000000004">
      <c r="B572" s="6"/>
      <c r="E572" s="7"/>
    </row>
    <row r="573" spans="2:5" x14ac:dyDescent="0.55000000000000004">
      <c r="B573" s="6"/>
      <c r="E573" s="7"/>
    </row>
    <row r="574" spans="2:5" x14ac:dyDescent="0.55000000000000004">
      <c r="B574" s="6"/>
      <c r="E574" s="7"/>
    </row>
    <row r="575" spans="2:5" x14ac:dyDescent="0.55000000000000004">
      <c r="B575" s="6"/>
      <c r="E575" s="7"/>
    </row>
    <row r="576" spans="2:5" x14ac:dyDescent="0.55000000000000004">
      <c r="B576" s="6"/>
      <c r="E576" s="7"/>
    </row>
    <row r="577" spans="2:5" x14ac:dyDescent="0.55000000000000004">
      <c r="B577" s="6"/>
      <c r="E577" s="7"/>
    </row>
    <row r="578" spans="2:5" x14ac:dyDescent="0.55000000000000004">
      <c r="B578" s="6"/>
      <c r="E578" s="7"/>
    </row>
    <row r="579" spans="2:5" x14ac:dyDescent="0.55000000000000004">
      <c r="B579" s="6"/>
      <c r="E579" s="7"/>
    </row>
    <row r="580" spans="2:5" x14ac:dyDescent="0.55000000000000004">
      <c r="B580" s="6"/>
      <c r="E580" s="7"/>
    </row>
    <row r="581" spans="2:5" x14ac:dyDescent="0.55000000000000004">
      <c r="B581" s="6"/>
      <c r="E581" s="7"/>
    </row>
    <row r="582" spans="2:5" x14ac:dyDescent="0.55000000000000004">
      <c r="B582" s="6"/>
      <c r="E582" s="7"/>
    </row>
    <row r="583" spans="2:5" x14ac:dyDescent="0.55000000000000004">
      <c r="B583" s="6"/>
      <c r="E583" s="7"/>
    </row>
    <row r="584" spans="2:5" x14ac:dyDescent="0.55000000000000004">
      <c r="B584" s="6"/>
      <c r="E584" s="7"/>
    </row>
    <row r="585" spans="2:5" x14ac:dyDescent="0.55000000000000004">
      <c r="B585" s="6"/>
      <c r="E585" s="7"/>
    </row>
    <row r="586" spans="2:5" x14ac:dyDescent="0.55000000000000004">
      <c r="B586" s="6"/>
      <c r="E586" s="7"/>
    </row>
    <row r="587" spans="2:5" x14ac:dyDescent="0.55000000000000004">
      <c r="B587" s="6"/>
      <c r="E587" s="7"/>
    </row>
    <row r="588" spans="2:5" x14ac:dyDescent="0.55000000000000004">
      <c r="B588" s="6"/>
      <c r="E588" s="7"/>
    </row>
    <row r="589" spans="2:5" x14ac:dyDescent="0.55000000000000004">
      <c r="B589" s="6"/>
      <c r="E589" s="7"/>
    </row>
    <row r="590" spans="2:5" x14ac:dyDescent="0.55000000000000004">
      <c r="B590" s="6"/>
      <c r="E590" s="7"/>
    </row>
    <row r="591" spans="2:5" x14ac:dyDescent="0.55000000000000004">
      <c r="B591" s="6"/>
      <c r="E591" s="7"/>
    </row>
    <row r="592" spans="2:5" x14ac:dyDescent="0.55000000000000004">
      <c r="B592" s="6"/>
      <c r="E592" s="7"/>
    </row>
    <row r="593" spans="2:5" x14ac:dyDescent="0.55000000000000004">
      <c r="B593" s="6"/>
      <c r="E593" s="7"/>
    </row>
    <row r="594" spans="2:5" x14ac:dyDescent="0.55000000000000004">
      <c r="B594" s="6"/>
      <c r="E594" s="7"/>
    </row>
    <row r="595" spans="2:5" x14ac:dyDescent="0.55000000000000004">
      <c r="B595" s="6"/>
      <c r="E595" s="7"/>
    </row>
    <row r="596" spans="2:5" x14ac:dyDescent="0.55000000000000004">
      <c r="B596" s="6"/>
      <c r="E596" s="7"/>
    </row>
    <row r="597" spans="2:5" x14ac:dyDescent="0.55000000000000004">
      <c r="B597" s="6"/>
      <c r="E597" s="7"/>
    </row>
    <row r="598" spans="2:5" x14ac:dyDescent="0.55000000000000004">
      <c r="B598" s="6"/>
      <c r="E598" s="7"/>
    </row>
    <row r="599" spans="2:5" x14ac:dyDescent="0.55000000000000004">
      <c r="B599" s="6"/>
      <c r="E599" s="7"/>
    </row>
    <row r="600" spans="2:5" x14ac:dyDescent="0.55000000000000004">
      <c r="B600" s="6"/>
      <c r="E600" s="7"/>
    </row>
    <row r="601" spans="2:5" x14ac:dyDescent="0.55000000000000004">
      <c r="B601" s="6"/>
      <c r="E601" s="7"/>
    </row>
    <row r="602" spans="2:5" x14ac:dyDescent="0.55000000000000004">
      <c r="B602" s="6"/>
      <c r="E602" s="7"/>
    </row>
    <row r="603" spans="2:5" x14ac:dyDescent="0.55000000000000004">
      <c r="B603" s="6"/>
      <c r="E603" s="7"/>
    </row>
    <row r="604" spans="2:5" x14ac:dyDescent="0.55000000000000004">
      <c r="B604" s="6"/>
      <c r="E604" s="7"/>
    </row>
    <row r="605" spans="2:5" x14ac:dyDescent="0.55000000000000004">
      <c r="B605" s="6"/>
      <c r="E605" s="7"/>
    </row>
    <row r="606" spans="2:5" x14ac:dyDescent="0.55000000000000004">
      <c r="B606" s="6"/>
      <c r="E606" s="7"/>
    </row>
    <row r="607" spans="2:5" x14ac:dyDescent="0.55000000000000004">
      <c r="B607" s="6"/>
      <c r="E607" s="7"/>
    </row>
    <row r="608" spans="2:5" x14ac:dyDescent="0.55000000000000004">
      <c r="B608" s="6"/>
      <c r="E608" s="7"/>
    </row>
    <row r="609" spans="2:5" x14ac:dyDescent="0.55000000000000004">
      <c r="B609" s="6"/>
      <c r="E609" s="7"/>
    </row>
    <row r="610" spans="2:5" x14ac:dyDescent="0.55000000000000004">
      <c r="B610" s="6"/>
      <c r="E610" s="7"/>
    </row>
    <row r="611" spans="2:5" x14ac:dyDescent="0.55000000000000004">
      <c r="B611" s="6"/>
      <c r="E611" s="7"/>
    </row>
    <row r="612" spans="2:5" x14ac:dyDescent="0.55000000000000004">
      <c r="B612" s="6"/>
      <c r="E612" s="7"/>
    </row>
    <row r="613" spans="2:5" x14ac:dyDescent="0.55000000000000004">
      <c r="B613" s="6"/>
      <c r="E613" s="7"/>
    </row>
    <row r="614" spans="2:5" x14ac:dyDescent="0.55000000000000004">
      <c r="B614" s="6"/>
      <c r="E614" s="7"/>
    </row>
    <row r="615" spans="2:5" x14ac:dyDescent="0.55000000000000004">
      <c r="B615" s="6"/>
      <c r="E615" s="7"/>
    </row>
    <row r="616" spans="2:5" x14ac:dyDescent="0.55000000000000004">
      <c r="B616" s="6"/>
      <c r="E616" s="7"/>
    </row>
    <row r="617" spans="2:5" x14ac:dyDescent="0.55000000000000004">
      <c r="B617" s="6"/>
      <c r="E617" s="7"/>
    </row>
    <row r="618" spans="2:5" x14ac:dyDescent="0.55000000000000004">
      <c r="B618" s="6"/>
      <c r="E618" s="7"/>
    </row>
    <row r="619" spans="2:5" x14ac:dyDescent="0.55000000000000004">
      <c r="B619" s="6"/>
      <c r="E619" s="7"/>
    </row>
    <row r="620" spans="2:5" x14ac:dyDescent="0.55000000000000004">
      <c r="B620" s="6"/>
      <c r="E620" s="7"/>
    </row>
    <row r="621" spans="2:5" x14ac:dyDescent="0.55000000000000004">
      <c r="B621" s="6"/>
      <c r="E621" s="7"/>
    </row>
    <row r="622" spans="2:5" x14ac:dyDescent="0.55000000000000004">
      <c r="B622" s="6"/>
      <c r="E622" s="7"/>
    </row>
    <row r="623" spans="2:5" x14ac:dyDescent="0.55000000000000004">
      <c r="B623" s="6"/>
      <c r="E623" s="7"/>
    </row>
    <row r="624" spans="2:5" x14ac:dyDescent="0.55000000000000004">
      <c r="B624" s="6"/>
      <c r="E624" s="7"/>
    </row>
    <row r="625" spans="2:5" x14ac:dyDescent="0.55000000000000004">
      <c r="B625" s="6"/>
      <c r="E625" s="7"/>
    </row>
    <row r="626" spans="2:5" x14ac:dyDescent="0.55000000000000004">
      <c r="B626" s="6"/>
      <c r="E626" s="7"/>
    </row>
    <row r="627" spans="2:5" x14ac:dyDescent="0.55000000000000004">
      <c r="B627" s="6"/>
      <c r="E627" s="7"/>
    </row>
    <row r="628" spans="2:5" x14ac:dyDescent="0.55000000000000004">
      <c r="B628" s="6"/>
      <c r="E628" s="7"/>
    </row>
    <row r="629" spans="2:5" x14ac:dyDescent="0.55000000000000004">
      <c r="B629" s="6"/>
      <c r="E629" s="7"/>
    </row>
    <row r="630" spans="2:5" x14ac:dyDescent="0.55000000000000004">
      <c r="B630" s="6"/>
      <c r="E630" s="7"/>
    </row>
    <row r="631" spans="2:5" x14ac:dyDescent="0.55000000000000004">
      <c r="B631" s="6"/>
      <c r="E631" s="7"/>
    </row>
    <row r="632" spans="2:5" x14ac:dyDescent="0.55000000000000004">
      <c r="B632" s="6"/>
      <c r="E632" s="7"/>
    </row>
    <row r="633" spans="2:5" x14ac:dyDescent="0.55000000000000004">
      <c r="B633" s="6"/>
      <c r="E633" s="7"/>
    </row>
    <row r="634" spans="2:5" x14ac:dyDescent="0.55000000000000004">
      <c r="B634" s="6"/>
      <c r="E634" s="7"/>
    </row>
    <row r="635" spans="2:5" x14ac:dyDescent="0.55000000000000004">
      <c r="B635" s="6"/>
      <c r="E635" s="7"/>
    </row>
    <row r="636" spans="2:5" x14ac:dyDescent="0.55000000000000004">
      <c r="B636" s="6"/>
      <c r="E636" s="7"/>
    </row>
    <row r="637" spans="2:5" x14ac:dyDescent="0.55000000000000004">
      <c r="B637" s="6"/>
      <c r="E637" s="7"/>
    </row>
    <row r="638" spans="2:5" x14ac:dyDescent="0.55000000000000004">
      <c r="B638" s="6"/>
      <c r="E638" s="7"/>
    </row>
    <row r="639" spans="2:5" x14ac:dyDescent="0.55000000000000004">
      <c r="B639" s="6"/>
      <c r="E639" s="7"/>
    </row>
    <row r="640" spans="2:5" x14ac:dyDescent="0.55000000000000004">
      <c r="B640" s="6"/>
      <c r="E640" s="7"/>
    </row>
    <row r="641" spans="2:5" x14ac:dyDescent="0.55000000000000004">
      <c r="B641" s="6"/>
      <c r="E641" s="7"/>
    </row>
    <row r="642" spans="2:5" x14ac:dyDescent="0.55000000000000004">
      <c r="B642" s="6"/>
      <c r="E642" s="7"/>
    </row>
    <row r="643" spans="2:5" x14ac:dyDescent="0.55000000000000004">
      <c r="B643" s="6"/>
      <c r="E643" s="7"/>
    </row>
    <row r="644" spans="2:5" x14ac:dyDescent="0.55000000000000004">
      <c r="B644" s="6"/>
      <c r="E644" s="7"/>
    </row>
    <row r="645" spans="2:5" x14ac:dyDescent="0.55000000000000004">
      <c r="B645" s="6"/>
      <c r="E645" s="7"/>
    </row>
    <row r="646" spans="2:5" x14ac:dyDescent="0.55000000000000004">
      <c r="B646" s="6"/>
      <c r="E646" s="7"/>
    </row>
    <row r="647" spans="2:5" x14ac:dyDescent="0.55000000000000004">
      <c r="B647" s="6"/>
      <c r="E647" s="7"/>
    </row>
    <row r="648" spans="2:5" x14ac:dyDescent="0.55000000000000004">
      <c r="B648" s="6"/>
      <c r="E648" s="7"/>
    </row>
    <row r="649" spans="2:5" x14ac:dyDescent="0.55000000000000004">
      <c r="B649" s="6"/>
      <c r="E649" s="7"/>
    </row>
    <row r="650" spans="2:5" x14ac:dyDescent="0.55000000000000004">
      <c r="B650" s="6"/>
      <c r="E650" s="7"/>
    </row>
    <row r="651" spans="2:5" x14ac:dyDescent="0.55000000000000004">
      <c r="B651" s="6"/>
      <c r="E651" s="7"/>
    </row>
    <row r="652" spans="2:5" x14ac:dyDescent="0.55000000000000004">
      <c r="B652" s="6"/>
      <c r="E652" s="7"/>
    </row>
    <row r="653" spans="2:5" x14ac:dyDescent="0.55000000000000004">
      <c r="B653" s="6"/>
      <c r="E653" s="7"/>
    </row>
    <row r="654" spans="2:5" x14ac:dyDescent="0.55000000000000004">
      <c r="B654" s="6"/>
      <c r="E654" s="7"/>
    </row>
    <row r="655" spans="2:5" x14ac:dyDescent="0.55000000000000004">
      <c r="B655" s="6"/>
      <c r="E655" s="7"/>
    </row>
    <row r="656" spans="2:5" x14ac:dyDescent="0.55000000000000004">
      <c r="B656" s="6"/>
      <c r="E656" s="7"/>
    </row>
    <row r="657" spans="2:5" x14ac:dyDescent="0.55000000000000004">
      <c r="B657" s="6"/>
      <c r="E657" s="7"/>
    </row>
    <row r="658" spans="2:5" x14ac:dyDescent="0.55000000000000004">
      <c r="B658" s="6"/>
      <c r="E658" s="7"/>
    </row>
    <row r="659" spans="2:5" x14ac:dyDescent="0.55000000000000004">
      <c r="B659" s="6"/>
      <c r="E659" s="7"/>
    </row>
    <row r="660" spans="2:5" x14ac:dyDescent="0.55000000000000004">
      <c r="B660" s="6"/>
      <c r="E660" s="7"/>
    </row>
    <row r="661" spans="2:5" x14ac:dyDescent="0.55000000000000004">
      <c r="B661" s="6"/>
      <c r="E661" s="7"/>
    </row>
    <row r="662" spans="2:5" x14ac:dyDescent="0.55000000000000004">
      <c r="B662" s="6"/>
      <c r="E662" s="7"/>
    </row>
    <row r="663" spans="2:5" x14ac:dyDescent="0.55000000000000004">
      <c r="B663" s="6"/>
      <c r="E663" s="7"/>
    </row>
    <row r="664" spans="2:5" x14ac:dyDescent="0.55000000000000004">
      <c r="B664" s="6"/>
      <c r="E664" s="7"/>
    </row>
    <row r="665" spans="2:5" x14ac:dyDescent="0.55000000000000004">
      <c r="B665" s="6"/>
      <c r="E665" s="7"/>
    </row>
    <row r="666" spans="2:5" x14ac:dyDescent="0.55000000000000004">
      <c r="B666" s="6"/>
      <c r="E666" s="7"/>
    </row>
    <row r="667" spans="2:5" x14ac:dyDescent="0.55000000000000004">
      <c r="B667" s="6"/>
      <c r="E667" s="7"/>
    </row>
    <row r="668" spans="2:5" x14ac:dyDescent="0.55000000000000004">
      <c r="B668" s="6"/>
      <c r="E668" s="7"/>
    </row>
    <row r="669" spans="2:5" x14ac:dyDescent="0.55000000000000004">
      <c r="B669" s="6"/>
      <c r="E669" s="7"/>
    </row>
    <row r="670" spans="2:5" x14ac:dyDescent="0.55000000000000004">
      <c r="B670" s="6"/>
      <c r="E670" s="7"/>
    </row>
    <row r="671" spans="2:5" x14ac:dyDescent="0.55000000000000004">
      <c r="B671" s="6"/>
      <c r="E671" s="7"/>
    </row>
    <row r="672" spans="2:5" x14ac:dyDescent="0.55000000000000004">
      <c r="B672" s="6"/>
      <c r="E672" s="7"/>
    </row>
    <row r="673" spans="2:5" x14ac:dyDescent="0.55000000000000004">
      <c r="B673" s="6"/>
      <c r="E673" s="7"/>
    </row>
    <row r="674" spans="2:5" x14ac:dyDescent="0.55000000000000004">
      <c r="B674" s="6"/>
      <c r="E674" s="7"/>
    </row>
    <row r="675" spans="2:5" x14ac:dyDescent="0.55000000000000004">
      <c r="B675" s="6"/>
      <c r="E675" s="7"/>
    </row>
    <row r="676" spans="2:5" x14ac:dyDescent="0.55000000000000004">
      <c r="B676" s="6"/>
      <c r="E676" s="7"/>
    </row>
    <row r="677" spans="2:5" x14ac:dyDescent="0.55000000000000004">
      <c r="B677" s="6"/>
      <c r="E677" s="7"/>
    </row>
    <row r="678" spans="2:5" x14ac:dyDescent="0.55000000000000004">
      <c r="B678" s="6"/>
      <c r="E678" s="7"/>
    </row>
    <row r="679" spans="2:5" x14ac:dyDescent="0.55000000000000004">
      <c r="B679" s="6"/>
      <c r="E679" s="7"/>
    </row>
    <row r="680" spans="2:5" x14ac:dyDescent="0.55000000000000004">
      <c r="B680" s="6"/>
      <c r="E680" s="7"/>
    </row>
    <row r="681" spans="2:5" x14ac:dyDescent="0.55000000000000004">
      <c r="B681" s="6"/>
      <c r="E681" s="7"/>
    </row>
    <row r="682" spans="2:5" x14ac:dyDescent="0.55000000000000004">
      <c r="B682" s="6"/>
      <c r="E682" s="7"/>
    </row>
    <row r="683" spans="2:5" x14ac:dyDescent="0.55000000000000004">
      <c r="B683" s="6"/>
      <c r="E683" s="7"/>
    </row>
    <row r="684" spans="2:5" x14ac:dyDescent="0.55000000000000004">
      <c r="B684" s="6"/>
      <c r="E684" s="7"/>
    </row>
    <row r="685" spans="2:5" x14ac:dyDescent="0.55000000000000004">
      <c r="B685" s="6"/>
      <c r="E685" s="7"/>
    </row>
    <row r="686" spans="2:5" x14ac:dyDescent="0.55000000000000004">
      <c r="B686" s="6"/>
      <c r="E686" s="7"/>
    </row>
    <row r="687" spans="2:5" x14ac:dyDescent="0.55000000000000004">
      <c r="B687" s="6"/>
      <c r="E687" s="7"/>
    </row>
    <row r="688" spans="2:5" x14ac:dyDescent="0.55000000000000004">
      <c r="B688" s="6"/>
      <c r="E688" s="7"/>
    </row>
    <row r="689" spans="2:5" x14ac:dyDescent="0.55000000000000004">
      <c r="B689" s="6"/>
      <c r="E689" s="7"/>
    </row>
    <row r="690" spans="2:5" x14ac:dyDescent="0.55000000000000004">
      <c r="B690" s="6"/>
      <c r="E690" s="7"/>
    </row>
    <row r="691" spans="2:5" x14ac:dyDescent="0.55000000000000004">
      <c r="B691" s="6"/>
      <c r="E691" s="7"/>
    </row>
    <row r="692" spans="2:5" x14ac:dyDescent="0.55000000000000004">
      <c r="B692" s="6"/>
      <c r="E692" s="7"/>
    </row>
    <row r="693" spans="2:5" x14ac:dyDescent="0.55000000000000004">
      <c r="B693" s="6"/>
      <c r="E693" s="7"/>
    </row>
    <row r="694" spans="2:5" x14ac:dyDescent="0.55000000000000004">
      <c r="B694" s="6"/>
      <c r="E694" s="7"/>
    </row>
    <row r="695" spans="2:5" x14ac:dyDescent="0.55000000000000004">
      <c r="B695" s="6"/>
      <c r="E695" s="7"/>
    </row>
    <row r="696" spans="2:5" x14ac:dyDescent="0.55000000000000004">
      <c r="B696" s="6"/>
      <c r="E696" s="7"/>
    </row>
    <row r="697" spans="2:5" x14ac:dyDescent="0.55000000000000004">
      <c r="B697" s="6"/>
      <c r="E697" s="7"/>
    </row>
    <row r="698" spans="2:5" x14ac:dyDescent="0.55000000000000004">
      <c r="B698" s="6"/>
      <c r="E698" s="7"/>
    </row>
    <row r="699" spans="2:5" x14ac:dyDescent="0.55000000000000004">
      <c r="B699" s="6"/>
      <c r="E699" s="7"/>
    </row>
    <row r="700" spans="2:5" x14ac:dyDescent="0.55000000000000004">
      <c r="B700" s="6"/>
      <c r="E700" s="7"/>
    </row>
    <row r="701" spans="2:5" x14ac:dyDescent="0.55000000000000004">
      <c r="B701" s="6"/>
      <c r="E701" s="7"/>
    </row>
    <row r="702" spans="2:5" x14ac:dyDescent="0.55000000000000004">
      <c r="B702" s="6"/>
      <c r="E702" s="7"/>
    </row>
    <row r="703" spans="2:5" x14ac:dyDescent="0.55000000000000004">
      <c r="B703" s="6"/>
      <c r="E703" s="7"/>
    </row>
    <row r="704" spans="2:5" x14ac:dyDescent="0.55000000000000004">
      <c r="B704" s="6"/>
      <c r="E704" s="7"/>
    </row>
    <row r="705" spans="2:5" x14ac:dyDescent="0.55000000000000004">
      <c r="B705" s="6"/>
      <c r="E705" s="7"/>
    </row>
    <row r="706" spans="2:5" x14ac:dyDescent="0.55000000000000004">
      <c r="B706" s="6"/>
      <c r="E706" s="7"/>
    </row>
    <row r="707" spans="2:5" x14ac:dyDescent="0.55000000000000004">
      <c r="B707" s="6"/>
      <c r="E707" s="7"/>
    </row>
    <row r="708" spans="2:5" x14ac:dyDescent="0.55000000000000004">
      <c r="B708" s="6"/>
      <c r="E708" s="7"/>
    </row>
    <row r="709" spans="2:5" x14ac:dyDescent="0.55000000000000004">
      <c r="B709" s="6"/>
      <c r="E709" s="7"/>
    </row>
    <row r="710" spans="2:5" x14ac:dyDescent="0.55000000000000004">
      <c r="B710" s="6"/>
      <c r="E710" s="7"/>
    </row>
    <row r="711" spans="2:5" x14ac:dyDescent="0.55000000000000004">
      <c r="B711" s="6"/>
      <c r="E711" s="7"/>
    </row>
    <row r="712" spans="2:5" x14ac:dyDescent="0.55000000000000004">
      <c r="B712" s="6"/>
      <c r="E712" s="7"/>
    </row>
    <row r="713" spans="2:5" x14ac:dyDescent="0.55000000000000004">
      <c r="B713" s="6"/>
      <c r="E713" s="7"/>
    </row>
    <row r="714" spans="2:5" x14ac:dyDescent="0.55000000000000004">
      <c r="B714" s="6"/>
      <c r="E714" s="7"/>
    </row>
    <row r="715" spans="2:5" x14ac:dyDescent="0.55000000000000004">
      <c r="B715" s="6"/>
      <c r="E715" s="7"/>
    </row>
    <row r="716" spans="2:5" x14ac:dyDescent="0.55000000000000004">
      <c r="B716" s="6"/>
      <c r="E716" s="7"/>
    </row>
    <row r="717" spans="2:5" x14ac:dyDescent="0.55000000000000004">
      <c r="B717" s="6"/>
      <c r="E717" s="7"/>
    </row>
    <row r="718" spans="2:5" x14ac:dyDescent="0.55000000000000004">
      <c r="B718" s="6"/>
      <c r="E718" s="7"/>
    </row>
    <row r="719" spans="2:5" x14ac:dyDescent="0.55000000000000004">
      <c r="B719" s="6"/>
      <c r="E719" s="7"/>
    </row>
    <row r="720" spans="2:5" x14ac:dyDescent="0.55000000000000004">
      <c r="B720" s="6"/>
      <c r="E720" s="7"/>
    </row>
    <row r="721" spans="2:5" x14ac:dyDescent="0.55000000000000004">
      <c r="B721" s="6"/>
      <c r="E721" s="7"/>
    </row>
    <row r="722" spans="2:5" x14ac:dyDescent="0.55000000000000004">
      <c r="B722" s="6"/>
      <c r="E722" s="7"/>
    </row>
    <row r="723" spans="2:5" x14ac:dyDescent="0.55000000000000004">
      <c r="B723" s="6"/>
      <c r="E723" s="7"/>
    </row>
    <row r="724" spans="2:5" x14ac:dyDescent="0.55000000000000004">
      <c r="B724" s="6"/>
      <c r="E724" s="7"/>
    </row>
    <row r="725" spans="2:5" x14ac:dyDescent="0.55000000000000004">
      <c r="B725" s="6"/>
      <c r="E725" s="7"/>
    </row>
    <row r="726" spans="2:5" x14ac:dyDescent="0.55000000000000004">
      <c r="B726" s="6"/>
      <c r="E726" s="7"/>
    </row>
    <row r="727" spans="2:5" x14ac:dyDescent="0.55000000000000004">
      <c r="B727" s="6"/>
      <c r="E727" s="7"/>
    </row>
    <row r="728" spans="2:5" x14ac:dyDescent="0.55000000000000004">
      <c r="B728" s="6"/>
      <c r="E728" s="7"/>
    </row>
    <row r="729" spans="2:5" x14ac:dyDescent="0.55000000000000004">
      <c r="B729" s="6"/>
      <c r="E729" s="7"/>
    </row>
    <row r="730" spans="2:5" x14ac:dyDescent="0.55000000000000004">
      <c r="B730" s="6"/>
      <c r="E730" s="7"/>
    </row>
    <row r="731" spans="2:5" x14ac:dyDescent="0.55000000000000004">
      <c r="B731" s="6"/>
      <c r="E731" s="7"/>
    </row>
    <row r="732" spans="2:5" x14ac:dyDescent="0.55000000000000004">
      <c r="B732" s="6"/>
      <c r="E732" s="7"/>
    </row>
    <row r="733" spans="2:5" x14ac:dyDescent="0.55000000000000004">
      <c r="B733" s="6"/>
      <c r="E733" s="7"/>
    </row>
    <row r="734" spans="2:5" x14ac:dyDescent="0.55000000000000004">
      <c r="B734" s="6"/>
      <c r="E734" s="7"/>
    </row>
    <row r="735" spans="2:5" x14ac:dyDescent="0.55000000000000004">
      <c r="B735" s="6"/>
      <c r="E735" s="7"/>
    </row>
    <row r="736" spans="2:5" x14ac:dyDescent="0.55000000000000004">
      <c r="B736" s="6"/>
      <c r="E736" s="7"/>
    </row>
    <row r="737" spans="2:5" x14ac:dyDescent="0.55000000000000004">
      <c r="B737" s="6"/>
      <c r="E737" s="7"/>
    </row>
    <row r="738" spans="2:5" x14ac:dyDescent="0.55000000000000004">
      <c r="B738" s="6"/>
      <c r="E738" s="7"/>
    </row>
    <row r="739" spans="2:5" x14ac:dyDescent="0.55000000000000004">
      <c r="B739" s="6"/>
      <c r="E739" s="7"/>
    </row>
    <row r="740" spans="2:5" x14ac:dyDescent="0.55000000000000004">
      <c r="B740" s="6"/>
      <c r="E740" s="7"/>
    </row>
    <row r="741" spans="2:5" x14ac:dyDescent="0.55000000000000004">
      <c r="B741" s="6"/>
      <c r="E741" s="7"/>
    </row>
    <row r="742" spans="2:5" x14ac:dyDescent="0.55000000000000004">
      <c r="B742" s="6"/>
      <c r="E742" s="7"/>
    </row>
    <row r="743" spans="2:5" x14ac:dyDescent="0.55000000000000004">
      <c r="B743" s="6"/>
      <c r="E743" s="7"/>
    </row>
    <row r="744" spans="2:5" x14ac:dyDescent="0.55000000000000004">
      <c r="B744" s="6"/>
      <c r="E744" s="7"/>
    </row>
    <row r="745" spans="2:5" x14ac:dyDescent="0.55000000000000004">
      <c r="B745" s="6"/>
      <c r="E745" s="7"/>
    </row>
    <row r="746" spans="2:5" x14ac:dyDescent="0.55000000000000004">
      <c r="B746" s="6"/>
      <c r="E746" s="7"/>
    </row>
    <row r="747" spans="2:5" x14ac:dyDescent="0.55000000000000004">
      <c r="B747" s="6"/>
      <c r="E747" s="7"/>
    </row>
    <row r="748" spans="2:5" x14ac:dyDescent="0.55000000000000004">
      <c r="B748" s="6"/>
      <c r="E748" s="7"/>
    </row>
    <row r="749" spans="2:5" x14ac:dyDescent="0.55000000000000004">
      <c r="B749" s="6"/>
      <c r="E749" s="7"/>
    </row>
    <row r="750" spans="2:5" x14ac:dyDescent="0.55000000000000004">
      <c r="B750" s="6"/>
      <c r="E750" s="7"/>
    </row>
    <row r="751" spans="2:5" x14ac:dyDescent="0.55000000000000004">
      <c r="B751" s="6"/>
      <c r="E751" s="7"/>
    </row>
    <row r="752" spans="2:5" x14ac:dyDescent="0.55000000000000004">
      <c r="B752" s="6"/>
      <c r="E752" s="7"/>
    </row>
    <row r="753" spans="2:5" x14ac:dyDescent="0.55000000000000004">
      <c r="B753" s="6"/>
      <c r="E753" s="7"/>
    </row>
    <row r="754" spans="2:5" x14ac:dyDescent="0.55000000000000004">
      <c r="B754" s="6"/>
      <c r="E754" s="7"/>
    </row>
    <row r="755" spans="2:5" x14ac:dyDescent="0.55000000000000004">
      <c r="B755" s="6"/>
      <c r="E755" s="7"/>
    </row>
    <row r="756" spans="2:5" x14ac:dyDescent="0.55000000000000004">
      <c r="B756" s="6"/>
      <c r="E756" s="7"/>
    </row>
    <row r="757" spans="2:5" x14ac:dyDescent="0.55000000000000004">
      <c r="B757" s="6"/>
      <c r="E757" s="7"/>
    </row>
    <row r="758" spans="2:5" x14ac:dyDescent="0.55000000000000004">
      <c r="B758" s="6"/>
      <c r="E758" s="7"/>
    </row>
    <row r="759" spans="2:5" x14ac:dyDescent="0.55000000000000004">
      <c r="B759" s="6"/>
      <c r="E759" s="7"/>
    </row>
    <row r="760" spans="2:5" x14ac:dyDescent="0.55000000000000004">
      <c r="B760" s="6"/>
      <c r="E760" s="7"/>
    </row>
    <row r="761" spans="2:5" x14ac:dyDescent="0.55000000000000004">
      <c r="B761" s="6"/>
      <c r="E761" s="7"/>
    </row>
    <row r="762" spans="2:5" x14ac:dyDescent="0.55000000000000004">
      <c r="B762" s="6"/>
      <c r="E762" s="7"/>
    </row>
    <row r="763" spans="2:5" x14ac:dyDescent="0.55000000000000004">
      <c r="B763" s="6"/>
      <c r="E763" s="7"/>
    </row>
    <row r="764" spans="2:5" x14ac:dyDescent="0.55000000000000004">
      <c r="B764" s="6"/>
      <c r="E764" s="7"/>
    </row>
    <row r="765" spans="2:5" x14ac:dyDescent="0.55000000000000004">
      <c r="B765" s="6"/>
      <c r="E765" s="7"/>
    </row>
    <row r="766" spans="2:5" x14ac:dyDescent="0.55000000000000004">
      <c r="B766" s="6"/>
      <c r="E766" s="7"/>
    </row>
    <row r="767" spans="2:5" x14ac:dyDescent="0.55000000000000004">
      <c r="B767" s="6"/>
      <c r="E767" s="7"/>
    </row>
    <row r="768" spans="2:5" x14ac:dyDescent="0.55000000000000004">
      <c r="B768" s="6"/>
      <c r="E768" s="7"/>
    </row>
    <row r="769" spans="2:5" x14ac:dyDescent="0.55000000000000004">
      <c r="B769" s="6"/>
      <c r="E769" s="7"/>
    </row>
    <row r="770" spans="2:5" x14ac:dyDescent="0.55000000000000004">
      <c r="B770" s="6"/>
      <c r="E770" s="7"/>
    </row>
    <row r="771" spans="2:5" x14ac:dyDescent="0.55000000000000004">
      <c r="B771" s="6"/>
      <c r="E771" s="7"/>
    </row>
    <row r="772" spans="2:5" x14ac:dyDescent="0.55000000000000004">
      <c r="B772" s="6"/>
      <c r="E772" s="7"/>
    </row>
    <row r="773" spans="2:5" x14ac:dyDescent="0.55000000000000004">
      <c r="B773" s="6"/>
      <c r="E773" s="7"/>
    </row>
    <row r="774" spans="2:5" x14ac:dyDescent="0.55000000000000004">
      <c r="B774" s="6"/>
      <c r="E774" s="7"/>
    </row>
    <row r="775" spans="2:5" x14ac:dyDescent="0.55000000000000004">
      <c r="B775" s="6"/>
      <c r="E775" s="7"/>
    </row>
    <row r="776" spans="2:5" x14ac:dyDescent="0.55000000000000004">
      <c r="B776" s="6"/>
      <c r="E776" s="7"/>
    </row>
    <row r="777" spans="2:5" x14ac:dyDescent="0.55000000000000004">
      <c r="B777" s="6"/>
      <c r="E777" s="7"/>
    </row>
    <row r="778" spans="2:5" x14ac:dyDescent="0.55000000000000004">
      <c r="B778" s="6"/>
      <c r="E778" s="7"/>
    </row>
    <row r="779" spans="2:5" x14ac:dyDescent="0.55000000000000004">
      <c r="B779" s="6"/>
      <c r="E779" s="7"/>
    </row>
    <row r="780" spans="2:5" x14ac:dyDescent="0.55000000000000004">
      <c r="B780" s="6"/>
      <c r="E780" s="7"/>
    </row>
    <row r="781" spans="2:5" x14ac:dyDescent="0.55000000000000004">
      <c r="B781" s="6"/>
      <c r="E781" s="7"/>
    </row>
    <row r="782" spans="2:5" x14ac:dyDescent="0.55000000000000004">
      <c r="B782" s="6"/>
      <c r="E782" s="7"/>
    </row>
    <row r="783" spans="2:5" x14ac:dyDescent="0.55000000000000004">
      <c r="B783" s="6"/>
      <c r="E783" s="7"/>
    </row>
    <row r="784" spans="2:5" x14ac:dyDescent="0.55000000000000004">
      <c r="B784" s="6"/>
      <c r="E784" s="7"/>
    </row>
    <row r="785" spans="2:5" x14ac:dyDescent="0.55000000000000004">
      <c r="B785" s="6"/>
      <c r="E785" s="7"/>
    </row>
    <row r="786" spans="2:5" x14ac:dyDescent="0.55000000000000004">
      <c r="B786" s="6"/>
      <c r="E786" s="7"/>
    </row>
    <row r="787" spans="2:5" x14ac:dyDescent="0.55000000000000004">
      <c r="B787" s="6"/>
      <c r="E787" s="7"/>
    </row>
    <row r="788" spans="2:5" x14ac:dyDescent="0.55000000000000004">
      <c r="B788" s="6"/>
      <c r="E788" s="7"/>
    </row>
    <row r="789" spans="2:5" x14ac:dyDescent="0.55000000000000004">
      <c r="B789" s="6"/>
      <c r="E789" s="7"/>
    </row>
    <row r="790" spans="2:5" x14ac:dyDescent="0.55000000000000004">
      <c r="B790" s="6"/>
      <c r="E790" s="7"/>
    </row>
    <row r="791" spans="2:5" x14ac:dyDescent="0.55000000000000004">
      <c r="B791" s="6"/>
      <c r="E791" s="7"/>
    </row>
    <row r="792" spans="2:5" x14ac:dyDescent="0.55000000000000004">
      <c r="B792" s="6"/>
      <c r="E792" s="7"/>
    </row>
    <row r="793" spans="2:5" x14ac:dyDescent="0.55000000000000004">
      <c r="B793" s="6"/>
      <c r="E793" s="7"/>
    </row>
    <row r="794" spans="2:5" x14ac:dyDescent="0.55000000000000004">
      <c r="B794" s="6"/>
      <c r="E794" s="7"/>
    </row>
    <row r="795" spans="2:5" x14ac:dyDescent="0.55000000000000004">
      <c r="B795" s="6"/>
      <c r="E795" s="7"/>
    </row>
    <row r="796" spans="2:5" x14ac:dyDescent="0.55000000000000004">
      <c r="B796" s="6"/>
      <c r="E796" s="7"/>
    </row>
    <row r="797" spans="2:5" x14ac:dyDescent="0.55000000000000004">
      <c r="B797" s="6"/>
      <c r="E797" s="7"/>
    </row>
    <row r="798" spans="2:5" x14ac:dyDescent="0.55000000000000004">
      <c r="B798" s="6"/>
      <c r="E798" s="7"/>
    </row>
    <row r="799" spans="2:5" x14ac:dyDescent="0.55000000000000004">
      <c r="B799" s="6"/>
      <c r="E799" s="7"/>
    </row>
    <row r="800" spans="2:5" x14ac:dyDescent="0.55000000000000004">
      <c r="B800" s="6"/>
      <c r="E800" s="7"/>
    </row>
    <row r="801" spans="2:5" x14ac:dyDescent="0.55000000000000004">
      <c r="B801" s="6"/>
      <c r="E801" s="7"/>
    </row>
    <row r="802" spans="2:5" x14ac:dyDescent="0.55000000000000004">
      <c r="B802" s="6"/>
      <c r="E802" s="7"/>
    </row>
    <row r="803" spans="2:5" x14ac:dyDescent="0.55000000000000004">
      <c r="B803" s="6"/>
      <c r="E803" s="7"/>
    </row>
    <row r="804" spans="2:5" x14ac:dyDescent="0.55000000000000004">
      <c r="B804" s="6"/>
      <c r="E804" s="7"/>
    </row>
    <row r="805" spans="2:5" x14ac:dyDescent="0.55000000000000004">
      <c r="B805" s="6"/>
      <c r="E805" s="7"/>
    </row>
    <row r="806" spans="2:5" x14ac:dyDescent="0.55000000000000004">
      <c r="B806" s="6"/>
      <c r="E806" s="7"/>
    </row>
    <row r="807" spans="2:5" x14ac:dyDescent="0.55000000000000004">
      <c r="B807" s="6"/>
      <c r="E807" s="7"/>
    </row>
    <row r="808" spans="2:5" x14ac:dyDescent="0.55000000000000004">
      <c r="B808" s="6"/>
      <c r="E808" s="7"/>
    </row>
    <row r="809" spans="2:5" x14ac:dyDescent="0.55000000000000004">
      <c r="B809" s="6"/>
      <c r="E809" s="7"/>
    </row>
    <row r="810" spans="2:5" x14ac:dyDescent="0.55000000000000004">
      <c r="B810" s="6"/>
      <c r="E810" s="7"/>
    </row>
    <row r="811" spans="2:5" x14ac:dyDescent="0.55000000000000004">
      <c r="B811" s="6"/>
      <c r="E811" s="7"/>
    </row>
    <row r="812" spans="2:5" x14ac:dyDescent="0.55000000000000004">
      <c r="B812" s="6"/>
      <c r="E812" s="7"/>
    </row>
    <row r="813" spans="2:5" x14ac:dyDescent="0.55000000000000004">
      <c r="B813" s="6"/>
      <c r="E813" s="7"/>
    </row>
    <row r="814" spans="2:5" x14ac:dyDescent="0.55000000000000004">
      <c r="B814" s="6"/>
      <c r="E814" s="7"/>
    </row>
    <row r="815" spans="2:5" x14ac:dyDescent="0.55000000000000004">
      <c r="B815" s="6"/>
      <c r="E815" s="7"/>
    </row>
    <row r="816" spans="2:5" x14ac:dyDescent="0.55000000000000004">
      <c r="B816" s="6"/>
      <c r="E816" s="7"/>
    </row>
    <row r="817" spans="2:5" x14ac:dyDescent="0.55000000000000004">
      <c r="B817" s="6"/>
      <c r="E817" s="7"/>
    </row>
    <row r="818" spans="2:5" x14ac:dyDescent="0.55000000000000004">
      <c r="B818" s="6"/>
      <c r="E818" s="7"/>
    </row>
    <row r="819" spans="2:5" x14ac:dyDescent="0.55000000000000004">
      <c r="B819" s="6"/>
      <c r="E819" s="7"/>
    </row>
    <row r="820" spans="2:5" x14ac:dyDescent="0.55000000000000004">
      <c r="B820" s="6"/>
      <c r="E820" s="7"/>
    </row>
    <row r="821" spans="2:5" x14ac:dyDescent="0.55000000000000004">
      <c r="B821" s="6"/>
      <c r="E821" s="7"/>
    </row>
    <row r="822" spans="2:5" x14ac:dyDescent="0.55000000000000004">
      <c r="B822" s="6"/>
      <c r="E822" s="7"/>
    </row>
    <row r="823" spans="2:5" x14ac:dyDescent="0.55000000000000004">
      <c r="B823" s="6"/>
      <c r="E823" s="7"/>
    </row>
    <row r="824" spans="2:5" x14ac:dyDescent="0.55000000000000004">
      <c r="B824" s="6"/>
      <c r="E824" s="7"/>
    </row>
    <row r="825" spans="2:5" x14ac:dyDescent="0.55000000000000004">
      <c r="B825" s="6"/>
      <c r="E825" s="7"/>
    </row>
    <row r="826" spans="2:5" x14ac:dyDescent="0.55000000000000004">
      <c r="B826" s="6"/>
      <c r="E826" s="7"/>
    </row>
    <row r="827" spans="2:5" x14ac:dyDescent="0.55000000000000004">
      <c r="B827" s="6"/>
      <c r="E827" s="7"/>
    </row>
    <row r="828" spans="2:5" x14ac:dyDescent="0.55000000000000004">
      <c r="B828" s="6"/>
      <c r="E828" s="7"/>
    </row>
    <row r="829" spans="2:5" x14ac:dyDescent="0.55000000000000004">
      <c r="B829" s="6"/>
      <c r="E829" s="7"/>
    </row>
    <row r="830" spans="2:5" x14ac:dyDescent="0.55000000000000004">
      <c r="B830" s="6"/>
      <c r="E830" s="7"/>
    </row>
    <row r="831" spans="2:5" x14ac:dyDescent="0.55000000000000004">
      <c r="B831" s="6"/>
      <c r="E831" s="7"/>
    </row>
    <row r="832" spans="2:5" x14ac:dyDescent="0.55000000000000004">
      <c r="B832" s="6"/>
      <c r="E832" s="7"/>
    </row>
    <row r="833" spans="2:5" x14ac:dyDescent="0.55000000000000004">
      <c r="B833" s="6"/>
      <c r="E833" s="7"/>
    </row>
    <row r="834" spans="2:5" x14ac:dyDescent="0.55000000000000004">
      <c r="B834" s="6"/>
      <c r="E834" s="7"/>
    </row>
    <row r="835" spans="2:5" x14ac:dyDescent="0.55000000000000004">
      <c r="B835" s="6"/>
      <c r="E835" s="7"/>
    </row>
    <row r="836" spans="2:5" x14ac:dyDescent="0.55000000000000004">
      <c r="B836" s="6"/>
      <c r="E836" s="7"/>
    </row>
    <row r="837" spans="2:5" x14ac:dyDescent="0.55000000000000004">
      <c r="B837" s="6"/>
      <c r="E837" s="7"/>
    </row>
    <row r="838" spans="2:5" x14ac:dyDescent="0.55000000000000004">
      <c r="B838" s="6"/>
      <c r="E838" s="7"/>
    </row>
    <row r="839" spans="2:5" x14ac:dyDescent="0.55000000000000004">
      <c r="B839" s="6"/>
      <c r="E839" s="7"/>
    </row>
    <row r="840" spans="2:5" x14ac:dyDescent="0.55000000000000004">
      <c r="B840" s="6"/>
      <c r="E840" s="7"/>
    </row>
    <row r="841" spans="2:5" x14ac:dyDescent="0.55000000000000004">
      <c r="B841" s="6"/>
      <c r="E841" s="7"/>
    </row>
    <row r="842" spans="2:5" x14ac:dyDescent="0.55000000000000004">
      <c r="B842" s="6"/>
      <c r="E842" s="7"/>
    </row>
    <row r="843" spans="2:5" x14ac:dyDescent="0.55000000000000004">
      <c r="B843" s="6"/>
      <c r="E843" s="7"/>
    </row>
    <row r="844" spans="2:5" x14ac:dyDescent="0.55000000000000004">
      <c r="B844" s="6"/>
      <c r="E844" s="7"/>
    </row>
    <row r="845" spans="2:5" x14ac:dyDescent="0.55000000000000004">
      <c r="B845" s="6"/>
      <c r="E845" s="7"/>
    </row>
    <row r="846" spans="2:5" x14ac:dyDescent="0.55000000000000004">
      <c r="B846" s="6"/>
      <c r="E846" s="7"/>
    </row>
    <row r="847" spans="2:5" x14ac:dyDescent="0.55000000000000004">
      <c r="B847" s="6"/>
      <c r="E847" s="7"/>
    </row>
    <row r="848" spans="2:5" x14ac:dyDescent="0.55000000000000004">
      <c r="B848" s="6"/>
      <c r="E848" s="7"/>
    </row>
    <row r="849" spans="2:5" x14ac:dyDescent="0.55000000000000004">
      <c r="B849" s="6"/>
      <c r="E849" s="7"/>
    </row>
    <row r="850" spans="2:5" x14ac:dyDescent="0.55000000000000004">
      <c r="B850" s="6"/>
      <c r="E850" s="7"/>
    </row>
    <row r="851" spans="2:5" x14ac:dyDescent="0.55000000000000004">
      <c r="B851" s="6"/>
      <c r="E851" s="7"/>
    </row>
    <row r="852" spans="2:5" x14ac:dyDescent="0.55000000000000004">
      <c r="B852" s="6"/>
      <c r="E852" s="7"/>
    </row>
    <row r="853" spans="2:5" x14ac:dyDescent="0.55000000000000004">
      <c r="B853" s="6"/>
      <c r="E853" s="7"/>
    </row>
    <row r="854" spans="2:5" x14ac:dyDescent="0.55000000000000004">
      <c r="B854" s="6"/>
      <c r="E854" s="7"/>
    </row>
    <row r="855" spans="2:5" x14ac:dyDescent="0.55000000000000004">
      <c r="B855" s="6"/>
      <c r="E855" s="7"/>
    </row>
    <row r="856" spans="2:5" x14ac:dyDescent="0.55000000000000004">
      <c r="B856" s="6"/>
      <c r="E856" s="7"/>
    </row>
    <row r="857" spans="2:5" x14ac:dyDescent="0.55000000000000004">
      <c r="B857" s="6"/>
      <c r="E857" s="7"/>
    </row>
    <row r="858" spans="2:5" x14ac:dyDescent="0.55000000000000004">
      <c r="B858" s="6"/>
      <c r="E858" s="7"/>
    </row>
    <row r="859" spans="2:5" x14ac:dyDescent="0.55000000000000004">
      <c r="B859" s="6"/>
      <c r="E859" s="7"/>
    </row>
    <row r="860" spans="2:5" x14ac:dyDescent="0.55000000000000004">
      <c r="B860" s="6"/>
      <c r="E860" s="7"/>
    </row>
    <row r="861" spans="2:5" x14ac:dyDescent="0.55000000000000004">
      <c r="B861" s="6"/>
      <c r="E861" s="7"/>
    </row>
    <row r="862" spans="2:5" x14ac:dyDescent="0.55000000000000004">
      <c r="B862" s="6"/>
      <c r="E862" s="7"/>
    </row>
    <row r="863" spans="2:5" x14ac:dyDescent="0.55000000000000004">
      <c r="B863" s="6"/>
      <c r="E863" s="7"/>
    </row>
    <row r="864" spans="2:5" x14ac:dyDescent="0.55000000000000004">
      <c r="B864" s="6"/>
      <c r="E864" s="7"/>
    </row>
    <row r="865" spans="2:5" x14ac:dyDescent="0.55000000000000004">
      <c r="B865" s="6"/>
      <c r="E865" s="7"/>
    </row>
    <row r="866" spans="2:5" x14ac:dyDescent="0.55000000000000004">
      <c r="B866" s="6"/>
      <c r="E866" s="7"/>
    </row>
    <row r="867" spans="2:5" x14ac:dyDescent="0.55000000000000004">
      <c r="B867" s="6"/>
      <c r="E867" s="7"/>
    </row>
    <row r="868" spans="2:5" x14ac:dyDescent="0.55000000000000004">
      <c r="B868" s="6"/>
      <c r="E868" s="7"/>
    </row>
    <row r="869" spans="2:5" x14ac:dyDescent="0.55000000000000004">
      <c r="B869" s="6"/>
      <c r="E869" s="7"/>
    </row>
    <row r="870" spans="2:5" x14ac:dyDescent="0.55000000000000004">
      <c r="B870" s="6"/>
      <c r="E870" s="7"/>
    </row>
    <row r="871" spans="2:5" x14ac:dyDescent="0.55000000000000004">
      <c r="B871" s="6"/>
      <c r="E871" s="7"/>
    </row>
    <row r="872" spans="2:5" x14ac:dyDescent="0.55000000000000004">
      <c r="B872" s="6"/>
      <c r="E872" s="7"/>
    </row>
    <row r="873" spans="2:5" x14ac:dyDescent="0.55000000000000004">
      <c r="B873" s="6"/>
      <c r="E873" s="7"/>
    </row>
    <row r="874" spans="2:5" x14ac:dyDescent="0.55000000000000004">
      <c r="B874" s="6"/>
      <c r="E874" s="7"/>
    </row>
    <row r="875" spans="2:5" x14ac:dyDescent="0.55000000000000004">
      <c r="B875" s="6"/>
      <c r="E875" s="7"/>
    </row>
    <row r="876" spans="2:5" x14ac:dyDescent="0.55000000000000004">
      <c r="B876" s="6"/>
      <c r="E876" s="7"/>
    </row>
    <row r="877" spans="2:5" x14ac:dyDescent="0.55000000000000004">
      <c r="B877" s="6"/>
      <c r="E877" s="7"/>
    </row>
    <row r="878" spans="2:5" x14ac:dyDescent="0.55000000000000004">
      <c r="B878" s="6"/>
      <c r="E878" s="7"/>
    </row>
    <row r="879" spans="2:5" x14ac:dyDescent="0.55000000000000004">
      <c r="B879" s="6"/>
      <c r="E879" s="7"/>
    </row>
    <row r="880" spans="2:5" x14ac:dyDescent="0.55000000000000004">
      <c r="B880" s="6"/>
      <c r="E880" s="7"/>
    </row>
    <row r="881" spans="2:5" x14ac:dyDescent="0.55000000000000004">
      <c r="B881" s="6"/>
      <c r="E881" s="7"/>
    </row>
    <row r="882" spans="2:5" x14ac:dyDescent="0.55000000000000004">
      <c r="B882" s="6"/>
      <c r="E882" s="7"/>
    </row>
    <row r="883" spans="2:5" x14ac:dyDescent="0.55000000000000004">
      <c r="B883" s="6"/>
      <c r="E883" s="7"/>
    </row>
    <row r="884" spans="2:5" x14ac:dyDescent="0.55000000000000004">
      <c r="B884" s="6"/>
      <c r="E884" s="7"/>
    </row>
    <row r="885" spans="2:5" x14ac:dyDescent="0.55000000000000004">
      <c r="B885" s="6"/>
      <c r="E885" s="7"/>
    </row>
    <row r="886" spans="2:5" x14ac:dyDescent="0.55000000000000004">
      <c r="B886" s="6"/>
      <c r="E886" s="7"/>
    </row>
    <row r="887" spans="2:5" x14ac:dyDescent="0.55000000000000004">
      <c r="B887" s="6"/>
      <c r="E887" s="7"/>
    </row>
    <row r="888" spans="2:5" x14ac:dyDescent="0.55000000000000004">
      <c r="B888" s="6"/>
      <c r="E888" s="7"/>
    </row>
    <row r="889" spans="2:5" x14ac:dyDescent="0.55000000000000004">
      <c r="B889" s="6"/>
      <c r="E889" s="7"/>
    </row>
    <row r="890" spans="2:5" x14ac:dyDescent="0.55000000000000004">
      <c r="B890" s="6"/>
      <c r="E890" s="7"/>
    </row>
    <row r="891" spans="2:5" x14ac:dyDescent="0.55000000000000004">
      <c r="B891" s="6"/>
      <c r="E891" s="7"/>
    </row>
    <row r="892" spans="2:5" x14ac:dyDescent="0.55000000000000004">
      <c r="B892" s="6"/>
      <c r="E892" s="7"/>
    </row>
    <row r="893" spans="2:5" x14ac:dyDescent="0.55000000000000004">
      <c r="B893" s="6"/>
      <c r="E893" s="7"/>
    </row>
    <row r="894" spans="2:5" x14ac:dyDescent="0.55000000000000004">
      <c r="B894" s="6"/>
      <c r="E894" s="7"/>
    </row>
    <row r="895" spans="2:5" x14ac:dyDescent="0.55000000000000004">
      <c r="B895" s="6"/>
      <c r="E895" s="7"/>
    </row>
    <row r="896" spans="2:5" x14ac:dyDescent="0.55000000000000004">
      <c r="B896" s="6"/>
      <c r="E896" s="7"/>
    </row>
    <row r="897" spans="2:5" x14ac:dyDescent="0.55000000000000004">
      <c r="B897" s="6"/>
      <c r="E897" s="7"/>
    </row>
    <row r="898" spans="2:5" x14ac:dyDescent="0.55000000000000004">
      <c r="B898" s="6"/>
      <c r="E898" s="7"/>
    </row>
    <row r="899" spans="2:5" x14ac:dyDescent="0.55000000000000004">
      <c r="B899" s="6"/>
      <c r="E899" s="7"/>
    </row>
    <row r="900" spans="2:5" x14ac:dyDescent="0.55000000000000004">
      <c r="B900" s="6"/>
      <c r="E900" s="7"/>
    </row>
    <row r="901" spans="2:5" x14ac:dyDescent="0.55000000000000004">
      <c r="B901" s="6"/>
      <c r="E901" s="7"/>
    </row>
    <row r="902" spans="2:5" x14ac:dyDescent="0.55000000000000004">
      <c r="B902" s="6"/>
      <c r="E902" s="7"/>
    </row>
    <row r="903" spans="2:5" x14ac:dyDescent="0.55000000000000004">
      <c r="B903" s="6"/>
      <c r="E903" s="7"/>
    </row>
    <row r="904" spans="2:5" x14ac:dyDescent="0.55000000000000004">
      <c r="B904" s="6"/>
      <c r="E904" s="7"/>
    </row>
    <row r="905" spans="2:5" x14ac:dyDescent="0.55000000000000004">
      <c r="B905" s="6"/>
      <c r="E905" s="7"/>
    </row>
    <row r="906" spans="2:5" x14ac:dyDescent="0.55000000000000004">
      <c r="B906" s="6"/>
      <c r="E906" s="7"/>
    </row>
    <row r="907" spans="2:5" x14ac:dyDescent="0.55000000000000004">
      <c r="B907" s="6"/>
      <c r="E907" s="7"/>
    </row>
    <row r="908" spans="2:5" x14ac:dyDescent="0.55000000000000004">
      <c r="B908" s="6"/>
      <c r="E908" s="7"/>
    </row>
    <row r="909" spans="2:5" x14ac:dyDescent="0.55000000000000004">
      <c r="B909" s="6"/>
      <c r="E909" s="7"/>
    </row>
    <row r="910" spans="2:5" x14ac:dyDescent="0.55000000000000004">
      <c r="B910" s="6"/>
      <c r="E910" s="7"/>
    </row>
    <row r="911" spans="2:5" x14ac:dyDescent="0.55000000000000004">
      <c r="B911" s="6"/>
      <c r="E911" s="7"/>
    </row>
    <row r="912" spans="2:5" x14ac:dyDescent="0.55000000000000004">
      <c r="B912" s="6"/>
      <c r="E912" s="7"/>
    </row>
    <row r="913" spans="2:5" x14ac:dyDescent="0.55000000000000004">
      <c r="B913" s="6"/>
      <c r="E913" s="7"/>
    </row>
    <row r="914" spans="2:5" x14ac:dyDescent="0.55000000000000004">
      <c r="B914" s="6"/>
      <c r="E914" s="7"/>
    </row>
    <row r="915" spans="2:5" x14ac:dyDescent="0.55000000000000004">
      <c r="B915" s="6"/>
      <c r="E915" s="7"/>
    </row>
    <row r="916" spans="2:5" x14ac:dyDescent="0.55000000000000004">
      <c r="B916" s="6"/>
      <c r="E916" s="7"/>
    </row>
    <row r="917" spans="2:5" x14ac:dyDescent="0.55000000000000004">
      <c r="B917" s="6"/>
      <c r="E917" s="7"/>
    </row>
    <row r="918" spans="2:5" x14ac:dyDescent="0.55000000000000004">
      <c r="B918" s="6"/>
      <c r="E918" s="7"/>
    </row>
    <row r="919" spans="2:5" x14ac:dyDescent="0.55000000000000004">
      <c r="B919" s="6"/>
      <c r="E919" s="7"/>
    </row>
    <row r="920" spans="2:5" x14ac:dyDescent="0.55000000000000004">
      <c r="B920" s="6"/>
      <c r="E920" s="7"/>
    </row>
    <row r="921" spans="2:5" x14ac:dyDescent="0.55000000000000004">
      <c r="B921" s="6"/>
      <c r="E921" s="7"/>
    </row>
    <row r="922" spans="2:5" x14ac:dyDescent="0.55000000000000004">
      <c r="B922" s="6"/>
      <c r="E922" s="7"/>
    </row>
    <row r="923" spans="2:5" x14ac:dyDescent="0.55000000000000004">
      <c r="B923" s="6"/>
      <c r="E923" s="7"/>
    </row>
    <row r="924" spans="2:5" x14ac:dyDescent="0.55000000000000004">
      <c r="B924" s="6"/>
      <c r="E924" s="7"/>
    </row>
    <row r="925" spans="2:5" x14ac:dyDescent="0.55000000000000004">
      <c r="B925" s="6"/>
      <c r="E925" s="7"/>
    </row>
    <row r="926" spans="2:5" x14ac:dyDescent="0.55000000000000004">
      <c r="B926" s="6"/>
      <c r="E926" s="7"/>
    </row>
    <row r="927" spans="2:5" x14ac:dyDescent="0.55000000000000004">
      <c r="B927" s="6"/>
      <c r="E927" s="7"/>
    </row>
    <row r="928" spans="2:5" x14ac:dyDescent="0.55000000000000004">
      <c r="B928" s="6"/>
      <c r="E928" s="7"/>
    </row>
    <row r="929" spans="2:5" x14ac:dyDescent="0.55000000000000004">
      <c r="B929" s="6"/>
      <c r="E929" s="7"/>
    </row>
    <row r="930" spans="2:5" x14ac:dyDescent="0.55000000000000004">
      <c r="B930" s="6"/>
      <c r="E930" s="7"/>
    </row>
    <row r="931" spans="2:5" x14ac:dyDescent="0.55000000000000004">
      <c r="B931" s="6"/>
      <c r="E931" s="7"/>
    </row>
    <row r="932" spans="2:5" x14ac:dyDescent="0.55000000000000004">
      <c r="B932" s="6"/>
      <c r="E932" s="7"/>
    </row>
    <row r="933" spans="2:5" x14ac:dyDescent="0.55000000000000004">
      <c r="B933" s="6"/>
      <c r="E933" s="7"/>
    </row>
    <row r="934" spans="2:5" x14ac:dyDescent="0.55000000000000004">
      <c r="B934" s="6"/>
      <c r="E934" s="7"/>
    </row>
    <row r="935" spans="2:5" x14ac:dyDescent="0.55000000000000004">
      <c r="B935" s="6"/>
      <c r="E935" s="7"/>
    </row>
    <row r="936" spans="2:5" x14ac:dyDescent="0.55000000000000004">
      <c r="B936" s="6"/>
      <c r="E936" s="7"/>
    </row>
    <row r="937" spans="2:5" x14ac:dyDescent="0.55000000000000004">
      <c r="B937" s="6"/>
      <c r="E937" s="7"/>
    </row>
    <row r="938" spans="2:5" x14ac:dyDescent="0.55000000000000004">
      <c r="B938" s="6"/>
      <c r="E938" s="7"/>
    </row>
    <row r="939" spans="2:5" x14ac:dyDescent="0.55000000000000004">
      <c r="B939" s="6"/>
      <c r="E939" s="7"/>
    </row>
    <row r="940" spans="2:5" x14ac:dyDescent="0.55000000000000004">
      <c r="B940" s="6"/>
      <c r="E940" s="7"/>
    </row>
    <row r="941" spans="2:5" x14ac:dyDescent="0.55000000000000004">
      <c r="B941" s="6"/>
      <c r="E941" s="7"/>
    </row>
    <row r="942" spans="2:5" x14ac:dyDescent="0.55000000000000004">
      <c r="B942" s="6"/>
      <c r="E942" s="7"/>
    </row>
    <row r="943" spans="2:5" x14ac:dyDescent="0.55000000000000004">
      <c r="B943" s="6"/>
      <c r="E943" s="7"/>
    </row>
    <row r="944" spans="2:5" x14ac:dyDescent="0.55000000000000004">
      <c r="B944" s="6"/>
      <c r="E944" s="7"/>
    </row>
    <row r="945" spans="2:5" x14ac:dyDescent="0.55000000000000004">
      <c r="B945" s="6"/>
      <c r="E945" s="7"/>
    </row>
    <row r="946" spans="2:5" x14ac:dyDescent="0.55000000000000004">
      <c r="B946" s="6"/>
      <c r="E946" s="7"/>
    </row>
    <row r="947" spans="2:5" x14ac:dyDescent="0.55000000000000004">
      <c r="B947" s="6"/>
      <c r="E947" s="7"/>
    </row>
    <row r="948" spans="2:5" x14ac:dyDescent="0.55000000000000004">
      <c r="B948" s="6"/>
      <c r="E948" s="7"/>
    </row>
    <row r="949" spans="2:5" x14ac:dyDescent="0.55000000000000004">
      <c r="B949" s="6"/>
      <c r="E949" s="7"/>
    </row>
    <row r="950" spans="2:5" x14ac:dyDescent="0.55000000000000004">
      <c r="B950" s="6"/>
      <c r="E950" s="7"/>
    </row>
    <row r="951" spans="2:5" x14ac:dyDescent="0.55000000000000004">
      <c r="B951" s="6"/>
      <c r="E951" s="7"/>
    </row>
    <row r="952" spans="2:5" x14ac:dyDescent="0.55000000000000004">
      <c r="B952" s="6"/>
      <c r="E952" s="7"/>
    </row>
    <row r="953" spans="2:5" x14ac:dyDescent="0.55000000000000004">
      <c r="B953" s="6"/>
      <c r="E953" s="7"/>
    </row>
    <row r="954" spans="2:5" x14ac:dyDescent="0.55000000000000004">
      <c r="B954" s="6"/>
      <c r="E954" s="7"/>
    </row>
    <row r="955" spans="2:5" x14ac:dyDescent="0.55000000000000004">
      <c r="B955" s="6"/>
      <c r="E955" s="7"/>
    </row>
    <row r="956" spans="2:5" x14ac:dyDescent="0.55000000000000004">
      <c r="B956" s="6"/>
      <c r="E956" s="7"/>
    </row>
    <row r="957" spans="2:5" x14ac:dyDescent="0.55000000000000004">
      <c r="B957" s="6"/>
      <c r="E957" s="7"/>
    </row>
    <row r="958" spans="2:5" x14ac:dyDescent="0.55000000000000004">
      <c r="B958" s="6"/>
      <c r="E958" s="7"/>
    </row>
    <row r="959" spans="2:5" x14ac:dyDescent="0.55000000000000004">
      <c r="B959" s="6"/>
      <c r="E959" s="7"/>
    </row>
    <row r="960" spans="2:5" x14ac:dyDescent="0.55000000000000004">
      <c r="B960" s="6"/>
      <c r="E960" s="7"/>
    </row>
    <row r="961" spans="2:5" x14ac:dyDescent="0.55000000000000004">
      <c r="B961" s="6"/>
      <c r="E961" s="7"/>
    </row>
    <row r="962" spans="2:5" x14ac:dyDescent="0.55000000000000004">
      <c r="B962" s="6"/>
      <c r="E962" s="7"/>
    </row>
    <row r="963" spans="2:5" x14ac:dyDescent="0.55000000000000004">
      <c r="B963" s="6"/>
      <c r="E963" s="7"/>
    </row>
    <row r="964" spans="2:5" x14ac:dyDescent="0.55000000000000004">
      <c r="B964" s="6"/>
      <c r="E964" s="7"/>
    </row>
    <row r="965" spans="2:5" x14ac:dyDescent="0.55000000000000004">
      <c r="B965" s="6"/>
      <c r="E965" s="7"/>
    </row>
    <row r="966" spans="2:5" x14ac:dyDescent="0.55000000000000004">
      <c r="B966" s="6"/>
      <c r="E966" s="7"/>
    </row>
    <row r="967" spans="2:5" x14ac:dyDescent="0.55000000000000004">
      <c r="B967" s="6"/>
      <c r="E967" s="7"/>
    </row>
    <row r="968" spans="2:5" x14ac:dyDescent="0.55000000000000004">
      <c r="B968" s="6"/>
      <c r="E968" s="7"/>
    </row>
    <row r="969" spans="2:5" x14ac:dyDescent="0.55000000000000004">
      <c r="B969" s="6"/>
      <c r="E969" s="7"/>
    </row>
    <row r="970" spans="2:5" x14ac:dyDescent="0.55000000000000004">
      <c r="B970" s="6"/>
      <c r="E970" s="7"/>
    </row>
    <row r="971" spans="2:5" x14ac:dyDescent="0.55000000000000004">
      <c r="B971" s="6"/>
      <c r="E971" s="7"/>
    </row>
    <row r="972" spans="2:5" x14ac:dyDescent="0.55000000000000004">
      <c r="B972" s="6"/>
      <c r="E972" s="7"/>
    </row>
    <row r="973" spans="2:5" x14ac:dyDescent="0.55000000000000004">
      <c r="B973" s="6"/>
      <c r="E973" s="7"/>
    </row>
    <row r="974" spans="2:5" x14ac:dyDescent="0.55000000000000004">
      <c r="B974" s="6"/>
      <c r="E974" s="7"/>
    </row>
    <row r="975" spans="2:5" x14ac:dyDescent="0.55000000000000004">
      <c r="B975" s="6"/>
      <c r="E975" s="7"/>
    </row>
    <row r="976" spans="2:5" x14ac:dyDescent="0.55000000000000004">
      <c r="B976" s="6"/>
      <c r="E976" s="7"/>
    </row>
    <row r="977" spans="2:5" x14ac:dyDescent="0.55000000000000004">
      <c r="B977" s="6"/>
      <c r="E977" s="7"/>
    </row>
    <row r="978" spans="2:5" x14ac:dyDescent="0.55000000000000004">
      <c r="B978" s="6"/>
      <c r="E978" s="7"/>
    </row>
    <row r="979" spans="2:5" x14ac:dyDescent="0.55000000000000004">
      <c r="B979" s="6"/>
      <c r="E979" s="7"/>
    </row>
    <row r="980" spans="2:5" x14ac:dyDescent="0.55000000000000004">
      <c r="B980" s="6"/>
      <c r="E980" s="7"/>
    </row>
    <row r="981" spans="2:5" x14ac:dyDescent="0.55000000000000004">
      <c r="B981" s="6"/>
      <c r="E981" s="7"/>
    </row>
    <row r="982" spans="2:5" x14ac:dyDescent="0.55000000000000004">
      <c r="B982" s="6"/>
      <c r="E982" s="7"/>
    </row>
    <row r="983" spans="2:5" x14ac:dyDescent="0.55000000000000004">
      <c r="B983" s="6"/>
      <c r="E983" s="7"/>
    </row>
    <row r="984" spans="2:5" x14ac:dyDescent="0.55000000000000004">
      <c r="B984" s="6"/>
      <c r="E984" s="7"/>
    </row>
    <row r="985" spans="2:5" x14ac:dyDescent="0.55000000000000004">
      <c r="B985" s="6"/>
      <c r="E985" s="7"/>
    </row>
    <row r="986" spans="2:5" x14ac:dyDescent="0.55000000000000004">
      <c r="B986" s="6"/>
      <c r="E986" s="7"/>
    </row>
    <row r="987" spans="2:5" x14ac:dyDescent="0.55000000000000004">
      <c r="B987" s="6"/>
      <c r="E987" s="7"/>
    </row>
    <row r="988" spans="2:5" x14ac:dyDescent="0.55000000000000004">
      <c r="B988" s="6"/>
      <c r="E988" s="7"/>
    </row>
    <row r="989" spans="2:5" x14ac:dyDescent="0.55000000000000004">
      <c r="B989" s="6"/>
      <c r="E989" s="7"/>
    </row>
    <row r="990" spans="2:5" x14ac:dyDescent="0.55000000000000004">
      <c r="B990" s="6"/>
      <c r="E990" s="7"/>
    </row>
    <row r="991" spans="2:5" x14ac:dyDescent="0.55000000000000004">
      <c r="B991" s="6"/>
      <c r="E991" s="7"/>
    </row>
    <row r="992" spans="2:5" x14ac:dyDescent="0.55000000000000004">
      <c r="B992" s="6"/>
      <c r="E992" s="7"/>
    </row>
    <row r="993" spans="2:5" x14ac:dyDescent="0.55000000000000004">
      <c r="B993" s="6"/>
      <c r="E993" s="7"/>
    </row>
    <row r="994" spans="2:5" x14ac:dyDescent="0.55000000000000004">
      <c r="B994" s="6"/>
      <c r="E994" s="7"/>
    </row>
    <row r="995" spans="2:5" x14ac:dyDescent="0.55000000000000004">
      <c r="B995" s="6"/>
      <c r="E995" s="7"/>
    </row>
    <row r="996" spans="2:5" x14ac:dyDescent="0.55000000000000004">
      <c r="B996" s="6"/>
      <c r="E996" s="7"/>
    </row>
    <row r="997" spans="2:5" x14ac:dyDescent="0.55000000000000004">
      <c r="B997" s="6"/>
      <c r="E997" s="7"/>
    </row>
    <row r="998" spans="2:5" x14ac:dyDescent="0.55000000000000004">
      <c r="B998" s="6"/>
      <c r="E998" s="7"/>
    </row>
    <row r="999" spans="2:5" x14ac:dyDescent="0.55000000000000004">
      <c r="B999" s="6"/>
      <c r="E999" s="7"/>
    </row>
    <row r="1000" spans="2:5" x14ac:dyDescent="0.55000000000000004">
      <c r="B1000" s="6"/>
      <c r="E1000" s="7"/>
    </row>
    <row r="1001" spans="2:5" x14ac:dyDescent="0.55000000000000004">
      <c r="B1001" s="6"/>
      <c r="E1001" s="7"/>
    </row>
    <row r="1002" spans="2:5" x14ac:dyDescent="0.55000000000000004">
      <c r="B1002" s="6"/>
      <c r="E1002" s="7"/>
    </row>
    <row r="1003" spans="2:5" x14ac:dyDescent="0.55000000000000004">
      <c r="B1003" s="6"/>
      <c r="E1003" s="7"/>
    </row>
    <row r="1004" spans="2:5" x14ac:dyDescent="0.55000000000000004">
      <c r="B1004" s="6"/>
      <c r="E1004" s="7"/>
    </row>
    <row r="1005" spans="2:5" x14ac:dyDescent="0.55000000000000004">
      <c r="B1005" s="6"/>
      <c r="E1005" s="7"/>
    </row>
    <row r="1006" spans="2:5" x14ac:dyDescent="0.55000000000000004">
      <c r="B1006" s="6"/>
      <c r="E1006" s="7"/>
    </row>
    <row r="1007" spans="2:5" x14ac:dyDescent="0.55000000000000004">
      <c r="B1007" s="6"/>
      <c r="E1007" s="7"/>
    </row>
    <row r="1008" spans="2:5" x14ac:dyDescent="0.55000000000000004">
      <c r="B1008" s="6"/>
      <c r="E1008" s="7"/>
    </row>
    <row r="1009" spans="2:5" x14ac:dyDescent="0.55000000000000004">
      <c r="B1009" s="6"/>
      <c r="E1009" s="7"/>
    </row>
    <row r="1010" spans="2:5" x14ac:dyDescent="0.55000000000000004">
      <c r="B1010" s="6"/>
      <c r="E1010" s="7"/>
    </row>
    <row r="1011" spans="2:5" x14ac:dyDescent="0.55000000000000004">
      <c r="B1011" s="6"/>
      <c r="E1011" s="7"/>
    </row>
    <row r="1012" spans="2:5" x14ac:dyDescent="0.55000000000000004">
      <c r="B1012" s="6"/>
      <c r="E1012" s="7"/>
    </row>
    <row r="1013" spans="2:5" x14ac:dyDescent="0.55000000000000004">
      <c r="B1013" s="6"/>
      <c r="E1013" s="7"/>
    </row>
    <row r="1014" spans="2:5" x14ac:dyDescent="0.55000000000000004">
      <c r="B1014" s="6"/>
      <c r="E1014" s="7"/>
    </row>
    <row r="1015" spans="2:5" x14ac:dyDescent="0.55000000000000004">
      <c r="B1015" s="6"/>
      <c r="E1015" s="7"/>
    </row>
    <row r="1016" spans="2:5" x14ac:dyDescent="0.55000000000000004">
      <c r="B1016" s="6"/>
      <c r="E1016" s="7"/>
    </row>
    <row r="1017" spans="2:5" x14ac:dyDescent="0.55000000000000004">
      <c r="B1017" s="6"/>
      <c r="E1017" s="7"/>
    </row>
    <row r="1018" spans="2:5" x14ac:dyDescent="0.55000000000000004">
      <c r="B1018" s="6"/>
      <c r="E1018" s="7"/>
    </row>
    <row r="1019" spans="2:5" x14ac:dyDescent="0.55000000000000004">
      <c r="B1019" s="6"/>
      <c r="E1019" s="7"/>
    </row>
    <row r="1020" spans="2:5" x14ac:dyDescent="0.55000000000000004">
      <c r="B1020" s="6"/>
      <c r="E1020" s="7"/>
    </row>
    <row r="1021" spans="2:5" x14ac:dyDescent="0.55000000000000004">
      <c r="B1021" s="6"/>
      <c r="E1021" s="7"/>
    </row>
    <row r="1022" spans="2:5" x14ac:dyDescent="0.55000000000000004">
      <c r="B1022" s="6"/>
      <c r="E1022" s="7"/>
    </row>
    <row r="1023" spans="2:5" x14ac:dyDescent="0.55000000000000004">
      <c r="B1023" s="6"/>
      <c r="E1023" s="7"/>
    </row>
    <row r="1024" spans="2:5" x14ac:dyDescent="0.55000000000000004">
      <c r="B1024" s="6"/>
      <c r="E1024" s="7"/>
    </row>
    <row r="1025" spans="2:5" x14ac:dyDescent="0.55000000000000004">
      <c r="B1025" s="6"/>
      <c r="E1025" s="7"/>
    </row>
    <row r="1026" spans="2:5" x14ac:dyDescent="0.55000000000000004">
      <c r="B1026" s="6"/>
      <c r="E1026" s="7"/>
    </row>
    <row r="1027" spans="2:5" x14ac:dyDescent="0.55000000000000004">
      <c r="B1027" s="6"/>
      <c r="E1027" s="7"/>
    </row>
    <row r="1028" spans="2:5" x14ac:dyDescent="0.55000000000000004">
      <c r="B1028" s="6"/>
      <c r="E1028" s="7"/>
    </row>
    <row r="1029" spans="2:5" x14ac:dyDescent="0.55000000000000004">
      <c r="B1029" s="6"/>
      <c r="E1029" s="7"/>
    </row>
    <row r="1030" spans="2:5" x14ac:dyDescent="0.55000000000000004">
      <c r="B1030" s="6"/>
      <c r="E1030" s="7"/>
    </row>
    <row r="1031" spans="2:5" x14ac:dyDescent="0.55000000000000004">
      <c r="B1031" s="6"/>
      <c r="E1031" s="7"/>
    </row>
    <row r="1032" spans="2:5" x14ac:dyDescent="0.55000000000000004">
      <c r="B1032" s="6"/>
      <c r="E1032" s="7"/>
    </row>
    <row r="1033" spans="2:5" x14ac:dyDescent="0.55000000000000004">
      <c r="B1033" s="6"/>
      <c r="E1033" s="7"/>
    </row>
    <row r="1034" spans="2:5" x14ac:dyDescent="0.55000000000000004">
      <c r="B1034" s="6"/>
      <c r="E1034" s="7"/>
    </row>
    <row r="1035" spans="2:5" x14ac:dyDescent="0.55000000000000004">
      <c r="B1035" s="6"/>
      <c r="E1035" s="7"/>
    </row>
    <row r="1036" spans="2:5" x14ac:dyDescent="0.55000000000000004">
      <c r="B1036" s="6"/>
      <c r="E1036" s="7"/>
    </row>
    <row r="1037" spans="2:5" x14ac:dyDescent="0.55000000000000004">
      <c r="B1037" s="6"/>
      <c r="E1037" s="7"/>
    </row>
    <row r="1038" spans="2:5" x14ac:dyDescent="0.55000000000000004">
      <c r="B1038" s="6"/>
      <c r="E1038" s="7"/>
    </row>
    <row r="1039" spans="2:5" x14ac:dyDescent="0.55000000000000004">
      <c r="B1039" s="6"/>
      <c r="E1039" s="7"/>
    </row>
    <row r="1040" spans="2:5" x14ac:dyDescent="0.55000000000000004">
      <c r="B1040" s="6"/>
      <c r="E1040" s="7"/>
    </row>
    <row r="1041" spans="2:5" x14ac:dyDescent="0.55000000000000004">
      <c r="B1041" s="6"/>
      <c r="E1041" s="7"/>
    </row>
    <row r="1042" spans="2:5" x14ac:dyDescent="0.55000000000000004">
      <c r="B1042" s="6"/>
      <c r="E1042" s="7"/>
    </row>
    <row r="1043" spans="2:5" x14ac:dyDescent="0.55000000000000004">
      <c r="B1043" s="6"/>
      <c r="E1043" s="7"/>
    </row>
    <row r="1044" spans="2:5" x14ac:dyDescent="0.55000000000000004">
      <c r="B1044" s="6"/>
      <c r="E1044" s="7"/>
    </row>
    <row r="1045" spans="2:5" x14ac:dyDescent="0.55000000000000004">
      <c r="B1045" s="6"/>
      <c r="E1045" s="7"/>
    </row>
    <row r="1046" spans="2:5" x14ac:dyDescent="0.55000000000000004">
      <c r="B1046" s="6"/>
      <c r="E1046" s="7"/>
    </row>
    <row r="1047" spans="2:5" x14ac:dyDescent="0.55000000000000004">
      <c r="B1047" s="6"/>
      <c r="E1047" s="7"/>
    </row>
    <row r="1048" spans="2:5" x14ac:dyDescent="0.55000000000000004">
      <c r="B1048" s="6"/>
      <c r="E1048" s="7"/>
    </row>
    <row r="1049" spans="2:5" x14ac:dyDescent="0.55000000000000004">
      <c r="B1049" s="6"/>
      <c r="E1049" s="7"/>
    </row>
    <row r="1050" spans="2:5" x14ac:dyDescent="0.55000000000000004">
      <c r="B1050" s="6"/>
      <c r="E1050" s="7"/>
    </row>
    <row r="1051" spans="2:5" x14ac:dyDescent="0.55000000000000004">
      <c r="B1051" s="6"/>
      <c r="E1051" s="7"/>
    </row>
    <row r="1052" spans="2:5" x14ac:dyDescent="0.55000000000000004">
      <c r="B1052" s="6"/>
      <c r="E1052" s="7"/>
    </row>
    <row r="1053" spans="2:5" x14ac:dyDescent="0.55000000000000004">
      <c r="B1053" s="6"/>
      <c r="E1053" s="7"/>
    </row>
    <row r="1054" spans="2:5" x14ac:dyDescent="0.55000000000000004">
      <c r="B1054" s="6"/>
      <c r="E1054" s="7"/>
    </row>
    <row r="1055" spans="2:5" x14ac:dyDescent="0.55000000000000004">
      <c r="B1055" s="6"/>
      <c r="E1055" s="7"/>
    </row>
    <row r="1056" spans="2:5" x14ac:dyDescent="0.55000000000000004">
      <c r="B1056" s="6"/>
      <c r="E1056" s="7"/>
    </row>
    <row r="1057" spans="2:5" x14ac:dyDescent="0.55000000000000004">
      <c r="B1057" s="6"/>
      <c r="E1057" s="7"/>
    </row>
    <row r="1058" spans="2:5" x14ac:dyDescent="0.55000000000000004">
      <c r="B1058" s="6"/>
      <c r="E1058" s="7"/>
    </row>
    <row r="1059" spans="2:5" x14ac:dyDescent="0.55000000000000004">
      <c r="B1059" s="6"/>
      <c r="E1059" s="7"/>
    </row>
    <row r="1060" spans="2:5" x14ac:dyDescent="0.55000000000000004">
      <c r="B1060" s="6"/>
      <c r="E1060" s="7"/>
    </row>
    <row r="1061" spans="2:5" x14ac:dyDescent="0.55000000000000004">
      <c r="B1061" s="6"/>
      <c r="E1061" s="7"/>
    </row>
    <row r="1062" spans="2:5" x14ac:dyDescent="0.55000000000000004">
      <c r="B1062" s="6"/>
      <c r="E1062" s="7"/>
    </row>
    <row r="1063" spans="2:5" x14ac:dyDescent="0.55000000000000004">
      <c r="B1063" s="6"/>
      <c r="E1063" s="7"/>
    </row>
    <row r="1064" spans="2:5" x14ac:dyDescent="0.55000000000000004">
      <c r="B1064" s="6"/>
      <c r="E1064" s="7"/>
    </row>
    <row r="1065" spans="2:5" x14ac:dyDescent="0.55000000000000004">
      <c r="B1065" s="6"/>
      <c r="E1065" s="7"/>
    </row>
    <row r="1066" spans="2:5" x14ac:dyDescent="0.55000000000000004">
      <c r="B1066" s="6"/>
      <c r="E1066" s="7"/>
    </row>
    <row r="1067" spans="2:5" x14ac:dyDescent="0.55000000000000004">
      <c r="B1067" s="6"/>
      <c r="E1067" s="7"/>
    </row>
    <row r="1068" spans="2:5" x14ac:dyDescent="0.55000000000000004">
      <c r="B1068" s="6"/>
      <c r="E1068" s="7"/>
    </row>
    <row r="1069" spans="2:5" x14ac:dyDescent="0.55000000000000004">
      <c r="B1069" s="6"/>
      <c r="E1069" s="7"/>
    </row>
    <row r="1070" spans="2:5" x14ac:dyDescent="0.55000000000000004">
      <c r="B1070" s="6"/>
      <c r="E1070" s="7"/>
    </row>
    <row r="1071" spans="2:5" x14ac:dyDescent="0.55000000000000004">
      <c r="B1071" s="6"/>
      <c r="E1071" s="7"/>
    </row>
    <row r="1072" spans="2:5" x14ac:dyDescent="0.55000000000000004">
      <c r="B1072" s="6"/>
      <c r="E1072" s="7"/>
    </row>
    <row r="1073" spans="2:5" x14ac:dyDescent="0.55000000000000004">
      <c r="B1073" s="6"/>
      <c r="E1073" s="7"/>
    </row>
    <row r="1074" spans="2:5" x14ac:dyDescent="0.55000000000000004">
      <c r="B1074" s="6"/>
      <c r="E1074" s="7"/>
    </row>
    <row r="1075" spans="2:5" x14ac:dyDescent="0.55000000000000004">
      <c r="B1075" s="6"/>
      <c r="E1075" s="7"/>
    </row>
    <row r="1076" spans="2:5" x14ac:dyDescent="0.55000000000000004">
      <c r="B1076" s="6"/>
      <c r="E1076" s="7"/>
    </row>
    <row r="1077" spans="2:5" x14ac:dyDescent="0.55000000000000004">
      <c r="B1077" s="6"/>
      <c r="E1077" s="7"/>
    </row>
    <row r="1078" spans="2:5" x14ac:dyDescent="0.55000000000000004">
      <c r="B1078" s="6"/>
      <c r="E1078" s="7"/>
    </row>
    <row r="1079" spans="2:5" x14ac:dyDescent="0.55000000000000004">
      <c r="B1079" s="6"/>
      <c r="E1079" s="7"/>
    </row>
    <row r="1080" spans="2:5" x14ac:dyDescent="0.55000000000000004">
      <c r="B1080" s="6"/>
      <c r="E1080" s="7"/>
    </row>
    <row r="1081" spans="2:5" x14ac:dyDescent="0.55000000000000004">
      <c r="B1081" s="6"/>
      <c r="E1081" s="7"/>
    </row>
    <row r="1082" spans="2:5" x14ac:dyDescent="0.55000000000000004">
      <c r="B1082" s="6"/>
      <c r="E1082" s="7"/>
    </row>
    <row r="1083" spans="2:5" x14ac:dyDescent="0.55000000000000004">
      <c r="B1083" s="6"/>
      <c r="E1083" s="7"/>
    </row>
    <row r="1084" spans="2:5" x14ac:dyDescent="0.55000000000000004">
      <c r="B1084" s="6"/>
      <c r="E1084" s="7"/>
    </row>
    <row r="1085" spans="2:5" x14ac:dyDescent="0.55000000000000004">
      <c r="B1085" s="6"/>
      <c r="E1085" s="7"/>
    </row>
    <row r="1086" spans="2:5" x14ac:dyDescent="0.55000000000000004">
      <c r="B1086" s="6"/>
      <c r="E1086" s="7"/>
    </row>
    <row r="1087" spans="2:5" x14ac:dyDescent="0.55000000000000004">
      <c r="B1087" s="6"/>
      <c r="E1087" s="7"/>
    </row>
    <row r="1088" spans="2:5" x14ac:dyDescent="0.55000000000000004">
      <c r="B1088" s="6"/>
      <c r="E1088" s="7"/>
    </row>
    <row r="1089" spans="2:5" x14ac:dyDescent="0.55000000000000004">
      <c r="B1089" s="6"/>
      <c r="E1089" s="7"/>
    </row>
    <row r="1090" spans="2:5" x14ac:dyDescent="0.55000000000000004">
      <c r="B1090" s="6"/>
      <c r="E1090" s="7"/>
    </row>
    <row r="1091" spans="2:5" x14ac:dyDescent="0.55000000000000004">
      <c r="B1091" s="6"/>
      <c r="E1091" s="7"/>
    </row>
    <row r="1092" spans="2:5" x14ac:dyDescent="0.55000000000000004">
      <c r="B1092" s="6"/>
      <c r="E1092" s="7"/>
    </row>
    <row r="1093" spans="2:5" x14ac:dyDescent="0.55000000000000004">
      <c r="B1093" s="6"/>
      <c r="E1093" s="7"/>
    </row>
    <row r="1094" spans="2:5" x14ac:dyDescent="0.55000000000000004">
      <c r="B1094" s="6"/>
      <c r="E1094" s="7"/>
    </row>
    <row r="1095" spans="2:5" x14ac:dyDescent="0.55000000000000004">
      <c r="B1095" s="6"/>
      <c r="E1095" s="7"/>
    </row>
    <row r="1096" spans="2:5" x14ac:dyDescent="0.55000000000000004">
      <c r="B1096" s="6"/>
      <c r="E1096" s="7"/>
    </row>
    <row r="1097" spans="2:5" x14ac:dyDescent="0.55000000000000004">
      <c r="B1097" s="6"/>
      <c r="E1097" s="7"/>
    </row>
    <row r="1098" spans="2:5" x14ac:dyDescent="0.55000000000000004">
      <c r="B1098" s="6"/>
      <c r="E1098" s="7"/>
    </row>
    <row r="1099" spans="2:5" x14ac:dyDescent="0.55000000000000004">
      <c r="B1099" s="6"/>
      <c r="E1099" s="7"/>
    </row>
    <row r="1100" spans="2:5" x14ac:dyDescent="0.55000000000000004">
      <c r="B1100" s="6"/>
      <c r="E1100" s="7"/>
    </row>
    <row r="1101" spans="2:5" x14ac:dyDescent="0.55000000000000004">
      <c r="B1101" s="6"/>
      <c r="E1101" s="7"/>
    </row>
    <row r="1102" spans="2:5" x14ac:dyDescent="0.55000000000000004">
      <c r="B1102" s="6"/>
      <c r="E1102" s="7"/>
    </row>
    <row r="1103" spans="2:5" x14ac:dyDescent="0.55000000000000004">
      <c r="B1103" s="6"/>
      <c r="E1103" s="7"/>
    </row>
    <row r="1104" spans="2:5" x14ac:dyDescent="0.55000000000000004">
      <c r="B1104" s="6"/>
      <c r="E1104" s="7"/>
    </row>
    <row r="1105" spans="2:5" x14ac:dyDescent="0.55000000000000004">
      <c r="B1105" s="6"/>
      <c r="E1105" s="7"/>
    </row>
    <row r="1106" spans="2:5" x14ac:dyDescent="0.55000000000000004">
      <c r="B1106" s="6"/>
      <c r="E1106" s="7"/>
    </row>
    <row r="1107" spans="2:5" x14ac:dyDescent="0.55000000000000004">
      <c r="B1107" s="6"/>
      <c r="E1107" s="7"/>
    </row>
    <row r="1108" spans="2:5" x14ac:dyDescent="0.55000000000000004">
      <c r="B1108" s="6"/>
      <c r="E1108" s="7"/>
    </row>
    <row r="1109" spans="2:5" x14ac:dyDescent="0.55000000000000004">
      <c r="B1109" s="6"/>
      <c r="E1109" s="7"/>
    </row>
    <row r="1110" spans="2:5" x14ac:dyDescent="0.55000000000000004">
      <c r="B1110" s="6"/>
      <c r="E1110" s="7"/>
    </row>
    <row r="1111" spans="2:5" x14ac:dyDescent="0.55000000000000004">
      <c r="B1111" s="6"/>
      <c r="E1111" s="7"/>
    </row>
    <row r="1112" spans="2:5" x14ac:dyDescent="0.55000000000000004">
      <c r="B1112" s="6"/>
      <c r="E1112" s="7"/>
    </row>
    <row r="1113" spans="2:5" x14ac:dyDescent="0.55000000000000004">
      <c r="B1113" s="6"/>
      <c r="E1113" s="7"/>
    </row>
    <row r="1114" spans="2:5" x14ac:dyDescent="0.55000000000000004">
      <c r="B1114" s="6"/>
      <c r="E1114" s="7"/>
    </row>
    <row r="1115" spans="2:5" x14ac:dyDescent="0.55000000000000004">
      <c r="B1115" s="6"/>
      <c r="E1115" s="7"/>
    </row>
    <row r="1116" spans="2:5" x14ac:dyDescent="0.55000000000000004">
      <c r="B1116" s="6"/>
      <c r="E1116" s="7"/>
    </row>
    <row r="1117" spans="2:5" x14ac:dyDescent="0.55000000000000004">
      <c r="B1117" s="6"/>
      <c r="E1117" s="7"/>
    </row>
    <row r="1118" spans="2:5" x14ac:dyDescent="0.55000000000000004">
      <c r="B1118" s="6"/>
      <c r="E1118" s="7"/>
    </row>
    <row r="1119" spans="2:5" x14ac:dyDescent="0.55000000000000004">
      <c r="B1119" s="6"/>
      <c r="E1119" s="7"/>
    </row>
    <row r="1120" spans="2:5" x14ac:dyDescent="0.55000000000000004">
      <c r="B1120" s="6"/>
      <c r="E1120" s="7"/>
    </row>
    <row r="1121" spans="2:5" x14ac:dyDescent="0.55000000000000004">
      <c r="B1121" s="6"/>
      <c r="E1121" s="7"/>
    </row>
    <row r="1122" spans="2:5" x14ac:dyDescent="0.55000000000000004">
      <c r="B1122" s="6"/>
      <c r="E1122" s="7"/>
    </row>
    <row r="1123" spans="2:5" x14ac:dyDescent="0.55000000000000004">
      <c r="B1123" s="6"/>
      <c r="E1123" s="7"/>
    </row>
    <row r="1124" spans="2:5" x14ac:dyDescent="0.55000000000000004">
      <c r="B1124" s="6"/>
      <c r="E1124" s="7"/>
    </row>
    <row r="1125" spans="2:5" x14ac:dyDescent="0.55000000000000004">
      <c r="B1125" s="6"/>
      <c r="E1125" s="7"/>
    </row>
    <row r="1126" spans="2:5" x14ac:dyDescent="0.55000000000000004">
      <c r="B1126" s="6"/>
      <c r="E1126" s="7"/>
    </row>
    <row r="1127" spans="2:5" x14ac:dyDescent="0.55000000000000004">
      <c r="B1127" s="6"/>
      <c r="E1127" s="7"/>
    </row>
    <row r="1128" spans="2:5" x14ac:dyDescent="0.55000000000000004">
      <c r="B1128" s="6"/>
      <c r="E1128" s="7"/>
    </row>
    <row r="1129" spans="2:5" x14ac:dyDescent="0.55000000000000004">
      <c r="B1129" s="6"/>
      <c r="E1129" s="7"/>
    </row>
    <row r="1130" spans="2:5" x14ac:dyDescent="0.55000000000000004">
      <c r="B1130" s="6"/>
      <c r="E1130" s="7"/>
    </row>
    <row r="1131" spans="2:5" x14ac:dyDescent="0.55000000000000004">
      <c r="B1131" s="6"/>
      <c r="E1131" s="7"/>
    </row>
    <row r="1132" spans="2:5" x14ac:dyDescent="0.55000000000000004">
      <c r="B1132" s="6"/>
      <c r="E1132" s="7"/>
    </row>
    <row r="1133" spans="2:5" x14ac:dyDescent="0.55000000000000004">
      <c r="B1133" s="6"/>
      <c r="E1133" s="7"/>
    </row>
    <row r="1134" spans="2:5" x14ac:dyDescent="0.55000000000000004">
      <c r="B1134" s="6"/>
      <c r="E1134" s="7"/>
    </row>
    <row r="1135" spans="2:5" x14ac:dyDescent="0.55000000000000004">
      <c r="B1135" s="6"/>
      <c r="E1135" s="7"/>
    </row>
    <row r="1136" spans="2:5" x14ac:dyDescent="0.55000000000000004">
      <c r="B1136" s="6"/>
      <c r="E1136" s="7"/>
    </row>
    <row r="1137" spans="2:5" x14ac:dyDescent="0.55000000000000004">
      <c r="B1137" s="6"/>
      <c r="E1137" s="7"/>
    </row>
    <row r="1138" spans="2:5" x14ac:dyDescent="0.55000000000000004">
      <c r="B1138" s="6"/>
      <c r="E1138" s="7"/>
    </row>
    <row r="1139" spans="2:5" x14ac:dyDescent="0.55000000000000004">
      <c r="B1139" s="6"/>
      <c r="E1139" s="7"/>
    </row>
    <row r="1140" spans="2:5" x14ac:dyDescent="0.55000000000000004">
      <c r="B1140" s="6"/>
      <c r="E1140" s="7"/>
    </row>
    <row r="1141" spans="2:5" x14ac:dyDescent="0.55000000000000004">
      <c r="B1141" s="6"/>
      <c r="E1141" s="7"/>
    </row>
    <row r="1142" spans="2:5" x14ac:dyDescent="0.55000000000000004">
      <c r="B1142" s="6"/>
      <c r="E1142" s="7"/>
    </row>
    <row r="1143" spans="2:5" x14ac:dyDescent="0.55000000000000004">
      <c r="B1143" s="6"/>
      <c r="E1143" s="7"/>
    </row>
    <row r="1144" spans="2:5" x14ac:dyDescent="0.55000000000000004">
      <c r="B1144" s="6"/>
      <c r="E1144" s="7"/>
    </row>
    <row r="1145" spans="2:5" x14ac:dyDescent="0.55000000000000004">
      <c r="B1145" s="6"/>
      <c r="E1145" s="7"/>
    </row>
    <row r="1146" spans="2:5" x14ac:dyDescent="0.55000000000000004">
      <c r="B1146" s="6"/>
      <c r="E1146" s="7"/>
    </row>
    <row r="1147" spans="2:5" x14ac:dyDescent="0.55000000000000004">
      <c r="B1147" s="6"/>
      <c r="E1147" s="7"/>
    </row>
    <row r="1148" spans="2:5" x14ac:dyDescent="0.55000000000000004">
      <c r="B1148" s="6"/>
      <c r="E1148" s="7"/>
    </row>
    <row r="1149" spans="2:5" x14ac:dyDescent="0.55000000000000004">
      <c r="B1149" s="6"/>
      <c r="E1149" s="7"/>
    </row>
    <row r="1150" spans="2:5" x14ac:dyDescent="0.55000000000000004">
      <c r="B1150" s="6"/>
      <c r="E1150" s="7"/>
    </row>
    <row r="1151" spans="2:5" x14ac:dyDescent="0.55000000000000004">
      <c r="B1151" s="6"/>
      <c r="E1151" s="7"/>
    </row>
    <row r="1152" spans="2:5" x14ac:dyDescent="0.55000000000000004">
      <c r="B1152" s="6"/>
      <c r="E1152" s="7"/>
    </row>
    <row r="1153" spans="2:5" x14ac:dyDescent="0.55000000000000004">
      <c r="B1153" s="6"/>
      <c r="E1153" s="7"/>
    </row>
    <row r="1154" spans="2:5" x14ac:dyDescent="0.55000000000000004">
      <c r="B1154" s="6"/>
      <c r="E1154" s="7"/>
    </row>
    <row r="1155" spans="2:5" x14ac:dyDescent="0.55000000000000004">
      <c r="B1155" s="6"/>
      <c r="E1155" s="7"/>
    </row>
    <row r="1156" spans="2:5" x14ac:dyDescent="0.55000000000000004">
      <c r="B1156" s="6"/>
      <c r="E1156" s="7"/>
    </row>
    <row r="1157" spans="2:5" x14ac:dyDescent="0.55000000000000004">
      <c r="B1157" s="6"/>
      <c r="E1157" s="7"/>
    </row>
    <row r="1158" spans="2:5" x14ac:dyDescent="0.55000000000000004">
      <c r="B1158" s="6"/>
      <c r="E1158" s="7"/>
    </row>
    <row r="1159" spans="2:5" x14ac:dyDescent="0.55000000000000004">
      <c r="B1159" s="6"/>
      <c r="E1159" s="7"/>
    </row>
    <row r="1160" spans="2:5" x14ac:dyDescent="0.55000000000000004">
      <c r="B1160" s="6"/>
      <c r="E1160" s="7"/>
    </row>
    <row r="1161" spans="2:5" x14ac:dyDescent="0.55000000000000004">
      <c r="B1161" s="6"/>
      <c r="E1161" s="7"/>
    </row>
    <row r="1162" spans="2:5" x14ac:dyDescent="0.55000000000000004">
      <c r="B1162" s="6"/>
      <c r="E1162" s="7"/>
    </row>
    <row r="1163" spans="2:5" x14ac:dyDescent="0.55000000000000004">
      <c r="B1163" s="6"/>
      <c r="E1163" s="7"/>
    </row>
    <row r="1164" spans="2:5" x14ac:dyDescent="0.55000000000000004">
      <c r="B1164" s="6"/>
      <c r="E1164" s="7"/>
    </row>
    <row r="1165" spans="2:5" x14ac:dyDescent="0.55000000000000004">
      <c r="B1165" s="6"/>
      <c r="E1165" s="7"/>
    </row>
    <row r="1166" spans="2:5" x14ac:dyDescent="0.55000000000000004">
      <c r="B1166" s="6"/>
      <c r="E1166" s="7"/>
    </row>
    <row r="1167" spans="2:5" x14ac:dyDescent="0.55000000000000004">
      <c r="B1167" s="6"/>
      <c r="E1167" s="7"/>
    </row>
    <row r="1168" spans="2:5" x14ac:dyDescent="0.55000000000000004">
      <c r="B1168" s="6"/>
      <c r="E1168" s="7"/>
    </row>
    <row r="1169" spans="2:5" x14ac:dyDescent="0.55000000000000004">
      <c r="B1169" s="6"/>
      <c r="E1169" s="7"/>
    </row>
    <row r="1170" spans="2:5" x14ac:dyDescent="0.55000000000000004">
      <c r="B1170" s="6"/>
      <c r="E1170" s="7"/>
    </row>
    <row r="1171" spans="2:5" x14ac:dyDescent="0.55000000000000004">
      <c r="B1171" s="6"/>
      <c r="E1171" s="7"/>
    </row>
    <row r="1172" spans="2:5" x14ac:dyDescent="0.55000000000000004">
      <c r="B1172" s="6"/>
      <c r="E1172" s="7"/>
    </row>
    <row r="1173" spans="2:5" x14ac:dyDescent="0.55000000000000004">
      <c r="B1173" s="6"/>
      <c r="E1173" s="7"/>
    </row>
    <row r="1174" spans="2:5" x14ac:dyDescent="0.55000000000000004">
      <c r="B1174" s="6"/>
      <c r="E1174" s="7"/>
    </row>
    <row r="1175" spans="2:5" x14ac:dyDescent="0.55000000000000004">
      <c r="B1175" s="6"/>
      <c r="E1175" s="7"/>
    </row>
    <row r="1176" spans="2:5" x14ac:dyDescent="0.55000000000000004">
      <c r="B1176" s="6"/>
      <c r="E1176" s="7"/>
    </row>
    <row r="1177" spans="2:5" x14ac:dyDescent="0.55000000000000004">
      <c r="B1177" s="6"/>
      <c r="E1177" s="7"/>
    </row>
    <row r="1178" spans="2:5" x14ac:dyDescent="0.55000000000000004">
      <c r="B1178" s="6"/>
      <c r="E1178" s="7"/>
    </row>
    <row r="1179" spans="2:5" x14ac:dyDescent="0.55000000000000004">
      <c r="B1179" s="6"/>
      <c r="E1179" s="7"/>
    </row>
    <row r="1180" spans="2:5" x14ac:dyDescent="0.55000000000000004">
      <c r="B1180" s="6"/>
      <c r="E1180" s="7"/>
    </row>
    <row r="1181" spans="2:5" x14ac:dyDescent="0.55000000000000004">
      <c r="B1181" s="6"/>
      <c r="E1181" s="7"/>
    </row>
    <row r="1182" spans="2:5" x14ac:dyDescent="0.55000000000000004">
      <c r="B1182" s="6"/>
      <c r="E1182" s="7"/>
    </row>
    <row r="1183" spans="2:5" x14ac:dyDescent="0.55000000000000004">
      <c r="B1183" s="6"/>
      <c r="E1183" s="7"/>
    </row>
    <row r="1184" spans="2:5" x14ac:dyDescent="0.55000000000000004">
      <c r="B1184" s="6"/>
      <c r="E1184" s="7"/>
    </row>
    <row r="1185" spans="2:5" x14ac:dyDescent="0.55000000000000004">
      <c r="B1185" s="6"/>
      <c r="E1185" s="7"/>
    </row>
    <row r="1186" spans="2:5" x14ac:dyDescent="0.55000000000000004">
      <c r="B1186" s="6"/>
      <c r="E1186" s="7"/>
    </row>
    <row r="1187" spans="2:5" x14ac:dyDescent="0.55000000000000004">
      <c r="B1187" s="6"/>
      <c r="E1187" s="7"/>
    </row>
    <row r="1188" spans="2:5" x14ac:dyDescent="0.55000000000000004">
      <c r="B1188" s="6"/>
      <c r="E1188" s="7"/>
    </row>
    <row r="1189" spans="2:5" x14ac:dyDescent="0.55000000000000004">
      <c r="B1189" s="6"/>
      <c r="E1189" s="7"/>
    </row>
    <row r="1190" spans="2:5" x14ac:dyDescent="0.55000000000000004">
      <c r="B1190" s="6"/>
      <c r="E1190" s="7"/>
    </row>
    <row r="1191" spans="2:5" x14ac:dyDescent="0.55000000000000004">
      <c r="B1191" s="6"/>
      <c r="E1191" s="7"/>
    </row>
    <row r="1192" spans="2:5" x14ac:dyDescent="0.55000000000000004">
      <c r="B1192" s="6"/>
      <c r="E1192" s="7"/>
    </row>
    <row r="1193" spans="2:5" x14ac:dyDescent="0.55000000000000004">
      <c r="B1193" s="6"/>
      <c r="E1193" s="7"/>
    </row>
    <row r="1194" spans="2:5" x14ac:dyDescent="0.55000000000000004">
      <c r="B1194" s="6"/>
      <c r="E1194" s="7"/>
    </row>
    <row r="1195" spans="2:5" x14ac:dyDescent="0.55000000000000004">
      <c r="B1195" s="6"/>
      <c r="E1195" s="7"/>
    </row>
    <row r="1196" spans="2:5" x14ac:dyDescent="0.55000000000000004">
      <c r="B1196" s="6"/>
      <c r="E1196" s="7"/>
    </row>
    <row r="1197" spans="2:5" x14ac:dyDescent="0.55000000000000004">
      <c r="B1197" s="6"/>
      <c r="E1197" s="7"/>
    </row>
    <row r="1198" spans="2:5" x14ac:dyDescent="0.55000000000000004">
      <c r="B1198" s="6"/>
      <c r="E1198" s="7"/>
    </row>
    <row r="1199" spans="2:5" x14ac:dyDescent="0.55000000000000004">
      <c r="B1199" s="6"/>
      <c r="E1199" s="7"/>
    </row>
    <row r="1200" spans="2:5" x14ac:dyDescent="0.55000000000000004">
      <c r="B1200" s="6"/>
      <c r="E1200" s="7"/>
    </row>
    <row r="1201" spans="2:5" x14ac:dyDescent="0.55000000000000004">
      <c r="B1201" s="6"/>
      <c r="E1201" s="7"/>
    </row>
    <row r="1202" spans="2:5" x14ac:dyDescent="0.55000000000000004">
      <c r="B1202" s="6"/>
      <c r="E1202" s="7"/>
    </row>
    <row r="1203" spans="2:5" x14ac:dyDescent="0.55000000000000004">
      <c r="B1203" s="6"/>
      <c r="E1203" s="7"/>
    </row>
    <row r="1204" spans="2:5" x14ac:dyDescent="0.55000000000000004">
      <c r="B1204" s="6"/>
      <c r="E1204" s="7"/>
    </row>
    <row r="1205" spans="2:5" x14ac:dyDescent="0.55000000000000004">
      <c r="B1205" s="6"/>
      <c r="E1205" s="7"/>
    </row>
    <row r="1206" spans="2:5" x14ac:dyDescent="0.55000000000000004">
      <c r="B1206" s="6"/>
      <c r="E1206" s="7"/>
    </row>
    <row r="1207" spans="2:5" x14ac:dyDescent="0.55000000000000004">
      <c r="B1207" s="6"/>
      <c r="E1207" s="7"/>
    </row>
    <row r="1208" spans="2:5" x14ac:dyDescent="0.55000000000000004">
      <c r="B1208" s="6"/>
      <c r="E1208" s="7"/>
    </row>
    <row r="1209" spans="2:5" x14ac:dyDescent="0.55000000000000004">
      <c r="B1209" s="6"/>
      <c r="E1209" s="7"/>
    </row>
    <row r="1210" spans="2:5" x14ac:dyDescent="0.55000000000000004">
      <c r="B1210" s="6"/>
      <c r="E1210" s="7"/>
    </row>
    <row r="1211" spans="2:5" x14ac:dyDescent="0.55000000000000004">
      <c r="B1211" s="6"/>
      <c r="E1211" s="7"/>
    </row>
    <row r="1212" spans="2:5" x14ac:dyDescent="0.55000000000000004">
      <c r="B1212" s="6"/>
      <c r="E1212" s="7"/>
    </row>
    <row r="1213" spans="2:5" x14ac:dyDescent="0.55000000000000004">
      <c r="B1213" s="6"/>
      <c r="E1213" s="7"/>
    </row>
    <row r="1214" spans="2:5" x14ac:dyDescent="0.55000000000000004">
      <c r="B1214" s="6"/>
      <c r="E1214" s="7"/>
    </row>
    <row r="1215" spans="2:5" x14ac:dyDescent="0.55000000000000004">
      <c r="B1215" s="6"/>
      <c r="E1215" s="7"/>
    </row>
    <row r="1216" spans="2:5" x14ac:dyDescent="0.55000000000000004">
      <c r="B1216" s="6"/>
      <c r="E1216" s="7"/>
    </row>
    <row r="1217" spans="2:5" x14ac:dyDescent="0.55000000000000004">
      <c r="B1217" s="6"/>
      <c r="E1217" s="7"/>
    </row>
    <row r="1218" spans="2:5" x14ac:dyDescent="0.55000000000000004">
      <c r="B1218" s="6"/>
      <c r="E1218" s="7"/>
    </row>
    <row r="1219" spans="2:5" x14ac:dyDescent="0.55000000000000004">
      <c r="B1219" s="6"/>
      <c r="E1219" s="7"/>
    </row>
    <row r="1220" spans="2:5" x14ac:dyDescent="0.55000000000000004">
      <c r="B1220" s="6"/>
      <c r="E1220" s="7"/>
    </row>
    <row r="1221" spans="2:5" x14ac:dyDescent="0.55000000000000004">
      <c r="B1221" s="6"/>
      <c r="E1221" s="7"/>
    </row>
    <row r="1222" spans="2:5" x14ac:dyDescent="0.55000000000000004">
      <c r="B1222" s="6"/>
      <c r="E1222" s="7"/>
    </row>
    <row r="1223" spans="2:5" x14ac:dyDescent="0.55000000000000004">
      <c r="B1223" s="6"/>
      <c r="E1223" s="7"/>
    </row>
    <row r="1224" spans="2:5" x14ac:dyDescent="0.55000000000000004">
      <c r="B1224" s="6"/>
      <c r="E1224" s="7"/>
    </row>
    <row r="1225" spans="2:5" x14ac:dyDescent="0.55000000000000004">
      <c r="B1225" s="6"/>
      <c r="E1225" s="7"/>
    </row>
    <row r="1226" spans="2:5" x14ac:dyDescent="0.55000000000000004">
      <c r="B1226" s="6"/>
      <c r="E1226" s="7"/>
    </row>
    <row r="1227" spans="2:5" x14ac:dyDescent="0.55000000000000004">
      <c r="B1227" s="6"/>
      <c r="E1227" s="7"/>
    </row>
    <row r="1228" spans="2:5" x14ac:dyDescent="0.55000000000000004">
      <c r="B1228" s="6"/>
      <c r="E1228" s="7"/>
    </row>
    <row r="1229" spans="2:5" x14ac:dyDescent="0.55000000000000004">
      <c r="B1229" s="6"/>
      <c r="E1229" s="7"/>
    </row>
    <row r="1230" spans="2:5" x14ac:dyDescent="0.55000000000000004">
      <c r="B1230" s="6"/>
      <c r="E1230" s="7"/>
    </row>
    <row r="1231" spans="2:5" x14ac:dyDescent="0.55000000000000004">
      <c r="B1231" s="6"/>
      <c r="E1231" s="7"/>
    </row>
    <row r="1232" spans="2:5" x14ac:dyDescent="0.55000000000000004">
      <c r="B1232" s="6"/>
      <c r="E1232" s="7"/>
    </row>
    <row r="1233" spans="2:5" x14ac:dyDescent="0.55000000000000004">
      <c r="B1233" s="6"/>
      <c r="E1233" s="7"/>
    </row>
    <row r="1234" spans="2:5" x14ac:dyDescent="0.55000000000000004">
      <c r="B1234" s="6"/>
      <c r="E1234" s="7"/>
    </row>
    <row r="1235" spans="2:5" x14ac:dyDescent="0.55000000000000004">
      <c r="B1235" s="6"/>
      <c r="E1235" s="7"/>
    </row>
    <row r="1236" spans="2:5" x14ac:dyDescent="0.55000000000000004">
      <c r="B1236" s="6"/>
      <c r="E1236" s="7"/>
    </row>
    <row r="1237" spans="2:5" x14ac:dyDescent="0.55000000000000004">
      <c r="B1237" s="6"/>
      <c r="E1237" s="7"/>
    </row>
    <row r="1238" spans="2:5" x14ac:dyDescent="0.55000000000000004">
      <c r="B1238" s="6"/>
      <c r="E1238" s="7"/>
    </row>
    <row r="1239" spans="2:5" x14ac:dyDescent="0.55000000000000004">
      <c r="B1239" s="6"/>
      <c r="E1239" s="7"/>
    </row>
    <row r="1240" spans="2:5" x14ac:dyDescent="0.55000000000000004">
      <c r="B1240" s="6"/>
      <c r="E1240" s="7"/>
    </row>
    <row r="1241" spans="2:5" x14ac:dyDescent="0.55000000000000004">
      <c r="B1241" s="6"/>
      <c r="E1241" s="7"/>
    </row>
    <row r="1242" spans="2:5" x14ac:dyDescent="0.55000000000000004">
      <c r="B1242" s="6"/>
      <c r="E1242" s="7"/>
    </row>
    <row r="1243" spans="2:5" x14ac:dyDescent="0.55000000000000004">
      <c r="B1243" s="6"/>
      <c r="E1243" s="7"/>
    </row>
    <row r="1244" spans="2:5" x14ac:dyDescent="0.55000000000000004">
      <c r="B1244" s="6"/>
      <c r="E1244" s="7"/>
    </row>
    <row r="1245" spans="2:5" x14ac:dyDescent="0.55000000000000004">
      <c r="B1245" s="6"/>
      <c r="E1245" s="7"/>
    </row>
    <row r="1246" spans="2:5" x14ac:dyDescent="0.55000000000000004">
      <c r="B1246" s="6"/>
      <c r="E1246" s="7"/>
    </row>
    <row r="1247" spans="2:5" x14ac:dyDescent="0.55000000000000004">
      <c r="B1247" s="6"/>
      <c r="E1247" s="7"/>
    </row>
    <row r="1248" spans="2:5" x14ac:dyDescent="0.55000000000000004">
      <c r="B1248" s="6"/>
      <c r="E1248" s="7"/>
    </row>
    <row r="1249" spans="2:5" x14ac:dyDescent="0.55000000000000004">
      <c r="B1249" s="6"/>
      <c r="E1249" s="7"/>
    </row>
    <row r="1250" spans="2:5" x14ac:dyDescent="0.55000000000000004">
      <c r="B1250" s="6"/>
      <c r="E1250" s="7"/>
    </row>
    <row r="1251" spans="2:5" x14ac:dyDescent="0.55000000000000004">
      <c r="B1251" s="6"/>
      <c r="E1251" s="7"/>
    </row>
    <row r="1252" spans="2:5" x14ac:dyDescent="0.55000000000000004">
      <c r="B1252" s="6"/>
      <c r="E1252" s="7"/>
    </row>
    <row r="1253" spans="2:5" x14ac:dyDescent="0.55000000000000004">
      <c r="B1253" s="6"/>
      <c r="E1253" s="7"/>
    </row>
    <row r="1254" spans="2:5" x14ac:dyDescent="0.55000000000000004">
      <c r="B1254" s="6"/>
      <c r="E1254" s="7"/>
    </row>
    <row r="1255" spans="2:5" x14ac:dyDescent="0.55000000000000004">
      <c r="B1255" s="6"/>
      <c r="E1255" s="7"/>
    </row>
    <row r="1256" spans="2:5" x14ac:dyDescent="0.55000000000000004">
      <c r="B1256" s="6"/>
      <c r="E1256" s="7"/>
    </row>
    <row r="1257" spans="2:5" x14ac:dyDescent="0.55000000000000004">
      <c r="B1257" s="6"/>
      <c r="E1257" s="7"/>
    </row>
    <row r="1258" spans="2:5" x14ac:dyDescent="0.55000000000000004">
      <c r="B1258" s="6"/>
      <c r="E1258" s="7"/>
    </row>
    <row r="1259" spans="2:5" x14ac:dyDescent="0.55000000000000004">
      <c r="B1259" s="6"/>
      <c r="E1259" s="7"/>
    </row>
    <row r="1260" spans="2:5" x14ac:dyDescent="0.55000000000000004">
      <c r="B1260" s="6"/>
      <c r="E1260" s="7"/>
    </row>
    <row r="1261" spans="2:5" x14ac:dyDescent="0.55000000000000004">
      <c r="B1261" s="6"/>
      <c r="E1261" s="7"/>
    </row>
    <row r="1262" spans="2:5" x14ac:dyDescent="0.55000000000000004">
      <c r="B1262" s="6"/>
      <c r="E1262" s="7"/>
    </row>
    <row r="1263" spans="2:5" x14ac:dyDescent="0.55000000000000004">
      <c r="B1263" s="6"/>
      <c r="E1263" s="7"/>
    </row>
    <row r="1264" spans="2:5" x14ac:dyDescent="0.55000000000000004">
      <c r="B1264" s="6"/>
      <c r="E1264" s="7"/>
    </row>
    <row r="1265" spans="2:5" x14ac:dyDescent="0.55000000000000004">
      <c r="B1265" s="6"/>
      <c r="E1265" s="7"/>
    </row>
    <row r="1266" spans="2:5" x14ac:dyDescent="0.55000000000000004">
      <c r="B1266" s="6"/>
      <c r="E1266" s="7"/>
    </row>
    <row r="1267" spans="2:5" x14ac:dyDescent="0.55000000000000004">
      <c r="B1267" s="6"/>
      <c r="E1267" s="7"/>
    </row>
    <row r="1268" spans="2:5" x14ac:dyDescent="0.55000000000000004">
      <c r="B1268" s="6"/>
      <c r="E1268" s="7"/>
    </row>
    <row r="1269" spans="2:5" x14ac:dyDescent="0.55000000000000004">
      <c r="B1269" s="6"/>
      <c r="E1269" s="7"/>
    </row>
    <row r="1270" spans="2:5" x14ac:dyDescent="0.55000000000000004">
      <c r="B1270" s="6"/>
      <c r="E1270" s="7"/>
    </row>
    <row r="1271" spans="2:5" x14ac:dyDescent="0.55000000000000004">
      <c r="B1271" s="6"/>
      <c r="E1271" s="7"/>
    </row>
    <row r="1272" spans="2:5" x14ac:dyDescent="0.55000000000000004">
      <c r="B1272" s="6"/>
      <c r="E1272" s="7"/>
    </row>
    <row r="1273" spans="2:5" x14ac:dyDescent="0.55000000000000004">
      <c r="B1273" s="6"/>
      <c r="E1273" s="7"/>
    </row>
    <row r="1274" spans="2:5" x14ac:dyDescent="0.55000000000000004">
      <c r="B1274" s="6"/>
      <c r="E1274" s="7"/>
    </row>
    <row r="1275" spans="2:5" x14ac:dyDescent="0.55000000000000004">
      <c r="B1275" s="6"/>
      <c r="E1275" s="7"/>
    </row>
    <row r="1276" spans="2:5" x14ac:dyDescent="0.55000000000000004">
      <c r="B1276" s="6"/>
      <c r="E1276" s="7"/>
    </row>
    <row r="1277" spans="2:5" x14ac:dyDescent="0.55000000000000004">
      <c r="B1277" s="6"/>
      <c r="E1277" s="7"/>
    </row>
    <row r="1278" spans="2:5" x14ac:dyDescent="0.55000000000000004">
      <c r="B1278" s="6"/>
      <c r="E1278" s="7"/>
    </row>
    <row r="1279" spans="2:5" x14ac:dyDescent="0.55000000000000004">
      <c r="B1279" s="6"/>
      <c r="E1279" s="7"/>
    </row>
    <row r="1280" spans="2:5" x14ac:dyDescent="0.55000000000000004">
      <c r="B1280" s="6"/>
      <c r="E1280" s="7"/>
    </row>
    <row r="1281" spans="2:5" x14ac:dyDescent="0.55000000000000004">
      <c r="B1281" s="6"/>
      <c r="E1281" s="7"/>
    </row>
    <row r="1282" spans="2:5" x14ac:dyDescent="0.55000000000000004">
      <c r="B1282" s="6"/>
      <c r="E1282" s="7"/>
    </row>
    <row r="1283" spans="2:5" x14ac:dyDescent="0.55000000000000004">
      <c r="B1283" s="6"/>
      <c r="E1283" s="7"/>
    </row>
    <row r="1284" spans="2:5" x14ac:dyDescent="0.55000000000000004">
      <c r="B1284" s="6"/>
      <c r="E1284" s="7"/>
    </row>
    <row r="1285" spans="2:5" x14ac:dyDescent="0.55000000000000004">
      <c r="B1285" s="6"/>
      <c r="E1285" s="7"/>
    </row>
    <row r="1286" spans="2:5" x14ac:dyDescent="0.55000000000000004">
      <c r="B1286" s="6"/>
      <c r="E1286" s="7"/>
    </row>
    <row r="1287" spans="2:5" x14ac:dyDescent="0.55000000000000004">
      <c r="B1287" s="6"/>
      <c r="E1287" s="7"/>
    </row>
    <row r="1288" spans="2:5" x14ac:dyDescent="0.55000000000000004">
      <c r="B1288" s="6"/>
      <c r="E1288" s="7"/>
    </row>
    <row r="1289" spans="2:5" x14ac:dyDescent="0.55000000000000004">
      <c r="B1289" s="6"/>
      <c r="E1289" s="7"/>
    </row>
    <row r="1290" spans="2:5" x14ac:dyDescent="0.55000000000000004">
      <c r="B1290" s="6"/>
      <c r="E1290" s="7"/>
    </row>
    <row r="1291" spans="2:5" x14ac:dyDescent="0.55000000000000004">
      <c r="B1291" s="6"/>
      <c r="E1291" s="7"/>
    </row>
    <row r="1292" spans="2:5" x14ac:dyDescent="0.55000000000000004">
      <c r="B1292" s="6"/>
      <c r="E1292" s="7"/>
    </row>
    <row r="1293" spans="2:5" x14ac:dyDescent="0.55000000000000004">
      <c r="B1293" s="6"/>
      <c r="E1293" s="7"/>
    </row>
    <row r="1294" spans="2:5" x14ac:dyDescent="0.55000000000000004">
      <c r="B1294" s="6"/>
      <c r="E1294" s="7"/>
    </row>
    <row r="1295" spans="2:5" x14ac:dyDescent="0.55000000000000004">
      <c r="B1295" s="6"/>
      <c r="E1295" s="7"/>
    </row>
    <row r="1296" spans="2:5" x14ac:dyDescent="0.55000000000000004">
      <c r="B1296" s="6"/>
      <c r="E1296" s="7"/>
    </row>
    <row r="1297" spans="2:5" x14ac:dyDescent="0.55000000000000004">
      <c r="B1297" s="6"/>
      <c r="E1297" s="7"/>
    </row>
    <row r="1298" spans="2:5" x14ac:dyDescent="0.55000000000000004">
      <c r="B1298" s="6"/>
      <c r="E1298" s="7"/>
    </row>
    <row r="1299" spans="2:5" x14ac:dyDescent="0.55000000000000004">
      <c r="B1299" s="6"/>
      <c r="E1299" s="7"/>
    </row>
    <row r="1300" spans="2:5" x14ac:dyDescent="0.55000000000000004">
      <c r="B1300" s="6"/>
      <c r="E1300" s="7"/>
    </row>
    <row r="1301" spans="2:5" x14ac:dyDescent="0.55000000000000004">
      <c r="B1301" s="6"/>
      <c r="E1301" s="7"/>
    </row>
    <row r="1302" spans="2:5" x14ac:dyDescent="0.55000000000000004">
      <c r="B1302" s="6"/>
      <c r="E1302" s="7"/>
    </row>
    <row r="1303" spans="2:5" x14ac:dyDescent="0.55000000000000004">
      <c r="B1303" s="6"/>
      <c r="E1303" s="7"/>
    </row>
    <row r="1304" spans="2:5" x14ac:dyDescent="0.55000000000000004">
      <c r="B1304" s="6"/>
      <c r="E1304" s="7"/>
    </row>
    <row r="1305" spans="2:5" x14ac:dyDescent="0.55000000000000004">
      <c r="B1305" s="6"/>
      <c r="E1305" s="7"/>
    </row>
    <row r="1306" spans="2:5" x14ac:dyDescent="0.55000000000000004">
      <c r="B1306" s="6"/>
      <c r="E1306" s="7"/>
    </row>
    <row r="1307" spans="2:5" x14ac:dyDescent="0.55000000000000004">
      <c r="B1307" s="6"/>
      <c r="E1307" s="7"/>
    </row>
    <row r="1308" spans="2:5" x14ac:dyDescent="0.55000000000000004">
      <c r="B1308" s="6"/>
      <c r="E1308" s="7"/>
    </row>
    <row r="1309" spans="2:5" x14ac:dyDescent="0.55000000000000004">
      <c r="B1309" s="6"/>
      <c r="E1309" s="7"/>
    </row>
    <row r="1310" spans="2:5" x14ac:dyDescent="0.55000000000000004">
      <c r="B1310" s="6"/>
      <c r="E1310" s="7"/>
    </row>
    <row r="1311" spans="2:5" x14ac:dyDescent="0.55000000000000004">
      <c r="B1311" s="6"/>
      <c r="E1311" s="7"/>
    </row>
    <row r="1312" spans="2:5" x14ac:dyDescent="0.55000000000000004">
      <c r="B1312" s="6"/>
      <c r="E1312" s="7"/>
    </row>
    <row r="1313" spans="2:5" x14ac:dyDescent="0.55000000000000004">
      <c r="B1313" s="6"/>
      <c r="E1313" s="7"/>
    </row>
    <row r="1314" spans="2:5" x14ac:dyDescent="0.55000000000000004">
      <c r="B1314" s="6"/>
      <c r="E1314" s="7"/>
    </row>
    <row r="1315" spans="2:5" x14ac:dyDescent="0.55000000000000004">
      <c r="B1315" s="6"/>
      <c r="E1315" s="7"/>
    </row>
    <row r="1316" spans="2:5" x14ac:dyDescent="0.55000000000000004">
      <c r="B1316" s="6"/>
      <c r="E1316" s="7"/>
    </row>
    <row r="1317" spans="2:5" x14ac:dyDescent="0.55000000000000004">
      <c r="B1317" s="6"/>
      <c r="E1317" s="7"/>
    </row>
    <row r="1318" spans="2:5" x14ac:dyDescent="0.55000000000000004">
      <c r="B1318" s="6"/>
      <c r="E1318" s="7"/>
    </row>
    <row r="1319" spans="2:5" x14ac:dyDescent="0.55000000000000004">
      <c r="B1319" s="6"/>
      <c r="E1319" s="7"/>
    </row>
    <row r="1320" spans="2:5" x14ac:dyDescent="0.55000000000000004">
      <c r="B1320" s="6"/>
      <c r="E1320" s="7"/>
    </row>
    <row r="1321" spans="2:5" x14ac:dyDescent="0.55000000000000004">
      <c r="B1321" s="6"/>
      <c r="E1321" s="7"/>
    </row>
    <row r="1322" spans="2:5" x14ac:dyDescent="0.55000000000000004">
      <c r="B1322" s="6"/>
      <c r="E1322" s="7"/>
    </row>
    <row r="1323" spans="2:5" x14ac:dyDescent="0.55000000000000004">
      <c r="B1323" s="6"/>
      <c r="E1323" s="7"/>
    </row>
    <row r="1324" spans="2:5" x14ac:dyDescent="0.55000000000000004">
      <c r="B1324" s="6"/>
      <c r="E1324" s="7"/>
    </row>
    <row r="1325" spans="2:5" x14ac:dyDescent="0.55000000000000004">
      <c r="B1325" s="6"/>
      <c r="E1325" s="7"/>
    </row>
    <row r="1326" spans="2:5" x14ac:dyDescent="0.55000000000000004">
      <c r="B1326" s="6"/>
      <c r="E1326" s="7"/>
    </row>
    <row r="1327" spans="2:5" x14ac:dyDescent="0.55000000000000004">
      <c r="B1327" s="6"/>
      <c r="E1327" s="7"/>
    </row>
    <row r="1328" spans="2:5" x14ac:dyDescent="0.55000000000000004">
      <c r="B1328" s="6"/>
      <c r="E1328" s="7"/>
    </row>
    <row r="1329" spans="2:5" x14ac:dyDescent="0.55000000000000004">
      <c r="B1329" s="6"/>
      <c r="E1329" s="7"/>
    </row>
    <row r="1330" spans="2:5" x14ac:dyDescent="0.55000000000000004">
      <c r="B1330" s="6"/>
      <c r="E1330" s="7"/>
    </row>
    <row r="1331" spans="2:5" x14ac:dyDescent="0.55000000000000004">
      <c r="B1331" s="6"/>
      <c r="E1331" s="7"/>
    </row>
    <row r="1332" spans="2:5" x14ac:dyDescent="0.55000000000000004">
      <c r="B1332" s="6"/>
      <c r="E1332" s="7"/>
    </row>
    <row r="1333" spans="2:5" x14ac:dyDescent="0.55000000000000004">
      <c r="B1333" s="6"/>
      <c r="E1333" s="7"/>
    </row>
    <row r="1334" spans="2:5" x14ac:dyDescent="0.55000000000000004">
      <c r="B1334" s="6"/>
      <c r="E1334" s="7"/>
    </row>
    <row r="1335" spans="2:5" x14ac:dyDescent="0.55000000000000004">
      <c r="B1335" s="6"/>
      <c r="E1335" s="7"/>
    </row>
    <row r="1336" spans="2:5" x14ac:dyDescent="0.55000000000000004">
      <c r="B1336" s="6"/>
      <c r="E1336" s="7"/>
    </row>
    <row r="1337" spans="2:5" x14ac:dyDescent="0.55000000000000004">
      <c r="B1337" s="6"/>
      <c r="E1337" s="7"/>
    </row>
    <row r="1338" spans="2:5" x14ac:dyDescent="0.55000000000000004">
      <c r="B1338" s="6"/>
      <c r="E1338" s="7"/>
    </row>
    <row r="1339" spans="2:5" x14ac:dyDescent="0.55000000000000004">
      <c r="B1339" s="6"/>
      <c r="E1339" s="7"/>
    </row>
    <row r="1340" spans="2:5" x14ac:dyDescent="0.55000000000000004">
      <c r="B1340" s="6"/>
      <c r="E1340" s="7"/>
    </row>
    <row r="1341" spans="2:5" x14ac:dyDescent="0.55000000000000004">
      <c r="B1341" s="6"/>
      <c r="E1341" s="7"/>
    </row>
    <row r="1342" spans="2:5" x14ac:dyDescent="0.55000000000000004">
      <c r="B1342" s="6"/>
      <c r="E1342" s="7"/>
    </row>
    <row r="1343" spans="2:5" x14ac:dyDescent="0.55000000000000004">
      <c r="B1343" s="6"/>
      <c r="E1343" s="7"/>
    </row>
    <row r="1344" spans="2:5" x14ac:dyDescent="0.55000000000000004">
      <c r="B1344" s="6"/>
      <c r="E1344" s="7"/>
    </row>
    <row r="1345" spans="2:5" x14ac:dyDescent="0.55000000000000004">
      <c r="B1345" s="6"/>
      <c r="E1345" s="7"/>
    </row>
    <row r="1346" spans="2:5" x14ac:dyDescent="0.55000000000000004">
      <c r="B1346" s="6"/>
      <c r="E1346" s="7"/>
    </row>
    <row r="1347" spans="2:5" x14ac:dyDescent="0.55000000000000004">
      <c r="B1347" s="6"/>
      <c r="E1347" s="7"/>
    </row>
    <row r="1348" spans="2:5" x14ac:dyDescent="0.55000000000000004">
      <c r="B1348" s="6"/>
      <c r="E1348" s="7"/>
    </row>
    <row r="1349" spans="2:5" x14ac:dyDescent="0.55000000000000004">
      <c r="B1349" s="6"/>
      <c r="E1349" s="7"/>
    </row>
    <row r="1350" spans="2:5" x14ac:dyDescent="0.55000000000000004">
      <c r="B1350" s="6"/>
      <c r="E1350" s="7"/>
    </row>
    <row r="1351" spans="2:5" x14ac:dyDescent="0.55000000000000004">
      <c r="B1351" s="6"/>
      <c r="E1351" s="7"/>
    </row>
    <row r="1352" spans="2:5" x14ac:dyDescent="0.55000000000000004">
      <c r="B1352" s="6"/>
      <c r="E1352" s="7"/>
    </row>
    <row r="1353" spans="2:5" x14ac:dyDescent="0.55000000000000004">
      <c r="B1353" s="6"/>
      <c r="E1353" s="7"/>
    </row>
    <row r="1354" spans="2:5" x14ac:dyDescent="0.55000000000000004">
      <c r="B1354" s="6"/>
      <c r="E1354" s="7"/>
    </row>
    <row r="1355" spans="2:5" x14ac:dyDescent="0.55000000000000004">
      <c r="B1355" s="6"/>
      <c r="E1355" s="7"/>
    </row>
    <row r="1356" spans="2:5" x14ac:dyDescent="0.55000000000000004">
      <c r="B1356" s="6"/>
      <c r="E1356" s="7"/>
    </row>
    <row r="1357" spans="2:5" x14ac:dyDescent="0.55000000000000004">
      <c r="B1357" s="6"/>
      <c r="E1357" s="7"/>
    </row>
    <row r="1358" spans="2:5" x14ac:dyDescent="0.55000000000000004">
      <c r="B1358" s="6"/>
      <c r="E1358" s="7"/>
    </row>
    <row r="1359" spans="2:5" x14ac:dyDescent="0.55000000000000004">
      <c r="B1359" s="6"/>
      <c r="E1359" s="7"/>
    </row>
    <row r="1360" spans="2:5" x14ac:dyDescent="0.55000000000000004">
      <c r="B1360" s="6"/>
      <c r="E1360" s="7"/>
    </row>
    <row r="1361" spans="2:5" x14ac:dyDescent="0.55000000000000004">
      <c r="B1361" s="6"/>
      <c r="E1361" s="7"/>
    </row>
    <row r="1362" spans="2:5" x14ac:dyDescent="0.55000000000000004">
      <c r="B1362" s="6"/>
      <c r="E1362" s="7"/>
    </row>
    <row r="1363" spans="2:5" x14ac:dyDescent="0.55000000000000004">
      <c r="B1363" s="6"/>
      <c r="E1363" s="7"/>
    </row>
    <row r="1364" spans="2:5" x14ac:dyDescent="0.55000000000000004">
      <c r="B1364" s="6"/>
      <c r="E1364" s="7"/>
    </row>
    <row r="1365" spans="2:5" x14ac:dyDescent="0.55000000000000004">
      <c r="B1365" s="6"/>
      <c r="E1365" s="7"/>
    </row>
    <row r="1366" spans="2:5" x14ac:dyDescent="0.55000000000000004">
      <c r="B1366" s="6"/>
      <c r="E1366" s="7"/>
    </row>
    <row r="1367" spans="2:5" x14ac:dyDescent="0.55000000000000004">
      <c r="B1367" s="6"/>
      <c r="E1367" s="7"/>
    </row>
    <row r="1368" spans="2:5" x14ac:dyDescent="0.55000000000000004">
      <c r="B1368" s="6"/>
      <c r="E1368" s="7"/>
    </row>
    <row r="1369" spans="2:5" x14ac:dyDescent="0.55000000000000004">
      <c r="B1369" s="6"/>
      <c r="E1369" s="7"/>
    </row>
    <row r="1370" spans="2:5" x14ac:dyDescent="0.55000000000000004">
      <c r="B1370" s="6"/>
      <c r="E1370" s="7"/>
    </row>
    <row r="1371" spans="2:5" x14ac:dyDescent="0.55000000000000004">
      <c r="B1371" s="6"/>
      <c r="E1371" s="7"/>
    </row>
    <row r="1372" spans="2:5" x14ac:dyDescent="0.55000000000000004">
      <c r="B1372" s="6"/>
      <c r="E1372" s="7"/>
    </row>
    <row r="1373" spans="2:5" x14ac:dyDescent="0.55000000000000004">
      <c r="B1373" s="6"/>
      <c r="E1373" s="7"/>
    </row>
    <row r="1374" spans="2:5" x14ac:dyDescent="0.55000000000000004">
      <c r="B1374" s="6"/>
      <c r="E1374" s="7"/>
    </row>
    <row r="1375" spans="2:5" x14ac:dyDescent="0.55000000000000004">
      <c r="B1375" s="6"/>
      <c r="E1375" s="7"/>
    </row>
    <row r="1376" spans="2:5" x14ac:dyDescent="0.55000000000000004">
      <c r="B1376" s="6"/>
      <c r="E1376" s="7"/>
    </row>
    <row r="1377" spans="2:5" x14ac:dyDescent="0.55000000000000004">
      <c r="B1377" s="6"/>
      <c r="E1377" s="7"/>
    </row>
    <row r="1378" spans="2:5" x14ac:dyDescent="0.55000000000000004">
      <c r="B1378" s="6"/>
      <c r="E1378" s="7"/>
    </row>
    <row r="1379" spans="2:5" x14ac:dyDescent="0.55000000000000004">
      <c r="B1379" s="6"/>
      <c r="E1379" s="7"/>
    </row>
    <row r="1380" spans="2:5" x14ac:dyDescent="0.55000000000000004">
      <c r="B1380" s="6"/>
      <c r="E1380" s="7"/>
    </row>
    <row r="1381" spans="2:5" x14ac:dyDescent="0.55000000000000004">
      <c r="B1381" s="6"/>
      <c r="E1381" s="7"/>
    </row>
    <row r="1382" spans="2:5" x14ac:dyDescent="0.55000000000000004">
      <c r="B1382" s="6"/>
      <c r="E1382" s="7"/>
    </row>
    <row r="1383" spans="2:5" x14ac:dyDescent="0.55000000000000004">
      <c r="B1383" s="6"/>
      <c r="E1383" s="7"/>
    </row>
    <row r="1384" spans="2:5" x14ac:dyDescent="0.55000000000000004">
      <c r="B1384" s="6"/>
      <c r="E1384" s="7"/>
    </row>
    <row r="1385" spans="2:5" x14ac:dyDescent="0.55000000000000004">
      <c r="B1385" s="6"/>
      <c r="E1385" s="7"/>
    </row>
    <row r="1386" spans="2:5" x14ac:dyDescent="0.55000000000000004">
      <c r="B1386" s="6"/>
      <c r="E1386" s="7"/>
    </row>
    <row r="1387" spans="2:5" x14ac:dyDescent="0.55000000000000004">
      <c r="B1387" s="6"/>
      <c r="E1387" s="7"/>
    </row>
    <row r="1388" spans="2:5" x14ac:dyDescent="0.55000000000000004">
      <c r="B1388" s="6"/>
      <c r="E1388" s="7"/>
    </row>
    <row r="1389" spans="2:5" x14ac:dyDescent="0.55000000000000004">
      <c r="B1389" s="6"/>
      <c r="E1389" s="7"/>
    </row>
    <row r="1390" spans="2:5" x14ac:dyDescent="0.55000000000000004">
      <c r="B1390" s="6"/>
      <c r="E1390" s="7"/>
    </row>
    <row r="1391" spans="2:5" x14ac:dyDescent="0.55000000000000004">
      <c r="B1391" s="6"/>
      <c r="E1391" s="7"/>
    </row>
    <row r="1392" spans="2:5" x14ac:dyDescent="0.55000000000000004">
      <c r="B1392" s="6"/>
      <c r="E1392" s="7"/>
    </row>
    <row r="1393" spans="2:5" x14ac:dyDescent="0.55000000000000004">
      <c r="B1393" s="6"/>
      <c r="E1393" s="7"/>
    </row>
    <row r="1394" spans="2:5" x14ac:dyDescent="0.55000000000000004">
      <c r="B1394" s="6"/>
      <c r="E1394" s="7"/>
    </row>
    <row r="1395" spans="2:5" x14ac:dyDescent="0.55000000000000004">
      <c r="B1395" s="6"/>
      <c r="E1395" s="7"/>
    </row>
    <row r="1396" spans="2:5" x14ac:dyDescent="0.55000000000000004">
      <c r="B1396" s="6"/>
      <c r="E1396" s="7"/>
    </row>
    <row r="1397" spans="2:5" x14ac:dyDescent="0.55000000000000004">
      <c r="B1397" s="6"/>
      <c r="E1397" s="7"/>
    </row>
    <row r="1398" spans="2:5" x14ac:dyDescent="0.55000000000000004">
      <c r="B1398" s="6"/>
      <c r="E1398" s="7"/>
    </row>
    <row r="1399" spans="2:5" x14ac:dyDescent="0.55000000000000004">
      <c r="B1399" s="6"/>
      <c r="E1399" s="7"/>
    </row>
    <row r="1400" spans="2:5" x14ac:dyDescent="0.55000000000000004">
      <c r="B1400" s="6"/>
      <c r="E1400" s="7"/>
    </row>
    <row r="1401" spans="2:5" x14ac:dyDescent="0.55000000000000004">
      <c r="B1401" s="6"/>
      <c r="E1401" s="7"/>
    </row>
    <row r="1402" spans="2:5" x14ac:dyDescent="0.55000000000000004">
      <c r="B1402" s="6"/>
      <c r="E1402" s="7"/>
    </row>
    <row r="1403" spans="2:5" x14ac:dyDescent="0.55000000000000004">
      <c r="B1403" s="6"/>
      <c r="E1403" s="7"/>
    </row>
    <row r="1404" spans="2:5" x14ac:dyDescent="0.55000000000000004">
      <c r="B1404" s="6"/>
      <c r="E1404" s="7"/>
    </row>
    <row r="1405" spans="2:5" x14ac:dyDescent="0.55000000000000004">
      <c r="B1405" s="6"/>
      <c r="E1405" s="7"/>
    </row>
    <row r="1406" spans="2:5" x14ac:dyDescent="0.55000000000000004">
      <c r="B1406" s="6"/>
      <c r="E1406" s="7"/>
    </row>
    <row r="1407" spans="2:5" x14ac:dyDescent="0.55000000000000004">
      <c r="B1407" s="6"/>
      <c r="E1407" s="7"/>
    </row>
    <row r="1408" spans="2:5" x14ac:dyDescent="0.55000000000000004">
      <c r="B1408" s="6"/>
      <c r="E1408" s="7"/>
    </row>
    <row r="1409" spans="2:5" x14ac:dyDescent="0.55000000000000004">
      <c r="B1409" s="6"/>
      <c r="E1409" s="7"/>
    </row>
    <row r="1410" spans="2:5" x14ac:dyDescent="0.55000000000000004">
      <c r="B1410" s="6"/>
      <c r="E1410" s="7"/>
    </row>
    <row r="1411" spans="2:5" x14ac:dyDescent="0.55000000000000004">
      <c r="B1411" s="6"/>
      <c r="E1411" s="7"/>
    </row>
    <row r="1412" spans="2:5" x14ac:dyDescent="0.55000000000000004">
      <c r="B1412" s="6"/>
      <c r="E1412" s="7"/>
    </row>
    <row r="1413" spans="2:5" x14ac:dyDescent="0.55000000000000004">
      <c r="B1413" s="6"/>
      <c r="E1413" s="7"/>
    </row>
    <row r="1414" spans="2:5" x14ac:dyDescent="0.55000000000000004">
      <c r="B1414" s="6"/>
      <c r="E1414" s="7"/>
    </row>
    <row r="1415" spans="2:5" x14ac:dyDescent="0.55000000000000004">
      <c r="B1415" s="6"/>
      <c r="E1415" s="7"/>
    </row>
    <row r="1416" spans="2:5" x14ac:dyDescent="0.55000000000000004">
      <c r="B1416" s="6"/>
      <c r="E1416" s="7"/>
    </row>
    <row r="1417" spans="2:5" x14ac:dyDescent="0.55000000000000004">
      <c r="B1417" s="6"/>
      <c r="E1417" s="7"/>
    </row>
    <row r="1418" spans="2:5" x14ac:dyDescent="0.55000000000000004">
      <c r="B1418" s="6"/>
      <c r="E1418" s="7"/>
    </row>
    <row r="1419" spans="2:5" x14ac:dyDescent="0.55000000000000004">
      <c r="B1419" s="6"/>
      <c r="E1419" s="7"/>
    </row>
    <row r="1420" spans="2:5" x14ac:dyDescent="0.55000000000000004">
      <c r="B1420" s="6"/>
      <c r="E1420" s="7"/>
    </row>
    <row r="1421" spans="2:5" x14ac:dyDescent="0.55000000000000004">
      <c r="B1421" s="6"/>
      <c r="E1421" s="7"/>
    </row>
    <row r="1422" spans="2:5" x14ac:dyDescent="0.55000000000000004">
      <c r="B1422" s="6"/>
      <c r="E1422" s="7"/>
    </row>
    <row r="1423" spans="2:5" x14ac:dyDescent="0.55000000000000004">
      <c r="B1423" s="6"/>
      <c r="E1423" s="7"/>
    </row>
    <row r="1424" spans="2:5" x14ac:dyDescent="0.55000000000000004">
      <c r="B1424" s="6"/>
      <c r="E1424" s="7"/>
    </row>
    <row r="1425" spans="2:5" x14ac:dyDescent="0.55000000000000004">
      <c r="B1425" s="6"/>
      <c r="E1425" s="7"/>
    </row>
    <row r="1426" spans="2:5" x14ac:dyDescent="0.55000000000000004">
      <c r="B1426" s="6"/>
      <c r="E1426" s="7"/>
    </row>
    <row r="1427" spans="2:5" x14ac:dyDescent="0.55000000000000004">
      <c r="B1427" s="6"/>
      <c r="E1427" s="7"/>
    </row>
    <row r="1428" spans="2:5" x14ac:dyDescent="0.55000000000000004">
      <c r="B1428" s="6"/>
      <c r="E1428" s="7"/>
    </row>
    <row r="1429" spans="2:5" x14ac:dyDescent="0.55000000000000004">
      <c r="B1429" s="6"/>
      <c r="E1429" s="7"/>
    </row>
    <row r="1430" spans="2:5" x14ac:dyDescent="0.55000000000000004">
      <c r="B1430" s="6"/>
      <c r="E1430" s="7"/>
    </row>
    <row r="1431" spans="2:5" x14ac:dyDescent="0.55000000000000004">
      <c r="B1431" s="6"/>
      <c r="E1431" s="7"/>
    </row>
    <row r="1432" spans="2:5" x14ac:dyDescent="0.55000000000000004">
      <c r="B1432" s="6"/>
      <c r="E1432" s="7"/>
    </row>
    <row r="1433" spans="2:5" x14ac:dyDescent="0.55000000000000004">
      <c r="B1433" s="6"/>
      <c r="E1433" s="7"/>
    </row>
    <row r="1434" spans="2:5" x14ac:dyDescent="0.55000000000000004">
      <c r="B1434" s="6"/>
      <c r="E1434" s="7"/>
    </row>
    <row r="1435" spans="2:5" x14ac:dyDescent="0.55000000000000004">
      <c r="B1435" s="6"/>
      <c r="E1435" s="7"/>
    </row>
    <row r="1436" spans="2:5" x14ac:dyDescent="0.55000000000000004">
      <c r="B1436" s="6"/>
      <c r="E1436" s="7"/>
    </row>
    <row r="1437" spans="2:5" x14ac:dyDescent="0.55000000000000004">
      <c r="B1437" s="6"/>
      <c r="E1437" s="7"/>
    </row>
    <row r="1438" spans="2:5" x14ac:dyDescent="0.55000000000000004">
      <c r="B1438" s="6"/>
      <c r="E1438" s="7"/>
    </row>
    <row r="1439" spans="2:5" x14ac:dyDescent="0.55000000000000004">
      <c r="B1439" s="6"/>
      <c r="E1439" s="7"/>
    </row>
    <row r="1440" spans="2:5" x14ac:dyDescent="0.55000000000000004">
      <c r="B1440" s="6"/>
      <c r="E1440" s="7"/>
    </row>
    <row r="1441" spans="2:5" x14ac:dyDescent="0.55000000000000004">
      <c r="B1441" s="6"/>
      <c r="E1441" s="7"/>
    </row>
    <row r="1442" spans="2:5" x14ac:dyDescent="0.55000000000000004">
      <c r="B1442" s="6"/>
      <c r="E1442" s="7"/>
    </row>
    <row r="1443" spans="2:5" x14ac:dyDescent="0.55000000000000004">
      <c r="B1443" s="6"/>
      <c r="E1443" s="7"/>
    </row>
    <row r="1444" spans="2:5" x14ac:dyDescent="0.55000000000000004">
      <c r="B1444" s="6"/>
      <c r="E1444" s="7"/>
    </row>
    <row r="1445" spans="2:5" x14ac:dyDescent="0.55000000000000004">
      <c r="B1445" s="6"/>
      <c r="E1445" s="7"/>
    </row>
    <row r="1446" spans="2:5" x14ac:dyDescent="0.55000000000000004">
      <c r="B1446" s="6"/>
      <c r="E1446" s="7"/>
    </row>
    <row r="1447" spans="2:5" x14ac:dyDescent="0.55000000000000004">
      <c r="B1447" s="6"/>
      <c r="E1447" s="7"/>
    </row>
    <row r="1448" spans="2:5" x14ac:dyDescent="0.55000000000000004">
      <c r="B1448" s="6"/>
      <c r="E1448" s="7"/>
    </row>
    <row r="1449" spans="2:5" x14ac:dyDescent="0.55000000000000004">
      <c r="B1449" s="6"/>
      <c r="E1449" s="7"/>
    </row>
    <row r="1450" spans="2:5" x14ac:dyDescent="0.55000000000000004">
      <c r="B1450" s="6"/>
      <c r="E1450" s="7"/>
    </row>
    <row r="1451" spans="2:5" x14ac:dyDescent="0.55000000000000004">
      <c r="B1451" s="6"/>
      <c r="E1451" s="7"/>
    </row>
    <row r="1452" spans="2:5" x14ac:dyDescent="0.55000000000000004">
      <c r="B1452" s="6"/>
      <c r="E1452" s="7"/>
    </row>
    <row r="1453" spans="2:5" x14ac:dyDescent="0.55000000000000004">
      <c r="B1453" s="6"/>
      <c r="E1453" s="7"/>
    </row>
    <row r="1454" spans="2:5" x14ac:dyDescent="0.55000000000000004">
      <c r="B1454" s="6"/>
      <c r="E1454" s="7"/>
    </row>
    <row r="1455" spans="2:5" x14ac:dyDescent="0.55000000000000004">
      <c r="B1455" s="6"/>
      <c r="E1455" s="7"/>
    </row>
    <row r="1456" spans="2:5" x14ac:dyDescent="0.55000000000000004">
      <c r="B1456" s="6"/>
      <c r="E1456" s="7"/>
    </row>
    <row r="1457" spans="2:5" x14ac:dyDescent="0.55000000000000004">
      <c r="B1457" s="6"/>
      <c r="E1457" s="7"/>
    </row>
    <row r="1458" spans="2:5" x14ac:dyDescent="0.55000000000000004">
      <c r="B1458" s="6"/>
      <c r="E1458" s="7"/>
    </row>
    <row r="1459" spans="2:5" x14ac:dyDescent="0.55000000000000004">
      <c r="B1459" s="6"/>
      <c r="E1459" s="7"/>
    </row>
    <row r="1460" spans="2:5" x14ac:dyDescent="0.55000000000000004">
      <c r="B1460" s="6"/>
      <c r="E1460" s="7"/>
    </row>
    <row r="1461" spans="2:5" x14ac:dyDescent="0.55000000000000004">
      <c r="B1461" s="6"/>
      <c r="E1461" s="7"/>
    </row>
    <row r="1462" spans="2:5" x14ac:dyDescent="0.55000000000000004">
      <c r="B1462" s="6"/>
      <c r="E1462" s="7"/>
    </row>
    <row r="1463" spans="2:5" x14ac:dyDescent="0.55000000000000004">
      <c r="B1463" s="6"/>
      <c r="E1463" s="7"/>
    </row>
    <row r="1464" spans="2:5" x14ac:dyDescent="0.55000000000000004">
      <c r="B1464" s="6"/>
      <c r="E1464" s="7"/>
    </row>
    <row r="1465" spans="2:5" x14ac:dyDescent="0.55000000000000004">
      <c r="B1465" s="6"/>
      <c r="E1465" s="7"/>
    </row>
    <row r="1466" spans="2:5" x14ac:dyDescent="0.55000000000000004">
      <c r="B1466" s="6"/>
      <c r="E1466" s="7"/>
    </row>
    <row r="1467" spans="2:5" x14ac:dyDescent="0.55000000000000004">
      <c r="B1467" s="6"/>
      <c r="E1467" s="7"/>
    </row>
    <row r="1468" spans="2:5" x14ac:dyDescent="0.55000000000000004">
      <c r="B1468" s="6"/>
      <c r="E1468" s="7"/>
    </row>
    <row r="1469" spans="2:5" x14ac:dyDescent="0.55000000000000004">
      <c r="B1469" s="6"/>
      <c r="E1469" s="7"/>
    </row>
    <row r="1470" spans="2:5" x14ac:dyDescent="0.55000000000000004">
      <c r="B1470" s="6"/>
      <c r="E1470" s="7"/>
    </row>
    <row r="1471" spans="2:5" x14ac:dyDescent="0.55000000000000004">
      <c r="B1471" s="6"/>
      <c r="E1471" s="7"/>
    </row>
    <row r="1472" spans="2:5" x14ac:dyDescent="0.55000000000000004">
      <c r="B1472" s="6"/>
      <c r="E1472" s="7"/>
    </row>
    <row r="1473" spans="2:5" x14ac:dyDescent="0.55000000000000004">
      <c r="B1473" s="6"/>
      <c r="E1473" s="7"/>
    </row>
    <row r="1474" spans="2:5" x14ac:dyDescent="0.55000000000000004">
      <c r="B1474" s="6"/>
      <c r="E1474" s="7"/>
    </row>
    <row r="1475" spans="2:5" x14ac:dyDescent="0.55000000000000004">
      <c r="B1475" s="6"/>
      <c r="E1475" s="7"/>
    </row>
    <row r="1476" spans="2:5" x14ac:dyDescent="0.55000000000000004">
      <c r="B1476" s="6"/>
      <c r="E1476" s="7"/>
    </row>
    <row r="1477" spans="2:5" x14ac:dyDescent="0.55000000000000004">
      <c r="B1477" s="6"/>
      <c r="E1477" s="7"/>
    </row>
    <row r="1478" spans="2:5" x14ac:dyDescent="0.55000000000000004">
      <c r="B1478" s="6"/>
      <c r="E1478" s="7"/>
    </row>
    <row r="1479" spans="2:5" x14ac:dyDescent="0.55000000000000004">
      <c r="B1479" s="6"/>
      <c r="E1479" s="7"/>
    </row>
    <row r="1480" spans="2:5" x14ac:dyDescent="0.55000000000000004">
      <c r="B1480" s="6"/>
      <c r="E1480" s="7"/>
    </row>
    <row r="1481" spans="2:5" x14ac:dyDescent="0.55000000000000004">
      <c r="B1481" s="6"/>
      <c r="E1481" s="7"/>
    </row>
    <row r="1482" spans="2:5" x14ac:dyDescent="0.55000000000000004">
      <c r="B1482" s="6"/>
      <c r="E1482" s="7"/>
    </row>
    <row r="1483" spans="2:5" x14ac:dyDescent="0.55000000000000004">
      <c r="B1483" s="6"/>
      <c r="E1483" s="7"/>
    </row>
    <row r="1484" spans="2:5" x14ac:dyDescent="0.55000000000000004">
      <c r="B1484" s="6"/>
      <c r="E1484" s="7"/>
    </row>
    <row r="1485" spans="2:5" x14ac:dyDescent="0.55000000000000004">
      <c r="B1485" s="6"/>
      <c r="E1485" s="7"/>
    </row>
    <row r="1486" spans="2:5" x14ac:dyDescent="0.55000000000000004">
      <c r="B1486" s="6"/>
      <c r="E1486" s="7"/>
    </row>
    <row r="1487" spans="2:5" x14ac:dyDescent="0.55000000000000004">
      <c r="B1487" s="6"/>
      <c r="E1487" s="7"/>
    </row>
    <row r="1488" spans="2:5" x14ac:dyDescent="0.55000000000000004">
      <c r="B1488" s="6"/>
      <c r="E1488" s="7"/>
    </row>
    <row r="1489" spans="2:5" x14ac:dyDescent="0.55000000000000004">
      <c r="B1489" s="6"/>
      <c r="E1489" s="7"/>
    </row>
    <row r="1490" spans="2:5" x14ac:dyDescent="0.55000000000000004">
      <c r="B1490" s="6"/>
      <c r="E1490" s="7"/>
    </row>
    <row r="1491" spans="2:5" x14ac:dyDescent="0.55000000000000004">
      <c r="B1491" s="6"/>
      <c r="E1491" s="7"/>
    </row>
    <row r="1492" spans="2:5" x14ac:dyDescent="0.55000000000000004">
      <c r="B1492" s="6"/>
      <c r="E1492" s="7"/>
    </row>
    <row r="1493" spans="2:5" x14ac:dyDescent="0.55000000000000004">
      <c r="B1493" s="6"/>
      <c r="E1493" s="7"/>
    </row>
    <row r="1494" spans="2:5" x14ac:dyDescent="0.55000000000000004">
      <c r="B1494" s="6"/>
      <c r="E1494" s="7"/>
    </row>
    <row r="1495" spans="2:5" x14ac:dyDescent="0.55000000000000004">
      <c r="B1495" s="6"/>
      <c r="E1495" s="7"/>
    </row>
    <row r="1496" spans="2:5" x14ac:dyDescent="0.55000000000000004">
      <c r="B1496" s="6"/>
      <c r="E1496" s="7"/>
    </row>
    <row r="1497" spans="2:5" x14ac:dyDescent="0.55000000000000004">
      <c r="B1497" s="6"/>
      <c r="E1497" s="7"/>
    </row>
    <row r="1498" spans="2:5" x14ac:dyDescent="0.55000000000000004">
      <c r="B1498" s="6"/>
      <c r="E1498" s="7"/>
    </row>
    <row r="1499" spans="2:5" x14ac:dyDescent="0.55000000000000004">
      <c r="B1499" s="6"/>
      <c r="E1499" s="7"/>
    </row>
    <row r="1500" spans="2:5" x14ac:dyDescent="0.55000000000000004">
      <c r="B1500" s="6"/>
      <c r="E1500" s="7"/>
    </row>
    <row r="1501" spans="2:5" x14ac:dyDescent="0.55000000000000004">
      <c r="B1501" s="6"/>
      <c r="E1501" s="7"/>
    </row>
    <row r="1502" spans="2:5" x14ac:dyDescent="0.55000000000000004">
      <c r="B1502" s="6"/>
      <c r="E1502" s="7"/>
    </row>
    <row r="1503" spans="2:5" x14ac:dyDescent="0.55000000000000004">
      <c r="B1503" s="6"/>
      <c r="E1503" s="7"/>
    </row>
    <row r="1504" spans="2:5" x14ac:dyDescent="0.55000000000000004">
      <c r="B1504" s="6"/>
      <c r="E1504" s="7"/>
    </row>
    <row r="1505" spans="2:5" x14ac:dyDescent="0.55000000000000004">
      <c r="B1505" s="6"/>
      <c r="E1505" s="7"/>
    </row>
    <row r="1506" spans="2:5" x14ac:dyDescent="0.55000000000000004">
      <c r="B1506" s="6"/>
      <c r="E1506" s="7"/>
    </row>
    <row r="1507" spans="2:5" x14ac:dyDescent="0.55000000000000004">
      <c r="B1507" s="6"/>
      <c r="E1507" s="7"/>
    </row>
    <row r="1508" spans="2:5" x14ac:dyDescent="0.55000000000000004">
      <c r="B1508" s="6"/>
      <c r="E1508" s="7"/>
    </row>
    <row r="1509" spans="2:5" x14ac:dyDescent="0.55000000000000004">
      <c r="B1509" s="6"/>
      <c r="E1509" s="7"/>
    </row>
    <row r="1510" spans="2:5" x14ac:dyDescent="0.55000000000000004">
      <c r="B1510" s="6"/>
      <c r="E1510" s="7"/>
    </row>
    <row r="1511" spans="2:5" x14ac:dyDescent="0.55000000000000004">
      <c r="B1511" s="6"/>
      <c r="E1511" s="7"/>
    </row>
    <row r="1512" spans="2:5" x14ac:dyDescent="0.55000000000000004">
      <c r="B1512" s="6"/>
      <c r="E1512" s="7"/>
    </row>
    <row r="1513" spans="2:5" x14ac:dyDescent="0.55000000000000004">
      <c r="B1513" s="6"/>
      <c r="E1513" s="7"/>
    </row>
    <row r="1514" spans="2:5" x14ac:dyDescent="0.55000000000000004">
      <c r="B1514" s="6"/>
      <c r="E1514" s="7"/>
    </row>
    <row r="1515" spans="2:5" x14ac:dyDescent="0.55000000000000004">
      <c r="B1515" s="6"/>
      <c r="E1515" s="7"/>
    </row>
    <row r="1516" spans="2:5" x14ac:dyDescent="0.55000000000000004">
      <c r="B1516" s="6"/>
      <c r="E1516" s="7"/>
    </row>
    <row r="1517" spans="2:5" x14ac:dyDescent="0.55000000000000004">
      <c r="B1517" s="6"/>
      <c r="E1517" s="7"/>
    </row>
    <row r="1518" spans="2:5" x14ac:dyDescent="0.55000000000000004">
      <c r="B1518" s="6"/>
      <c r="E1518" s="7"/>
    </row>
    <row r="1519" spans="2:5" x14ac:dyDescent="0.55000000000000004">
      <c r="B1519" s="6"/>
      <c r="E1519" s="7"/>
    </row>
    <row r="1520" spans="2:5" x14ac:dyDescent="0.55000000000000004">
      <c r="B1520" s="6"/>
      <c r="E1520" s="7"/>
    </row>
    <row r="1521" spans="2:5" x14ac:dyDescent="0.55000000000000004">
      <c r="B1521" s="6"/>
      <c r="E1521" s="7"/>
    </row>
    <row r="1522" spans="2:5" x14ac:dyDescent="0.55000000000000004">
      <c r="B1522" s="6"/>
      <c r="E1522" s="7"/>
    </row>
    <row r="1523" spans="2:5" x14ac:dyDescent="0.55000000000000004">
      <c r="B1523" s="6"/>
      <c r="E1523" s="7"/>
    </row>
    <row r="1524" spans="2:5" x14ac:dyDescent="0.55000000000000004">
      <c r="B1524" s="6"/>
      <c r="E1524" s="7"/>
    </row>
    <row r="1525" spans="2:5" x14ac:dyDescent="0.55000000000000004">
      <c r="B1525" s="6"/>
      <c r="E1525" s="7"/>
    </row>
    <row r="1526" spans="2:5" x14ac:dyDescent="0.55000000000000004">
      <c r="B1526" s="6"/>
      <c r="E1526" s="7"/>
    </row>
    <row r="1527" spans="2:5" x14ac:dyDescent="0.55000000000000004">
      <c r="B1527" s="6"/>
      <c r="E1527" s="7"/>
    </row>
    <row r="1528" spans="2:5" x14ac:dyDescent="0.55000000000000004">
      <c r="B1528" s="6"/>
      <c r="E1528" s="7"/>
    </row>
    <row r="1529" spans="2:5" x14ac:dyDescent="0.55000000000000004">
      <c r="B1529" s="6"/>
      <c r="E1529" s="7"/>
    </row>
    <row r="1530" spans="2:5" x14ac:dyDescent="0.55000000000000004">
      <c r="B1530" s="6"/>
      <c r="E1530" s="7"/>
    </row>
    <row r="1531" spans="2:5" x14ac:dyDescent="0.55000000000000004">
      <c r="B1531" s="6"/>
      <c r="E1531" s="7"/>
    </row>
    <row r="1532" spans="2:5" x14ac:dyDescent="0.55000000000000004">
      <c r="B1532" s="6"/>
      <c r="E1532" s="7"/>
    </row>
    <row r="1533" spans="2:5" x14ac:dyDescent="0.55000000000000004">
      <c r="B1533" s="6"/>
      <c r="E1533" s="7"/>
    </row>
    <row r="1534" spans="2:5" x14ac:dyDescent="0.55000000000000004">
      <c r="B1534" s="6"/>
      <c r="E1534" s="7"/>
    </row>
    <row r="1535" spans="2:5" x14ac:dyDescent="0.55000000000000004">
      <c r="B1535" s="6"/>
      <c r="E1535" s="7"/>
    </row>
    <row r="1536" spans="2:5" x14ac:dyDescent="0.55000000000000004">
      <c r="B1536" s="6"/>
      <c r="E1536" s="7"/>
    </row>
    <row r="1537" spans="2:5" x14ac:dyDescent="0.55000000000000004">
      <c r="B1537" s="6"/>
      <c r="E1537" s="7"/>
    </row>
    <row r="1538" spans="2:5" x14ac:dyDescent="0.55000000000000004">
      <c r="B1538" s="6"/>
      <c r="E1538" s="7"/>
    </row>
    <row r="1539" spans="2:5" x14ac:dyDescent="0.55000000000000004">
      <c r="B1539" s="6"/>
      <c r="E1539" s="7"/>
    </row>
    <row r="1540" spans="2:5" x14ac:dyDescent="0.55000000000000004">
      <c r="B1540" s="6"/>
      <c r="E1540" s="7"/>
    </row>
    <row r="1541" spans="2:5" x14ac:dyDescent="0.55000000000000004">
      <c r="B1541" s="6"/>
      <c r="E1541" s="7"/>
    </row>
    <row r="1542" spans="2:5" x14ac:dyDescent="0.55000000000000004">
      <c r="B1542" s="6"/>
      <c r="E1542" s="7"/>
    </row>
    <row r="1543" spans="2:5" x14ac:dyDescent="0.55000000000000004">
      <c r="B1543" s="6"/>
      <c r="E1543" s="7"/>
    </row>
    <row r="1544" spans="2:5" x14ac:dyDescent="0.55000000000000004">
      <c r="B1544" s="6"/>
      <c r="E1544" s="7"/>
    </row>
    <row r="1545" spans="2:5" x14ac:dyDescent="0.55000000000000004">
      <c r="B1545" s="6"/>
      <c r="E1545" s="7"/>
    </row>
    <row r="1546" spans="2:5" x14ac:dyDescent="0.55000000000000004">
      <c r="B1546" s="6"/>
      <c r="E1546" s="7"/>
    </row>
    <row r="1547" spans="2:5" x14ac:dyDescent="0.55000000000000004">
      <c r="B1547" s="6"/>
      <c r="E1547" s="7"/>
    </row>
    <row r="1548" spans="2:5" x14ac:dyDescent="0.55000000000000004">
      <c r="B1548" s="6"/>
      <c r="E1548" s="7"/>
    </row>
    <row r="1549" spans="2:5" x14ac:dyDescent="0.55000000000000004">
      <c r="B1549" s="6"/>
      <c r="E1549" s="7"/>
    </row>
    <row r="1550" spans="2:5" x14ac:dyDescent="0.55000000000000004">
      <c r="B1550" s="6"/>
      <c r="E1550" s="7"/>
    </row>
    <row r="1551" spans="2:5" x14ac:dyDescent="0.55000000000000004">
      <c r="B1551" s="6"/>
      <c r="E1551" s="7"/>
    </row>
    <row r="1552" spans="2:5" x14ac:dyDescent="0.55000000000000004">
      <c r="B1552" s="6"/>
      <c r="E1552" s="7"/>
    </row>
    <row r="1553" spans="2:5" x14ac:dyDescent="0.55000000000000004">
      <c r="B1553" s="6"/>
      <c r="E1553" s="7"/>
    </row>
    <row r="1554" spans="2:5" x14ac:dyDescent="0.55000000000000004">
      <c r="B1554" s="6"/>
      <c r="E1554" s="7"/>
    </row>
    <row r="1555" spans="2:5" x14ac:dyDescent="0.55000000000000004">
      <c r="B1555" s="6"/>
      <c r="E1555" s="7"/>
    </row>
    <row r="1556" spans="2:5" x14ac:dyDescent="0.55000000000000004">
      <c r="B1556" s="6"/>
      <c r="E1556" s="7"/>
    </row>
    <row r="1557" spans="2:5" x14ac:dyDescent="0.55000000000000004">
      <c r="B1557" s="6"/>
      <c r="E1557" s="7"/>
    </row>
    <row r="1558" spans="2:5" x14ac:dyDescent="0.55000000000000004">
      <c r="B1558" s="6"/>
      <c r="E1558" s="7"/>
    </row>
    <row r="1559" spans="2:5" x14ac:dyDescent="0.55000000000000004">
      <c r="B1559" s="6"/>
      <c r="E1559" s="7"/>
    </row>
    <row r="1560" spans="2:5" x14ac:dyDescent="0.55000000000000004">
      <c r="B1560" s="6"/>
      <c r="E1560" s="7"/>
    </row>
    <row r="1561" spans="2:5" x14ac:dyDescent="0.55000000000000004">
      <c r="B1561" s="6"/>
      <c r="E1561" s="7"/>
    </row>
    <row r="1562" spans="2:5" x14ac:dyDescent="0.55000000000000004">
      <c r="B1562" s="6"/>
      <c r="E1562" s="7"/>
    </row>
    <row r="1563" spans="2:5" x14ac:dyDescent="0.55000000000000004">
      <c r="B1563" s="6"/>
      <c r="E1563" s="7"/>
    </row>
    <row r="1564" spans="2:5" x14ac:dyDescent="0.55000000000000004">
      <c r="B1564" s="6"/>
      <c r="E1564" s="7"/>
    </row>
    <row r="1565" spans="2:5" x14ac:dyDescent="0.55000000000000004">
      <c r="B1565" s="6"/>
      <c r="E1565" s="7"/>
    </row>
    <row r="1566" spans="2:5" x14ac:dyDescent="0.55000000000000004">
      <c r="B1566" s="6"/>
      <c r="E1566" s="7"/>
    </row>
    <row r="1567" spans="2:5" x14ac:dyDescent="0.55000000000000004">
      <c r="B1567" s="6"/>
      <c r="E1567" s="7"/>
    </row>
    <row r="1568" spans="2:5" x14ac:dyDescent="0.55000000000000004">
      <c r="B1568" s="6"/>
      <c r="E1568" s="7"/>
    </row>
    <row r="1569" spans="2:5" x14ac:dyDescent="0.55000000000000004">
      <c r="B1569" s="6"/>
      <c r="E1569" s="7"/>
    </row>
    <row r="1570" spans="2:5" x14ac:dyDescent="0.55000000000000004">
      <c r="B1570" s="6"/>
      <c r="E1570" s="7"/>
    </row>
    <row r="1571" spans="2:5" x14ac:dyDescent="0.55000000000000004">
      <c r="B1571" s="6"/>
      <c r="E1571" s="7"/>
    </row>
    <row r="1572" spans="2:5" x14ac:dyDescent="0.55000000000000004">
      <c r="B1572" s="6"/>
      <c r="E1572" s="7"/>
    </row>
    <row r="1573" spans="2:5" x14ac:dyDescent="0.55000000000000004">
      <c r="B1573" s="6"/>
      <c r="E1573" s="7"/>
    </row>
    <row r="1574" spans="2:5" x14ac:dyDescent="0.55000000000000004">
      <c r="B1574" s="6"/>
      <c r="E1574" s="7"/>
    </row>
    <row r="1575" spans="2:5" x14ac:dyDescent="0.55000000000000004">
      <c r="B1575" s="6"/>
      <c r="E1575" s="7"/>
    </row>
    <row r="1576" spans="2:5" x14ac:dyDescent="0.55000000000000004">
      <c r="B1576" s="6"/>
      <c r="E1576" s="7"/>
    </row>
    <row r="1577" spans="2:5" x14ac:dyDescent="0.55000000000000004">
      <c r="B1577" s="6"/>
      <c r="E1577" s="7"/>
    </row>
    <row r="1578" spans="2:5" x14ac:dyDescent="0.55000000000000004">
      <c r="B1578" s="6"/>
      <c r="E1578" s="7"/>
    </row>
    <row r="1579" spans="2:5" x14ac:dyDescent="0.55000000000000004">
      <c r="B1579" s="6"/>
      <c r="E1579" s="7"/>
    </row>
    <row r="1580" spans="2:5" x14ac:dyDescent="0.55000000000000004">
      <c r="B1580" s="6"/>
      <c r="E1580" s="7"/>
    </row>
    <row r="1581" spans="2:5" x14ac:dyDescent="0.55000000000000004">
      <c r="B1581" s="6"/>
      <c r="E1581" s="7"/>
    </row>
    <row r="1582" spans="2:5" x14ac:dyDescent="0.55000000000000004">
      <c r="B1582" s="6"/>
      <c r="E1582" s="7"/>
    </row>
    <row r="1583" spans="2:5" x14ac:dyDescent="0.55000000000000004">
      <c r="B1583" s="6"/>
      <c r="E1583" s="7"/>
    </row>
    <row r="1584" spans="2:5" x14ac:dyDescent="0.55000000000000004">
      <c r="B1584" s="6"/>
      <c r="E1584" s="7"/>
    </row>
    <row r="1585" spans="2:5" x14ac:dyDescent="0.55000000000000004">
      <c r="B1585" s="6"/>
      <c r="E1585" s="7"/>
    </row>
    <row r="1586" spans="2:5" x14ac:dyDescent="0.55000000000000004">
      <c r="B1586" s="6"/>
      <c r="E1586" s="7"/>
    </row>
    <row r="1587" spans="2:5" x14ac:dyDescent="0.55000000000000004">
      <c r="B1587" s="6"/>
      <c r="E1587" s="7"/>
    </row>
    <row r="1588" spans="2:5" x14ac:dyDescent="0.55000000000000004">
      <c r="B1588" s="6"/>
      <c r="E1588" s="7"/>
    </row>
    <row r="1589" spans="2:5" x14ac:dyDescent="0.55000000000000004">
      <c r="B1589" s="6"/>
      <c r="E1589" s="7"/>
    </row>
    <row r="1590" spans="2:5" x14ac:dyDescent="0.55000000000000004">
      <c r="B1590" s="6"/>
      <c r="E1590" s="7"/>
    </row>
    <row r="1591" spans="2:5" x14ac:dyDescent="0.55000000000000004">
      <c r="B1591" s="6"/>
      <c r="E1591" s="7"/>
    </row>
    <row r="1592" spans="2:5" x14ac:dyDescent="0.55000000000000004">
      <c r="B1592" s="6"/>
      <c r="E1592" s="7"/>
    </row>
    <row r="1593" spans="2:5" x14ac:dyDescent="0.55000000000000004">
      <c r="B1593" s="6"/>
      <c r="E1593" s="7"/>
    </row>
    <row r="1594" spans="2:5" x14ac:dyDescent="0.55000000000000004">
      <c r="B1594" s="6"/>
      <c r="E1594" s="7"/>
    </row>
    <row r="1595" spans="2:5" x14ac:dyDescent="0.55000000000000004">
      <c r="B1595" s="6"/>
      <c r="E1595" s="7"/>
    </row>
    <row r="1596" spans="2:5" x14ac:dyDescent="0.55000000000000004">
      <c r="B1596" s="6"/>
      <c r="E1596" s="7"/>
    </row>
    <row r="1597" spans="2:5" x14ac:dyDescent="0.55000000000000004">
      <c r="B1597" s="6"/>
      <c r="E1597" s="7"/>
    </row>
    <row r="1598" spans="2:5" x14ac:dyDescent="0.55000000000000004">
      <c r="B1598" s="6"/>
      <c r="E1598" s="7"/>
    </row>
    <row r="1599" spans="2:5" x14ac:dyDescent="0.55000000000000004">
      <c r="B1599" s="6"/>
      <c r="E1599" s="7"/>
    </row>
    <row r="1600" spans="2:5" x14ac:dyDescent="0.55000000000000004">
      <c r="B1600" s="6"/>
      <c r="E1600" s="7"/>
    </row>
    <row r="1601" spans="2:5" x14ac:dyDescent="0.55000000000000004">
      <c r="B1601" s="6"/>
      <c r="E1601" s="7"/>
    </row>
    <row r="1602" spans="2:5" x14ac:dyDescent="0.55000000000000004">
      <c r="B1602" s="6"/>
      <c r="E1602" s="7"/>
    </row>
    <row r="1603" spans="2:5" x14ac:dyDescent="0.55000000000000004">
      <c r="B1603" s="6"/>
      <c r="E1603" s="7"/>
    </row>
    <row r="1604" spans="2:5" x14ac:dyDescent="0.55000000000000004">
      <c r="B1604" s="6"/>
      <c r="E1604" s="7"/>
    </row>
    <row r="1605" spans="2:5" x14ac:dyDescent="0.55000000000000004">
      <c r="B1605" s="6"/>
      <c r="E1605" s="7"/>
    </row>
    <row r="1606" spans="2:5" x14ac:dyDescent="0.55000000000000004">
      <c r="B1606" s="6"/>
      <c r="E1606" s="7"/>
    </row>
    <row r="1607" spans="2:5" x14ac:dyDescent="0.55000000000000004">
      <c r="B1607" s="6"/>
      <c r="E1607" s="7"/>
    </row>
    <row r="1608" spans="2:5" x14ac:dyDescent="0.55000000000000004">
      <c r="B1608" s="6"/>
      <c r="E1608" s="7"/>
    </row>
    <row r="1609" spans="2:5" x14ac:dyDescent="0.55000000000000004">
      <c r="B1609" s="6"/>
      <c r="E1609" s="7"/>
    </row>
    <row r="1610" spans="2:5" x14ac:dyDescent="0.55000000000000004">
      <c r="B1610" s="6"/>
      <c r="E1610" s="7"/>
    </row>
    <row r="1611" spans="2:5" x14ac:dyDescent="0.55000000000000004">
      <c r="B1611" s="6"/>
      <c r="E1611" s="7"/>
    </row>
    <row r="1612" spans="2:5" x14ac:dyDescent="0.55000000000000004">
      <c r="B1612" s="6"/>
      <c r="E1612" s="7"/>
    </row>
    <row r="1613" spans="2:5" x14ac:dyDescent="0.55000000000000004">
      <c r="B1613" s="6"/>
      <c r="E1613" s="7"/>
    </row>
    <row r="1614" spans="2:5" x14ac:dyDescent="0.55000000000000004">
      <c r="B1614" s="6"/>
      <c r="E1614" s="7"/>
    </row>
    <row r="1615" spans="2:5" x14ac:dyDescent="0.55000000000000004">
      <c r="B1615" s="6"/>
      <c r="E1615" s="7"/>
    </row>
    <row r="1616" spans="2:5" x14ac:dyDescent="0.55000000000000004">
      <c r="B1616" s="6"/>
      <c r="E1616" s="7"/>
    </row>
    <row r="1617" spans="2:5" x14ac:dyDescent="0.55000000000000004">
      <c r="B1617" s="6"/>
      <c r="E1617" s="7"/>
    </row>
    <row r="1618" spans="2:5" x14ac:dyDescent="0.55000000000000004">
      <c r="B1618" s="6"/>
      <c r="E1618" s="7"/>
    </row>
    <row r="1619" spans="2:5" x14ac:dyDescent="0.55000000000000004">
      <c r="B1619" s="6"/>
      <c r="E1619" s="7"/>
    </row>
    <row r="1620" spans="2:5" x14ac:dyDescent="0.55000000000000004">
      <c r="B1620" s="6"/>
      <c r="E1620" s="7"/>
    </row>
    <row r="1621" spans="2:5" x14ac:dyDescent="0.55000000000000004">
      <c r="B1621" s="6"/>
      <c r="E1621" s="7"/>
    </row>
    <row r="1622" spans="2:5" x14ac:dyDescent="0.55000000000000004">
      <c r="B1622" s="6"/>
      <c r="E1622" s="7"/>
    </row>
    <row r="1623" spans="2:5" x14ac:dyDescent="0.55000000000000004">
      <c r="B1623" s="6"/>
      <c r="E1623" s="7"/>
    </row>
    <row r="1624" spans="2:5" x14ac:dyDescent="0.55000000000000004">
      <c r="B1624" s="6"/>
      <c r="E1624" s="7"/>
    </row>
    <row r="1625" spans="2:5" x14ac:dyDescent="0.55000000000000004">
      <c r="B1625" s="6"/>
      <c r="E1625" s="7"/>
    </row>
    <row r="1626" spans="2:5" x14ac:dyDescent="0.55000000000000004">
      <c r="B1626" s="6"/>
      <c r="E1626" s="7"/>
    </row>
    <row r="1627" spans="2:5" x14ac:dyDescent="0.55000000000000004">
      <c r="B1627" s="6"/>
      <c r="E1627" s="7"/>
    </row>
    <row r="1628" spans="2:5" x14ac:dyDescent="0.55000000000000004">
      <c r="B1628" s="6"/>
      <c r="E1628" s="7"/>
    </row>
    <row r="1629" spans="2:5" x14ac:dyDescent="0.55000000000000004">
      <c r="B1629" s="6"/>
      <c r="E1629" s="7"/>
    </row>
    <row r="1630" spans="2:5" x14ac:dyDescent="0.55000000000000004">
      <c r="B1630" s="6"/>
      <c r="E1630" s="7"/>
    </row>
    <row r="1631" spans="2:5" x14ac:dyDescent="0.55000000000000004">
      <c r="B1631" s="6"/>
      <c r="E1631" s="7"/>
    </row>
    <row r="1632" spans="2:5" x14ac:dyDescent="0.55000000000000004">
      <c r="B1632" s="6"/>
      <c r="E1632" s="7"/>
    </row>
    <row r="1633" spans="2:5" x14ac:dyDescent="0.55000000000000004">
      <c r="B1633" s="6"/>
      <c r="E1633" s="7"/>
    </row>
    <row r="1634" spans="2:5" x14ac:dyDescent="0.55000000000000004">
      <c r="B1634" s="6"/>
      <c r="E1634" s="7"/>
    </row>
    <row r="1635" spans="2:5" x14ac:dyDescent="0.55000000000000004">
      <c r="B1635" s="6"/>
      <c r="E1635" s="7"/>
    </row>
    <row r="1636" spans="2:5" x14ac:dyDescent="0.55000000000000004">
      <c r="B1636" s="6"/>
      <c r="E1636" s="7"/>
    </row>
    <row r="1637" spans="2:5" x14ac:dyDescent="0.55000000000000004">
      <c r="B1637" s="6"/>
      <c r="E1637" s="7"/>
    </row>
    <row r="1638" spans="2:5" x14ac:dyDescent="0.55000000000000004">
      <c r="B1638" s="6"/>
      <c r="E1638" s="7"/>
    </row>
    <row r="1639" spans="2:5" x14ac:dyDescent="0.55000000000000004">
      <c r="B1639" s="6"/>
      <c r="E1639" s="7"/>
    </row>
    <row r="1640" spans="2:5" x14ac:dyDescent="0.55000000000000004">
      <c r="B1640" s="6"/>
      <c r="E1640" s="7"/>
    </row>
    <row r="1641" spans="2:5" x14ac:dyDescent="0.55000000000000004">
      <c r="B1641" s="6"/>
      <c r="E1641" s="7"/>
    </row>
    <row r="1642" spans="2:5" x14ac:dyDescent="0.55000000000000004">
      <c r="B1642" s="6"/>
      <c r="E1642" s="7"/>
    </row>
    <row r="1643" spans="2:5" x14ac:dyDescent="0.55000000000000004">
      <c r="B1643" s="6"/>
      <c r="E1643" s="7"/>
    </row>
    <row r="1644" spans="2:5" x14ac:dyDescent="0.55000000000000004">
      <c r="B1644" s="6"/>
      <c r="E1644" s="7"/>
    </row>
    <row r="1645" spans="2:5" x14ac:dyDescent="0.55000000000000004">
      <c r="B1645" s="6"/>
      <c r="E1645" s="7"/>
    </row>
    <row r="1646" spans="2:5" x14ac:dyDescent="0.55000000000000004">
      <c r="B1646" s="6"/>
      <c r="E1646" s="7"/>
    </row>
    <row r="1647" spans="2:5" x14ac:dyDescent="0.55000000000000004">
      <c r="B1647" s="6"/>
      <c r="E1647" s="7"/>
    </row>
    <row r="1648" spans="2:5" x14ac:dyDescent="0.55000000000000004">
      <c r="B1648" s="6"/>
      <c r="E1648" s="7"/>
    </row>
    <row r="1649" spans="2:5" x14ac:dyDescent="0.55000000000000004">
      <c r="B1649" s="6"/>
      <c r="E1649" s="7"/>
    </row>
    <row r="1650" spans="2:5" x14ac:dyDescent="0.55000000000000004">
      <c r="B1650" s="6"/>
      <c r="E1650" s="7"/>
    </row>
    <row r="1651" spans="2:5" x14ac:dyDescent="0.55000000000000004">
      <c r="B1651" s="6"/>
      <c r="E1651" s="7"/>
    </row>
    <row r="1652" spans="2:5" x14ac:dyDescent="0.55000000000000004">
      <c r="B1652" s="6"/>
      <c r="E1652" s="7"/>
    </row>
    <row r="1653" spans="2:5" x14ac:dyDescent="0.55000000000000004">
      <c r="B1653" s="6"/>
      <c r="E1653" s="7"/>
    </row>
    <row r="1654" spans="2:5" x14ac:dyDescent="0.55000000000000004">
      <c r="B1654" s="6"/>
      <c r="E1654" s="7"/>
    </row>
    <row r="1655" spans="2:5" x14ac:dyDescent="0.55000000000000004">
      <c r="B1655" s="6"/>
      <c r="E1655" s="7"/>
    </row>
    <row r="1656" spans="2:5" x14ac:dyDescent="0.55000000000000004">
      <c r="B1656" s="6"/>
      <c r="E1656" s="7"/>
    </row>
    <row r="1657" spans="2:5" x14ac:dyDescent="0.55000000000000004">
      <c r="B1657" s="6"/>
      <c r="E1657" s="7"/>
    </row>
    <row r="1658" spans="2:5" x14ac:dyDescent="0.55000000000000004">
      <c r="B1658" s="6"/>
      <c r="E1658" s="7"/>
    </row>
    <row r="1659" spans="2:5" x14ac:dyDescent="0.55000000000000004">
      <c r="B1659" s="6"/>
      <c r="E1659" s="7"/>
    </row>
    <row r="1660" spans="2:5" x14ac:dyDescent="0.55000000000000004">
      <c r="B1660" s="6"/>
      <c r="E1660" s="7"/>
    </row>
    <row r="1661" spans="2:5" x14ac:dyDescent="0.55000000000000004">
      <c r="B1661" s="6"/>
      <c r="E1661" s="7"/>
    </row>
    <row r="1662" spans="2:5" x14ac:dyDescent="0.55000000000000004">
      <c r="B1662" s="6"/>
      <c r="E1662" s="7"/>
    </row>
    <row r="1663" spans="2:5" x14ac:dyDescent="0.55000000000000004">
      <c r="B1663" s="6"/>
      <c r="E1663" s="7"/>
    </row>
    <row r="1664" spans="2:5" x14ac:dyDescent="0.55000000000000004">
      <c r="B1664" s="6"/>
      <c r="E1664" s="7"/>
    </row>
    <row r="1665" spans="2:5" x14ac:dyDescent="0.55000000000000004">
      <c r="B1665" s="6"/>
      <c r="E1665" s="7"/>
    </row>
    <row r="1666" spans="2:5" x14ac:dyDescent="0.55000000000000004">
      <c r="B1666" s="6"/>
      <c r="E1666" s="7"/>
    </row>
    <row r="1667" spans="2:5" x14ac:dyDescent="0.55000000000000004">
      <c r="B1667" s="6"/>
      <c r="E1667" s="7"/>
    </row>
    <row r="1668" spans="2:5" x14ac:dyDescent="0.55000000000000004">
      <c r="B1668" s="6"/>
      <c r="E1668" s="7"/>
    </row>
    <row r="1669" spans="2:5" x14ac:dyDescent="0.55000000000000004">
      <c r="B1669" s="6"/>
      <c r="E1669" s="7"/>
    </row>
    <row r="1670" spans="2:5" x14ac:dyDescent="0.55000000000000004">
      <c r="B1670" s="6"/>
      <c r="E1670" s="7"/>
    </row>
    <row r="1671" spans="2:5" x14ac:dyDescent="0.55000000000000004">
      <c r="B1671" s="6"/>
      <c r="E1671" s="7"/>
    </row>
    <row r="1672" spans="2:5" x14ac:dyDescent="0.55000000000000004">
      <c r="B1672" s="6"/>
      <c r="E1672" s="7"/>
    </row>
    <row r="1673" spans="2:5" x14ac:dyDescent="0.55000000000000004">
      <c r="B1673" s="6"/>
      <c r="E1673" s="7"/>
    </row>
    <row r="1674" spans="2:5" x14ac:dyDescent="0.55000000000000004">
      <c r="B1674" s="6"/>
      <c r="E1674" s="7"/>
    </row>
    <row r="1675" spans="2:5" x14ac:dyDescent="0.55000000000000004">
      <c r="B1675" s="6"/>
      <c r="E1675" s="7"/>
    </row>
    <row r="1676" spans="2:5" x14ac:dyDescent="0.55000000000000004">
      <c r="B1676" s="6"/>
      <c r="E1676" s="7"/>
    </row>
    <row r="1677" spans="2:5" x14ac:dyDescent="0.55000000000000004">
      <c r="B1677" s="6"/>
      <c r="E1677" s="7"/>
    </row>
    <row r="1678" spans="2:5" x14ac:dyDescent="0.55000000000000004">
      <c r="B1678" s="6"/>
      <c r="E1678" s="7"/>
    </row>
    <row r="1679" spans="2:5" x14ac:dyDescent="0.55000000000000004">
      <c r="B1679" s="6"/>
      <c r="E1679" s="7"/>
    </row>
    <row r="1680" spans="2:5" x14ac:dyDescent="0.55000000000000004">
      <c r="B1680" s="6"/>
      <c r="E1680" s="7"/>
    </row>
    <row r="1681" spans="2:5" x14ac:dyDescent="0.55000000000000004">
      <c r="B1681" s="6"/>
      <c r="E1681" s="7"/>
    </row>
    <row r="1682" spans="2:5" x14ac:dyDescent="0.55000000000000004">
      <c r="B1682" s="6"/>
      <c r="E1682" s="7"/>
    </row>
    <row r="1683" spans="2:5" x14ac:dyDescent="0.55000000000000004">
      <c r="B1683" s="6"/>
      <c r="E1683" s="7"/>
    </row>
    <row r="1684" spans="2:5" x14ac:dyDescent="0.55000000000000004">
      <c r="B1684" s="6"/>
      <c r="E1684" s="7"/>
    </row>
    <row r="1685" spans="2:5" x14ac:dyDescent="0.55000000000000004">
      <c r="B1685" s="6"/>
      <c r="E1685" s="7"/>
    </row>
    <row r="1686" spans="2:5" x14ac:dyDescent="0.55000000000000004">
      <c r="B1686" s="6"/>
      <c r="E1686" s="7"/>
    </row>
    <row r="1687" spans="2:5" x14ac:dyDescent="0.55000000000000004">
      <c r="B1687" s="6"/>
      <c r="E1687" s="7"/>
    </row>
    <row r="1688" spans="2:5" x14ac:dyDescent="0.55000000000000004">
      <c r="B1688" s="6"/>
      <c r="E1688" s="7"/>
    </row>
    <row r="1689" spans="2:5" x14ac:dyDescent="0.55000000000000004">
      <c r="B1689" s="6"/>
      <c r="E1689" s="7"/>
    </row>
    <row r="1690" spans="2:5" x14ac:dyDescent="0.55000000000000004">
      <c r="B1690" s="6"/>
      <c r="E1690" s="7"/>
    </row>
    <row r="1691" spans="2:5" x14ac:dyDescent="0.55000000000000004">
      <c r="B1691" s="6"/>
      <c r="E1691" s="7"/>
    </row>
    <row r="1692" spans="2:5" x14ac:dyDescent="0.55000000000000004">
      <c r="B1692" s="6"/>
      <c r="E1692" s="7"/>
    </row>
    <row r="1693" spans="2:5" x14ac:dyDescent="0.55000000000000004">
      <c r="B1693" s="6"/>
      <c r="E1693" s="7"/>
    </row>
    <row r="1694" spans="2:5" x14ac:dyDescent="0.55000000000000004">
      <c r="B1694" s="6"/>
      <c r="E1694" s="7"/>
    </row>
    <row r="1695" spans="2:5" x14ac:dyDescent="0.55000000000000004">
      <c r="B1695" s="6"/>
      <c r="E1695" s="7"/>
    </row>
    <row r="1696" spans="2:5" x14ac:dyDescent="0.55000000000000004">
      <c r="B1696" s="6"/>
      <c r="E1696" s="7"/>
    </row>
    <row r="1697" spans="2:5" x14ac:dyDescent="0.55000000000000004">
      <c r="B1697" s="6"/>
      <c r="E1697" s="7"/>
    </row>
    <row r="1698" spans="2:5" x14ac:dyDescent="0.55000000000000004">
      <c r="B1698" s="6"/>
      <c r="E1698" s="7"/>
    </row>
    <row r="1699" spans="2:5" x14ac:dyDescent="0.55000000000000004">
      <c r="B1699" s="6"/>
      <c r="E1699" s="7"/>
    </row>
    <row r="1700" spans="2:5" x14ac:dyDescent="0.55000000000000004">
      <c r="B1700" s="6"/>
      <c r="E1700" s="7"/>
    </row>
    <row r="1701" spans="2:5" x14ac:dyDescent="0.55000000000000004">
      <c r="B1701" s="6"/>
      <c r="E1701" s="7"/>
    </row>
    <row r="1702" spans="2:5" x14ac:dyDescent="0.55000000000000004">
      <c r="B1702" s="6"/>
      <c r="E1702" s="7"/>
    </row>
    <row r="1703" spans="2:5" x14ac:dyDescent="0.55000000000000004">
      <c r="B1703" s="6"/>
      <c r="E1703" s="7"/>
    </row>
    <row r="1704" spans="2:5" x14ac:dyDescent="0.55000000000000004">
      <c r="B1704" s="6"/>
      <c r="E1704" s="7"/>
    </row>
    <row r="1705" spans="2:5" x14ac:dyDescent="0.55000000000000004">
      <c r="B1705" s="6"/>
      <c r="E1705" s="7"/>
    </row>
    <row r="1706" spans="2:5" x14ac:dyDescent="0.55000000000000004">
      <c r="B1706" s="6"/>
      <c r="E1706" s="7"/>
    </row>
    <row r="1707" spans="2:5" x14ac:dyDescent="0.55000000000000004">
      <c r="B1707" s="6"/>
      <c r="E1707" s="7"/>
    </row>
    <row r="1708" spans="2:5" x14ac:dyDescent="0.55000000000000004">
      <c r="B1708" s="6"/>
      <c r="E1708" s="7"/>
    </row>
    <row r="1709" spans="2:5" x14ac:dyDescent="0.55000000000000004">
      <c r="B1709" s="6"/>
      <c r="E1709" s="7"/>
    </row>
    <row r="1710" spans="2:5" x14ac:dyDescent="0.55000000000000004">
      <c r="B1710" s="6"/>
      <c r="E1710" s="7"/>
    </row>
    <row r="1711" spans="2:5" x14ac:dyDescent="0.55000000000000004">
      <c r="B1711" s="6"/>
      <c r="E1711" s="7"/>
    </row>
    <row r="1712" spans="2:5" x14ac:dyDescent="0.55000000000000004">
      <c r="B1712" s="6"/>
      <c r="E1712" s="7"/>
    </row>
    <row r="1713" spans="2:5" x14ac:dyDescent="0.55000000000000004">
      <c r="B1713" s="6"/>
      <c r="E1713" s="7"/>
    </row>
    <row r="1714" spans="2:5" x14ac:dyDescent="0.55000000000000004">
      <c r="B1714" s="6"/>
      <c r="E1714" s="7"/>
    </row>
    <row r="1715" spans="2:5" x14ac:dyDescent="0.55000000000000004">
      <c r="B1715" s="6"/>
      <c r="E1715" s="7"/>
    </row>
    <row r="1716" spans="2:5" x14ac:dyDescent="0.55000000000000004">
      <c r="B1716" s="6"/>
      <c r="E1716" s="7"/>
    </row>
    <row r="1717" spans="2:5" x14ac:dyDescent="0.55000000000000004">
      <c r="B1717" s="6"/>
      <c r="E1717" s="7"/>
    </row>
    <row r="1718" spans="2:5" x14ac:dyDescent="0.55000000000000004">
      <c r="B1718" s="6"/>
      <c r="E1718" s="7"/>
    </row>
    <row r="1719" spans="2:5" x14ac:dyDescent="0.55000000000000004">
      <c r="B1719" s="6"/>
      <c r="E1719" s="7"/>
    </row>
    <row r="1720" spans="2:5" x14ac:dyDescent="0.55000000000000004">
      <c r="B1720" s="6"/>
      <c r="E1720" s="7"/>
    </row>
    <row r="1721" spans="2:5" x14ac:dyDescent="0.55000000000000004">
      <c r="B1721" s="6"/>
      <c r="E1721" s="7"/>
    </row>
    <row r="1722" spans="2:5" x14ac:dyDescent="0.55000000000000004">
      <c r="B1722" s="6"/>
      <c r="E1722" s="7"/>
    </row>
    <row r="1723" spans="2:5" x14ac:dyDescent="0.55000000000000004">
      <c r="B1723" s="6"/>
      <c r="E1723" s="7"/>
    </row>
    <row r="1724" spans="2:5" x14ac:dyDescent="0.55000000000000004">
      <c r="B1724" s="6"/>
      <c r="E1724" s="7"/>
    </row>
    <row r="1725" spans="2:5" x14ac:dyDescent="0.55000000000000004">
      <c r="B1725" s="6"/>
      <c r="E1725" s="7"/>
    </row>
    <row r="1726" spans="2:5" x14ac:dyDescent="0.55000000000000004">
      <c r="B1726" s="6"/>
      <c r="E1726" s="7"/>
    </row>
    <row r="1727" spans="2:5" x14ac:dyDescent="0.55000000000000004">
      <c r="B1727" s="6"/>
      <c r="E1727" s="7"/>
    </row>
    <row r="1728" spans="2:5" x14ac:dyDescent="0.55000000000000004">
      <c r="B1728" s="6"/>
      <c r="E1728" s="7"/>
    </row>
    <row r="1729" spans="2:5" x14ac:dyDescent="0.55000000000000004">
      <c r="B1729" s="6"/>
      <c r="E1729" s="7"/>
    </row>
    <row r="1730" spans="2:5" x14ac:dyDescent="0.55000000000000004">
      <c r="B1730" s="6"/>
      <c r="E1730" s="7"/>
    </row>
    <row r="1731" spans="2:5" x14ac:dyDescent="0.55000000000000004">
      <c r="B1731" s="6"/>
      <c r="E1731" s="7"/>
    </row>
    <row r="1732" spans="2:5" x14ac:dyDescent="0.55000000000000004">
      <c r="B1732" s="6"/>
      <c r="E1732" s="7"/>
    </row>
    <row r="1733" spans="2:5" x14ac:dyDescent="0.55000000000000004">
      <c r="B1733" s="6"/>
      <c r="E1733" s="7"/>
    </row>
    <row r="1734" spans="2:5" x14ac:dyDescent="0.55000000000000004">
      <c r="B1734" s="6"/>
      <c r="E1734" s="7"/>
    </row>
    <row r="1735" spans="2:5" x14ac:dyDescent="0.55000000000000004">
      <c r="B1735" s="6"/>
      <c r="E1735" s="7"/>
    </row>
    <row r="1736" spans="2:5" x14ac:dyDescent="0.55000000000000004">
      <c r="B1736" s="6"/>
      <c r="E1736" s="7"/>
    </row>
    <row r="1737" spans="2:5" x14ac:dyDescent="0.55000000000000004">
      <c r="B1737" s="6"/>
      <c r="E1737" s="7"/>
    </row>
    <row r="1738" spans="2:5" x14ac:dyDescent="0.55000000000000004">
      <c r="B1738" s="6"/>
      <c r="E1738" s="7"/>
    </row>
    <row r="1739" spans="2:5" x14ac:dyDescent="0.55000000000000004">
      <c r="B1739" s="6"/>
      <c r="E1739" s="7"/>
    </row>
    <row r="1740" spans="2:5" x14ac:dyDescent="0.55000000000000004">
      <c r="B1740" s="6"/>
      <c r="E1740" s="7"/>
    </row>
    <row r="1741" spans="2:5" x14ac:dyDescent="0.55000000000000004">
      <c r="B1741" s="6"/>
      <c r="E1741" s="7"/>
    </row>
    <row r="1742" spans="2:5" x14ac:dyDescent="0.55000000000000004">
      <c r="B1742" s="6"/>
      <c r="E1742" s="7"/>
    </row>
    <row r="1743" spans="2:5" x14ac:dyDescent="0.55000000000000004">
      <c r="B1743" s="6"/>
      <c r="E1743" s="7"/>
    </row>
    <row r="1744" spans="2:5" x14ac:dyDescent="0.55000000000000004">
      <c r="B1744" s="6"/>
      <c r="E1744" s="7"/>
    </row>
    <row r="1745" spans="2:5" x14ac:dyDescent="0.55000000000000004">
      <c r="B1745" s="6"/>
      <c r="E1745" s="7"/>
    </row>
    <row r="1746" spans="2:5" x14ac:dyDescent="0.55000000000000004">
      <c r="B1746" s="6"/>
      <c r="E1746" s="7"/>
    </row>
    <row r="1747" spans="2:5" x14ac:dyDescent="0.55000000000000004">
      <c r="B1747" s="6"/>
      <c r="E1747" s="7"/>
    </row>
    <row r="1748" spans="2:5" x14ac:dyDescent="0.55000000000000004">
      <c r="B1748" s="6"/>
      <c r="E1748" s="7"/>
    </row>
    <row r="1749" spans="2:5" x14ac:dyDescent="0.55000000000000004">
      <c r="B1749" s="6"/>
      <c r="E1749" s="7"/>
    </row>
    <row r="1750" spans="2:5" x14ac:dyDescent="0.55000000000000004">
      <c r="B1750" s="6"/>
      <c r="E1750" s="7"/>
    </row>
    <row r="1751" spans="2:5" x14ac:dyDescent="0.55000000000000004">
      <c r="B1751" s="6"/>
      <c r="E1751" s="7"/>
    </row>
    <row r="1752" spans="2:5" x14ac:dyDescent="0.55000000000000004">
      <c r="B1752" s="6"/>
      <c r="E1752" s="7"/>
    </row>
    <row r="1753" spans="2:5" x14ac:dyDescent="0.55000000000000004">
      <c r="B1753" s="6"/>
      <c r="E1753" s="7"/>
    </row>
    <row r="1754" spans="2:5" x14ac:dyDescent="0.55000000000000004">
      <c r="B1754" s="6"/>
      <c r="E1754" s="7"/>
    </row>
    <row r="1755" spans="2:5" x14ac:dyDescent="0.55000000000000004">
      <c r="B1755" s="6"/>
      <c r="E1755" s="7"/>
    </row>
    <row r="1756" spans="2:5" x14ac:dyDescent="0.55000000000000004">
      <c r="B1756" s="6"/>
      <c r="E1756" s="7"/>
    </row>
    <row r="1757" spans="2:5" x14ac:dyDescent="0.55000000000000004">
      <c r="B1757" s="6"/>
      <c r="E1757" s="7"/>
    </row>
    <row r="1758" spans="2:5" x14ac:dyDescent="0.55000000000000004">
      <c r="B1758" s="6"/>
      <c r="E1758" s="7"/>
    </row>
    <row r="1759" spans="2:5" x14ac:dyDescent="0.55000000000000004">
      <c r="B1759" s="6"/>
      <c r="E1759" s="7"/>
    </row>
    <row r="1760" spans="2:5" x14ac:dyDescent="0.55000000000000004">
      <c r="B1760" s="6"/>
      <c r="E1760" s="7"/>
    </row>
    <row r="1761" spans="2:5" x14ac:dyDescent="0.55000000000000004">
      <c r="B1761" s="6"/>
      <c r="E1761" s="7"/>
    </row>
    <row r="1762" spans="2:5" x14ac:dyDescent="0.55000000000000004">
      <c r="B1762" s="6"/>
      <c r="E1762" s="7"/>
    </row>
    <row r="1763" spans="2:5" x14ac:dyDescent="0.55000000000000004">
      <c r="B1763" s="6"/>
      <c r="E1763" s="7"/>
    </row>
    <row r="1764" spans="2:5" x14ac:dyDescent="0.55000000000000004">
      <c r="B1764" s="6"/>
      <c r="E1764" s="7"/>
    </row>
    <row r="1765" spans="2:5" x14ac:dyDescent="0.55000000000000004">
      <c r="B1765" s="6"/>
      <c r="E1765" s="7"/>
    </row>
    <row r="1766" spans="2:5" x14ac:dyDescent="0.55000000000000004">
      <c r="B1766" s="6"/>
      <c r="E1766" s="7"/>
    </row>
    <row r="1767" spans="2:5" x14ac:dyDescent="0.55000000000000004">
      <c r="B1767" s="6"/>
      <c r="E1767" s="7"/>
    </row>
    <row r="1768" spans="2:5" x14ac:dyDescent="0.55000000000000004">
      <c r="B1768" s="6"/>
      <c r="E1768" s="7"/>
    </row>
    <row r="1769" spans="2:5" x14ac:dyDescent="0.55000000000000004">
      <c r="B1769" s="6"/>
      <c r="E1769" s="7"/>
    </row>
    <row r="1770" spans="2:5" x14ac:dyDescent="0.55000000000000004">
      <c r="B1770" s="6"/>
      <c r="E1770" s="7"/>
    </row>
    <row r="1771" spans="2:5" x14ac:dyDescent="0.55000000000000004">
      <c r="B1771" s="6"/>
      <c r="E1771" s="7"/>
    </row>
    <row r="1772" spans="2:5" x14ac:dyDescent="0.55000000000000004">
      <c r="B1772" s="6"/>
      <c r="E1772" s="7"/>
    </row>
    <row r="1773" spans="2:5" x14ac:dyDescent="0.55000000000000004">
      <c r="B1773" s="6"/>
      <c r="E1773" s="7"/>
    </row>
    <row r="1774" spans="2:5" x14ac:dyDescent="0.55000000000000004">
      <c r="B1774" s="6"/>
      <c r="E1774" s="7"/>
    </row>
    <row r="1775" spans="2:5" x14ac:dyDescent="0.55000000000000004">
      <c r="B1775" s="6"/>
      <c r="E1775" s="7"/>
    </row>
    <row r="1776" spans="2:5" x14ac:dyDescent="0.55000000000000004">
      <c r="B1776" s="6"/>
      <c r="E1776" s="7"/>
    </row>
    <row r="1777" spans="2:5" x14ac:dyDescent="0.55000000000000004">
      <c r="B1777" s="6"/>
      <c r="E1777" s="7"/>
    </row>
    <row r="1778" spans="2:5" x14ac:dyDescent="0.55000000000000004">
      <c r="B1778" s="6"/>
      <c r="E1778" s="7"/>
    </row>
    <row r="1779" spans="2:5" x14ac:dyDescent="0.55000000000000004">
      <c r="B1779" s="6"/>
      <c r="E1779" s="7"/>
    </row>
    <row r="1780" spans="2:5" x14ac:dyDescent="0.55000000000000004">
      <c r="B1780" s="6"/>
      <c r="E1780" s="7"/>
    </row>
    <row r="1781" spans="2:5" x14ac:dyDescent="0.55000000000000004">
      <c r="B1781" s="6"/>
      <c r="E1781" s="7"/>
    </row>
    <row r="1782" spans="2:5" x14ac:dyDescent="0.55000000000000004">
      <c r="B1782" s="6"/>
      <c r="E1782" s="7"/>
    </row>
    <row r="1783" spans="2:5" x14ac:dyDescent="0.55000000000000004">
      <c r="B1783" s="6"/>
      <c r="E1783" s="7"/>
    </row>
    <row r="1784" spans="2:5" x14ac:dyDescent="0.55000000000000004">
      <c r="B1784" s="6"/>
      <c r="E1784" s="7"/>
    </row>
    <row r="1785" spans="2:5" x14ac:dyDescent="0.55000000000000004">
      <c r="B1785" s="6"/>
      <c r="E1785" s="7"/>
    </row>
    <row r="1786" spans="2:5" x14ac:dyDescent="0.55000000000000004">
      <c r="B1786" s="6"/>
      <c r="E1786" s="7"/>
    </row>
    <row r="1787" spans="2:5" x14ac:dyDescent="0.55000000000000004">
      <c r="B1787" s="6"/>
      <c r="E1787" s="7"/>
    </row>
    <row r="1788" spans="2:5" x14ac:dyDescent="0.55000000000000004">
      <c r="B1788" s="6"/>
      <c r="E1788" s="7"/>
    </row>
    <row r="1789" spans="2:5" x14ac:dyDescent="0.55000000000000004">
      <c r="B1789" s="6"/>
      <c r="E1789" s="7"/>
    </row>
    <row r="1790" spans="2:5" x14ac:dyDescent="0.55000000000000004">
      <c r="B1790" s="6"/>
      <c r="E1790" s="7"/>
    </row>
    <row r="1791" spans="2:5" x14ac:dyDescent="0.55000000000000004">
      <c r="B1791" s="6"/>
      <c r="E1791" s="7"/>
    </row>
    <row r="1792" spans="2:5" x14ac:dyDescent="0.55000000000000004">
      <c r="B1792" s="6"/>
      <c r="E1792" s="7"/>
    </row>
    <row r="1793" spans="2:5" x14ac:dyDescent="0.55000000000000004">
      <c r="B1793" s="6"/>
      <c r="E1793" s="7"/>
    </row>
    <row r="1794" spans="2:5" x14ac:dyDescent="0.55000000000000004">
      <c r="B1794" s="6"/>
      <c r="E1794" s="7"/>
    </row>
    <row r="1795" spans="2:5" x14ac:dyDescent="0.55000000000000004">
      <c r="B1795" s="6"/>
      <c r="E1795" s="7"/>
    </row>
    <row r="1796" spans="2:5" x14ac:dyDescent="0.55000000000000004">
      <c r="B1796" s="6"/>
      <c r="E1796" s="7"/>
    </row>
    <row r="1797" spans="2:5" x14ac:dyDescent="0.55000000000000004">
      <c r="B1797" s="6"/>
      <c r="E1797" s="7"/>
    </row>
    <row r="1798" spans="2:5" x14ac:dyDescent="0.55000000000000004">
      <c r="B1798" s="6"/>
      <c r="E1798" s="7"/>
    </row>
    <row r="1799" spans="2:5" x14ac:dyDescent="0.55000000000000004">
      <c r="B1799" s="6"/>
      <c r="E1799" s="7"/>
    </row>
    <row r="1800" spans="2:5" x14ac:dyDescent="0.55000000000000004">
      <c r="B1800" s="6"/>
      <c r="E1800" s="7"/>
    </row>
    <row r="1801" spans="2:5" x14ac:dyDescent="0.55000000000000004">
      <c r="B1801" s="6"/>
      <c r="E1801" s="7"/>
    </row>
    <row r="1802" spans="2:5" x14ac:dyDescent="0.55000000000000004">
      <c r="B1802" s="6"/>
      <c r="E1802" s="7"/>
    </row>
    <row r="1803" spans="2:5" x14ac:dyDescent="0.55000000000000004">
      <c r="B1803" s="6"/>
      <c r="E1803" s="7"/>
    </row>
    <row r="1804" spans="2:5" x14ac:dyDescent="0.55000000000000004">
      <c r="B1804" s="6"/>
      <c r="E1804" s="7"/>
    </row>
    <row r="1805" spans="2:5" x14ac:dyDescent="0.55000000000000004">
      <c r="B1805" s="6"/>
      <c r="E1805" s="7"/>
    </row>
    <row r="1806" spans="2:5" x14ac:dyDescent="0.55000000000000004">
      <c r="B1806" s="6"/>
      <c r="E1806" s="7"/>
    </row>
    <row r="1807" spans="2:5" x14ac:dyDescent="0.55000000000000004">
      <c r="B1807" s="6"/>
      <c r="E1807" s="7"/>
    </row>
    <row r="1808" spans="2:5" x14ac:dyDescent="0.55000000000000004">
      <c r="B1808" s="6"/>
      <c r="E1808" s="7"/>
    </row>
    <row r="1809" spans="2:5" x14ac:dyDescent="0.55000000000000004">
      <c r="B1809" s="6"/>
      <c r="E1809" s="7"/>
    </row>
    <row r="1810" spans="2:5" x14ac:dyDescent="0.55000000000000004">
      <c r="B1810" s="6"/>
      <c r="E1810" s="7"/>
    </row>
    <row r="1811" spans="2:5" x14ac:dyDescent="0.55000000000000004">
      <c r="B1811" s="6"/>
      <c r="E1811" s="7"/>
    </row>
    <row r="1812" spans="2:5" x14ac:dyDescent="0.55000000000000004">
      <c r="B1812" s="6"/>
      <c r="E1812" s="7"/>
    </row>
    <row r="1813" spans="2:5" x14ac:dyDescent="0.55000000000000004">
      <c r="B1813" s="6"/>
      <c r="E1813" s="7"/>
    </row>
    <row r="1814" spans="2:5" x14ac:dyDescent="0.55000000000000004">
      <c r="B1814" s="6"/>
      <c r="E1814" s="7"/>
    </row>
    <row r="1815" spans="2:5" x14ac:dyDescent="0.55000000000000004">
      <c r="B1815" s="6"/>
      <c r="E1815" s="7"/>
    </row>
    <row r="1816" spans="2:5" x14ac:dyDescent="0.55000000000000004">
      <c r="B1816" s="6"/>
      <c r="E1816" s="7"/>
    </row>
    <row r="1817" spans="2:5" x14ac:dyDescent="0.55000000000000004">
      <c r="B1817" s="6"/>
      <c r="E1817" s="7"/>
    </row>
    <row r="1818" spans="2:5" x14ac:dyDescent="0.55000000000000004">
      <c r="B1818" s="6"/>
      <c r="E1818" s="7"/>
    </row>
    <row r="1819" spans="2:5" x14ac:dyDescent="0.55000000000000004">
      <c r="B1819" s="6"/>
      <c r="E1819" s="7"/>
    </row>
    <row r="1820" spans="2:5" x14ac:dyDescent="0.55000000000000004">
      <c r="B1820" s="6"/>
      <c r="E1820" s="7"/>
    </row>
    <row r="1821" spans="2:5" x14ac:dyDescent="0.55000000000000004">
      <c r="B1821" s="6"/>
      <c r="E1821" s="7"/>
    </row>
    <row r="1822" spans="2:5" x14ac:dyDescent="0.55000000000000004">
      <c r="B1822" s="6"/>
      <c r="E1822" s="7"/>
    </row>
    <row r="1823" spans="2:5" x14ac:dyDescent="0.55000000000000004">
      <c r="B1823" s="6"/>
      <c r="E1823" s="7"/>
    </row>
    <row r="1824" spans="2:5" x14ac:dyDescent="0.55000000000000004">
      <c r="B1824" s="6"/>
      <c r="E1824" s="7"/>
    </row>
    <row r="1825" spans="2:5" x14ac:dyDescent="0.55000000000000004">
      <c r="B1825" s="6"/>
      <c r="E1825" s="7"/>
    </row>
    <row r="1826" spans="2:5" x14ac:dyDescent="0.55000000000000004">
      <c r="B1826" s="6"/>
      <c r="E1826" s="7"/>
    </row>
    <row r="1827" spans="2:5" x14ac:dyDescent="0.55000000000000004">
      <c r="B1827" s="6"/>
      <c r="E1827" s="7"/>
    </row>
    <row r="1828" spans="2:5" x14ac:dyDescent="0.55000000000000004">
      <c r="B1828" s="6"/>
      <c r="E1828" s="7"/>
    </row>
    <row r="1829" spans="2:5" x14ac:dyDescent="0.55000000000000004">
      <c r="B1829" s="6"/>
      <c r="E1829" s="7"/>
    </row>
    <row r="1830" spans="2:5" x14ac:dyDescent="0.55000000000000004">
      <c r="B1830" s="6"/>
      <c r="E1830" s="7"/>
    </row>
    <row r="1831" spans="2:5" x14ac:dyDescent="0.55000000000000004">
      <c r="B1831" s="6"/>
      <c r="E1831" s="7"/>
    </row>
    <row r="1832" spans="2:5" x14ac:dyDescent="0.55000000000000004">
      <c r="B1832" s="6"/>
      <c r="E1832" s="7"/>
    </row>
    <row r="1833" spans="2:5" x14ac:dyDescent="0.55000000000000004">
      <c r="B1833" s="6"/>
      <c r="E1833" s="7"/>
    </row>
    <row r="1834" spans="2:5" x14ac:dyDescent="0.55000000000000004">
      <c r="B1834" s="6"/>
      <c r="E1834" s="7"/>
    </row>
    <row r="1835" spans="2:5" x14ac:dyDescent="0.55000000000000004">
      <c r="B1835" s="6"/>
      <c r="E1835" s="7"/>
    </row>
    <row r="1836" spans="2:5" x14ac:dyDescent="0.55000000000000004">
      <c r="B1836" s="6"/>
      <c r="E1836" s="7"/>
    </row>
    <row r="1837" spans="2:5" x14ac:dyDescent="0.55000000000000004">
      <c r="B1837" s="6"/>
      <c r="E1837" s="7"/>
    </row>
    <row r="1838" spans="2:5" x14ac:dyDescent="0.55000000000000004">
      <c r="B1838" s="6"/>
      <c r="E1838" s="7"/>
    </row>
    <row r="1839" spans="2:5" x14ac:dyDescent="0.55000000000000004">
      <c r="B1839" s="6"/>
      <c r="E1839" s="7"/>
    </row>
    <row r="1840" spans="2:5" x14ac:dyDescent="0.55000000000000004">
      <c r="B1840" s="6"/>
      <c r="E1840" s="7"/>
    </row>
    <row r="1841" spans="2:5" x14ac:dyDescent="0.55000000000000004">
      <c r="B1841" s="6"/>
      <c r="E1841" s="7"/>
    </row>
    <row r="1842" spans="2:5" x14ac:dyDescent="0.55000000000000004">
      <c r="B1842" s="6"/>
      <c r="E1842" s="7"/>
    </row>
    <row r="1843" spans="2:5" x14ac:dyDescent="0.55000000000000004">
      <c r="B1843" s="6"/>
      <c r="E1843" s="7"/>
    </row>
    <row r="1844" spans="2:5" x14ac:dyDescent="0.55000000000000004">
      <c r="B1844" s="6"/>
      <c r="E1844" s="7"/>
    </row>
    <row r="1845" spans="2:5" x14ac:dyDescent="0.55000000000000004">
      <c r="B1845" s="6"/>
      <c r="E1845" s="7"/>
    </row>
    <row r="1846" spans="2:5" x14ac:dyDescent="0.55000000000000004">
      <c r="B1846" s="6"/>
      <c r="E1846" s="7"/>
    </row>
    <row r="1847" spans="2:5" x14ac:dyDescent="0.55000000000000004">
      <c r="B1847" s="6"/>
      <c r="E1847" s="7"/>
    </row>
    <row r="1848" spans="2:5" x14ac:dyDescent="0.55000000000000004">
      <c r="B1848" s="6"/>
      <c r="E1848" s="7"/>
    </row>
    <row r="1849" spans="2:5" x14ac:dyDescent="0.55000000000000004">
      <c r="B1849" s="6"/>
      <c r="E1849" s="7"/>
    </row>
    <row r="1850" spans="2:5" x14ac:dyDescent="0.55000000000000004">
      <c r="B1850" s="6"/>
      <c r="E1850" s="7"/>
    </row>
    <row r="1851" spans="2:5" x14ac:dyDescent="0.55000000000000004">
      <c r="B1851" s="6"/>
      <c r="E1851" s="7"/>
    </row>
    <row r="1852" spans="2:5" x14ac:dyDescent="0.55000000000000004">
      <c r="B1852" s="6"/>
      <c r="E1852" s="7"/>
    </row>
    <row r="1853" spans="2:5" x14ac:dyDescent="0.55000000000000004">
      <c r="B1853" s="6"/>
      <c r="E1853" s="7"/>
    </row>
    <row r="1854" spans="2:5" x14ac:dyDescent="0.55000000000000004">
      <c r="B1854" s="6"/>
      <c r="E1854" s="7"/>
    </row>
    <row r="1855" spans="2:5" x14ac:dyDescent="0.55000000000000004">
      <c r="B1855" s="6"/>
      <c r="E1855" s="7"/>
    </row>
    <row r="1856" spans="2:5" x14ac:dyDescent="0.55000000000000004">
      <c r="B1856" s="6"/>
      <c r="E1856" s="7"/>
    </row>
    <row r="1857" spans="2:5" x14ac:dyDescent="0.55000000000000004">
      <c r="B1857" s="6"/>
      <c r="E1857" s="7"/>
    </row>
    <row r="1858" spans="2:5" x14ac:dyDescent="0.55000000000000004">
      <c r="B1858" s="6"/>
      <c r="E1858" s="7"/>
    </row>
    <row r="1859" spans="2:5" x14ac:dyDescent="0.55000000000000004">
      <c r="B1859" s="6"/>
      <c r="E1859" s="7"/>
    </row>
    <row r="1860" spans="2:5" x14ac:dyDescent="0.55000000000000004">
      <c r="B1860" s="6"/>
      <c r="E1860" s="7"/>
    </row>
    <row r="1861" spans="2:5" x14ac:dyDescent="0.55000000000000004">
      <c r="B1861" s="6"/>
      <c r="E1861" s="7"/>
    </row>
    <row r="1862" spans="2:5" x14ac:dyDescent="0.55000000000000004">
      <c r="B1862" s="6"/>
      <c r="E1862" s="7"/>
    </row>
    <row r="1863" spans="2:5" x14ac:dyDescent="0.55000000000000004">
      <c r="B1863" s="6"/>
      <c r="E1863" s="7"/>
    </row>
    <row r="1864" spans="2:5" x14ac:dyDescent="0.55000000000000004">
      <c r="B1864" s="6"/>
      <c r="E1864" s="7"/>
    </row>
    <row r="1865" spans="2:5" x14ac:dyDescent="0.55000000000000004">
      <c r="B1865" s="6"/>
      <c r="E1865" s="7"/>
    </row>
    <row r="1866" spans="2:5" x14ac:dyDescent="0.55000000000000004">
      <c r="B1866" s="6"/>
      <c r="E1866" s="7"/>
    </row>
    <row r="1867" spans="2:5" x14ac:dyDescent="0.55000000000000004">
      <c r="B1867" s="6"/>
      <c r="E1867" s="7"/>
    </row>
    <row r="1868" spans="2:5" x14ac:dyDescent="0.55000000000000004">
      <c r="B1868" s="6"/>
      <c r="E1868" s="7"/>
    </row>
    <row r="1869" spans="2:5" x14ac:dyDescent="0.55000000000000004">
      <c r="B1869" s="6"/>
      <c r="E1869" s="7"/>
    </row>
    <row r="1870" spans="2:5" x14ac:dyDescent="0.55000000000000004">
      <c r="B1870" s="6"/>
      <c r="E1870" s="7"/>
    </row>
    <row r="1871" spans="2:5" x14ac:dyDescent="0.55000000000000004">
      <c r="B1871" s="6"/>
      <c r="E1871" s="7"/>
    </row>
    <row r="1872" spans="2:5" x14ac:dyDescent="0.55000000000000004">
      <c r="B1872" s="6"/>
      <c r="E1872" s="7"/>
    </row>
    <row r="1873" spans="2:5" x14ac:dyDescent="0.55000000000000004">
      <c r="B1873" s="6"/>
      <c r="E1873" s="7"/>
    </row>
    <row r="1874" spans="2:5" x14ac:dyDescent="0.55000000000000004">
      <c r="B1874" s="6"/>
      <c r="E1874" s="7"/>
    </row>
    <row r="1875" spans="2:5" x14ac:dyDescent="0.55000000000000004">
      <c r="B1875" s="6"/>
      <c r="E1875" s="7"/>
    </row>
    <row r="1876" spans="2:5" x14ac:dyDescent="0.55000000000000004">
      <c r="B1876" s="6"/>
      <c r="E1876" s="7"/>
    </row>
    <row r="1877" spans="2:5" x14ac:dyDescent="0.55000000000000004">
      <c r="B1877" s="6"/>
      <c r="E1877" s="7"/>
    </row>
    <row r="1878" spans="2:5" x14ac:dyDescent="0.55000000000000004">
      <c r="B1878" s="6"/>
      <c r="E1878" s="7"/>
    </row>
    <row r="1879" spans="2:5" x14ac:dyDescent="0.55000000000000004">
      <c r="B1879" s="6"/>
      <c r="E1879" s="7"/>
    </row>
    <row r="1880" spans="2:5" x14ac:dyDescent="0.55000000000000004">
      <c r="B1880" s="6"/>
      <c r="E1880" s="7"/>
    </row>
    <row r="1881" spans="2:5" x14ac:dyDescent="0.55000000000000004">
      <c r="B1881" s="6"/>
      <c r="E1881" s="7"/>
    </row>
    <row r="1882" spans="2:5" x14ac:dyDescent="0.55000000000000004">
      <c r="B1882" s="6"/>
      <c r="E1882" s="7"/>
    </row>
    <row r="1883" spans="2:5" x14ac:dyDescent="0.55000000000000004">
      <c r="B1883" s="6"/>
      <c r="E1883" s="7"/>
    </row>
    <row r="1884" spans="2:5" x14ac:dyDescent="0.55000000000000004">
      <c r="B1884" s="6"/>
      <c r="E1884" s="7"/>
    </row>
    <row r="1885" spans="2:5" x14ac:dyDescent="0.55000000000000004">
      <c r="B1885" s="6"/>
      <c r="E1885" s="7"/>
    </row>
    <row r="1886" spans="2:5" x14ac:dyDescent="0.55000000000000004">
      <c r="B1886" s="6"/>
      <c r="E1886" s="7"/>
    </row>
    <row r="1887" spans="2:5" x14ac:dyDescent="0.55000000000000004">
      <c r="B1887" s="6"/>
      <c r="E1887" s="7"/>
    </row>
    <row r="1888" spans="2:5" x14ac:dyDescent="0.55000000000000004">
      <c r="B1888" s="6"/>
      <c r="E1888" s="7"/>
    </row>
    <row r="1889" spans="2:5" x14ac:dyDescent="0.55000000000000004">
      <c r="B1889" s="6"/>
      <c r="E1889" s="7"/>
    </row>
    <row r="1890" spans="2:5" x14ac:dyDescent="0.55000000000000004">
      <c r="B1890" s="6"/>
      <c r="E1890" s="7"/>
    </row>
    <row r="1891" spans="2:5" x14ac:dyDescent="0.55000000000000004">
      <c r="B1891" s="6"/>
      <c r="E1891" s="7"/>
    </row>
    <row r="1892" spans="2:5" x14ac:dyDescent="0.55000000000000004">
      <c r="B1892" s="6"/>
      <c r="E1892" s="7"/>
    </row>
    <row r="1893" spans="2:5" x14ac:dyDescent="0.55000000000000004">
      <c r="B1893" s="6"/>
      <c r="E1893" s="7"/>
    </row>
    <row r="1894" spans="2:5" x14ac:dyDescent="0.55000000000000004">
      <c r="B1894" s="6"/>
      <c r="E1894" s="7"/>
    </row>
    <row r="1895" spans="2:5" x14ac:dyDescent="0.55000000000000004">
      <c r="B1895" s="6"/>
      <c r="E1895" s="7"/>
    </row>
    <row r="1896" spans="2:5" x14ac:dyDescent="0.55000000000000004">
      <c r="B1896" s="6"/>
      <c r="E1896" s="7"/>
    </row>
    <row r="1897" spans="2:5" x14ac:dyDescent="0.55000000000000004">
      <c r="B1897" s="6"/>
      <c r="E1897" s="7"/>
    </row>
    <row r="1898" spans="2:5" x14ac:dyDescent="0.55000000000000004">
      <c r="B1898" s="6"/>
      <c r="E1898" s="7"/>
    </row>
    <row r="1899" spans="2:5" x14ac:dyDescent="0.55000000000000004">
      <c r="B1899" s="6"/>
      <c r="E1899" s="7"/>
    </row>
    <row r="1900" spans="2:5" x14ac:dyDescent="0.55000000000000004">
      <c r="B1900" s="6"/>
      <c r="E1900" s="7"/>
    </row>
    <row r="1901" spans="2:5" x14ac:dyDescent="0.55000000000000004">
      <c r="B1901" s="6"/>
      <c r="E1901" s="7"/>
    </row>
    <row r="1902" spans="2:5" x14ac:dyDescent="0.55000000000000004">
      <c r="B1902" s="6"/>
      <c r="E1902" s="7"/>
    </row>
    <row r="1903" spans="2:5" x14ac:dyDescent="0.55000000000000004">
      <c r="B1903" s="6"/>
      <c r="E1903" s="7"/>
    </row>
    <row r="1904" spans="2:5" x14ac:dyDescent="0.55000000000000004">
      <c r="B1904" s="6"/>
      <c r="E1904" s="7"/>
    </row>
    <row r="1905" spans="2:5" x14ac:dyDescent="0.55000000000000004">
      <c r="B1905" s="6"/>
      <c r="E1905" s="7"/>
    </row>
    <row r="1906" spans="2:5" x14ac:dyDescent="0.55000000000000004">
      <c r="B1906" s="6"/>
      <c r="E1906" s="7"/>
    </row>
    <row r="1907" spans="2:5" x14ac:dyDescent="0.55000000000000004">
      <c r="B1907" s="6"/>
      <c r="E1907" s="7"/>
    </row>
    <row r="1908" spans="2:5" x14ac:dyDescent="0.55000000000000004">
      <c r="B1908" s="6"/>
      <c r="E1908" s="7"/>
    </row>
    <row r="1909" spans="2:5" x14ac:dyDescent="0.55000000000000004">
      <c r="B1909" s="6"/>
      <c r="E1909" s="7"/>
    </row>
    <row r="1910" spans="2:5" x14ac:dyDescent="0.55000000000000004">
      <c r="B1910" s="6"/>
      <c r="E1910" s="7"/>
    </row>
    <row r="1911" spans="2:5" x14ac:dyDescent="0.55000000000000004">
      <c r="B1911" s="6"/>
      <c r="E1911" s="7"/>
    </row>
    <row r="1912" spans="2:5" x14ac:dyDescent="0.55000000000000004">
      <c r="B1912" s="6"/>
      <c r="E1912" s="7"/>
    </row>
    <row r="1913" spans="2:5" x14ac:dyDescent="0.55000000000000004">
      <c r="B1913" s="6"/>
      <c r="E1913" s="7"/>
    </row>
    <row r="1914" spans="2:5" x14ac:dyDescent="0.55000000000000004">
      <c r="B1914" s="6"/>
      <c r="E1914" s="7"/>
    </row>
    <row r="1915" spans="2:5" x14ac:dyDescent="0.55000000000000004">
      <c r="B1915" s="6"/>
      <c r="E1915" s="7"/>
    </row>
    <row r="1916" spans="2:5" x14ac:dyDescent="0.55000000000000004">
      <c r="B1916" s="6"/>
      <c r="E1916" s="7"/>
    </row>
    <row r="1917" spans="2:5" x14ac:dyDescent="0.55000000000000004">
      <c r="B1917" s="6"/>
      <c r="E1917" s="7"/>
    </row>
    <row r="1918" spans="2:5" x14ac:dyDescent="0.55000000000000004">
      <c r="B1918" s="6"/>
      <c r="E1918" s="7"/>
    </row>
    <row r="1919" spans="2:5" x14ac:dyDescent="0.55000000000000004">
      <c r="B1919" s="6"/>
      <c r="E1919" s="7"/>
    </row>
    <row r="1920" spans="2:5" x14ac:dyDescent="0.55000000000000004">
      <c r="B1920" s="6"/>
      <c r="E1920" s="7"/>
    </row>
    <row r="1921" spans="2:5" x14ac:dyDescent="0.55000000000000004">
      <c r="B1921" s="6"/>
      <c r="E1921" s="7"/>
    </row>
    <row r="1922" spans="2:5" x14ac:dyDescent="0.55000000000000004">
      <c r="B1922" s="6"/>
      <c r="E1922" s="7"/>
    </row>
    <row r="1923" spans="2:5" x14ac:dyDescent="0.55000000000000004">
      <c r="B1923" s="6"/>
      <c r="E1923" s="7"/>
    </row>
    <row r="1924" spans="2:5" x14ac:dyDescent="0.55000000000000004">
      <c r="B1924" s="6"/>
      <c r="E1924" s="7"/>
    </row>
    <row r="1925" spans="2:5" x14ac:dyDescent="0.55000000000000004">
      <c r="B1925" s="6"/>
      <c r="E1925" s="7"/>
    </row>
    <row r="1926" spans="2:5" x14ac:dyDescent="0.55000000000000004">
      <c r="B1926" s="6"/>
      <c r="E1926" s="7"/>
    </row>
    <row r="1927" spans="2:5" x14ac:dyDescent="0.55000000000000004">
      <c r="B1927" s="6"/>
      <c r="E1927" s="7"/>
    </row>
    <row r="1928" spans="2:5" x14ac:dyDescent="0.55000000000000004">
      <c r="B1928" s="6"/>
      <c r="E1928" s="7"/>
    </row>
    <row r="1929" spans="2:5" x14ac:dyDescent="0.55000000000000004">
      <c r="B1929" s="6"/>
      <c r="E1929" s="7"/>
    </row>
    <row r="1930" spans="2:5" x14ac:dyDescent="0.55000000000000004">
      <c r="B1930" s="6"/>
      <c r="E1930" s="7"/>
    </row>
    <row r="1931" spans="2:5" x14ac:dyDescent="0.55000000000000004">
      <c r="B1931" s="6"/>
      <c r="E1931" s="7"/>
    </row>
    <row r="1932" spans="2:5" x14ac:dyDescent="0.55000000000000004">
      <c r="B1932" s="6"/>
      <c r="E1932" s="7"/>
    </row>
    <row r="1933" spans="2:5" x14ac:dyDescent="0.55000000000000004">
      <c r="B1933" s="6"/>
      <c r="E1933" s="7"/>
    </row>
    <row r="1934" spans="2:5" x14ac:dyDescent="0.55000000000000004">
      <c r="B1934" s="6"/>
      <c r="E1934" s="7"/>
    </row>
    <row r="1935" spans="2:5" x14ac:dyDescent="0.55000000000000004">
      <c r="B1935" s="6"/>
      <c r="E1935" s="7"/>
    </row>
    <row r="1936" spans="2:5" x14ac:dyDescent="0.55000000000000004">
      <c r="B1936" s="6"/>
      <c r="E1936" s="7"/>
    </row>
    <row r="1937" spans="2:5" x14ac:dyDescent="0.55000000000000004">
      <c r="B1937" s="6"/>
      <c r="E1937" s="7"/>
    </row>
    <row r="1938" spans="2:5" x14ac:dyDescent="0.55000000000000004">
      <c r="B1938" s="6"/>
      <c r="E1938" s="7"/>
    </row>
    <row r="1939" spans="2:5" x14ac:dyDescent="0.55000000000000004">
      <c r="B1939" s="6"/>
      <c r="E1939" s="7"/>
    </row>
    <row r="1940" spans="2:5" x14ac:dyDescent="0.55000000000000004">
      <c r="B1940" s="6"/>
      <c r="E1940" s="7"/>
    </row>
    <row r="1941" spans="2:5" x14ac:dyDescent="0.55000000000000004">
      <c r="B1941" s="6"/>
      <c r="E1941" s="7"/>
    </row>
    <row r="1942" spans="2:5" x14ac:dyDescent="0.55000000000000004">
      <c r="B1942" s="6"/>
      <c r="E1942" s="7"/>
    </row>
    <row r="1943" spans="2:5" x14ac:dyDescent="0.55000000000000004">
      <c r="B1943" s="6"/>
      <c r="E1943" s="7"/>
    </row>
    <row r="1944" spans="2:5" x14ac:dyDescent="0.55000000000000004">
      <c r="B1944" s="6"/>
      <c r="E1944" s="7"/>
    </row>
    <row r="1945" spans="2:5" x14ac:dyDescent="0.55000000000000004">
      <c r="B1945" s="6"/>
      <c r="E1945" s="7"/>
    </row>
    <row r="1946" spans="2:5" x14ac:dyDescent="0.55000000000000004">
      <c r="B1946" s="6"/>
      <c r="E1946" s="7"/>
    </row>
    <row r="1947" spans="2:5" x14ac:dyDescent="0.55000000000000004">
      <c r="B1947" s="6"/>
      <c r="E1947" s="7"/>
    </row>
    <row r="1948" spans="2:5" x14ac:dyDescent="0.55000000000000004">
      <c r="B1948" s="6"/>
      <c r="E1948" s="7"/>
    </row>
    <row r="1949" spans="2:5" x14ac:dyDescent="0.55000000000000004">
      <c r="B1949" s="6"/>
      <c r="E1949" s="7"/>
    </row>
    <row r="1950" spans="2:5" x14ac:dyDescent="0.55000000000000004">
      <c r="B1950" s="6"/>
      <c r="E1950" s="7"/>
    </row>
    <row r="1951" spans="2:5" x14ac:dyDescent="0.55000000000000004">
      <c r="B1951" s="6"/>
      <c r="E1951" s="7"/>
    </row>
    <row r="1952" spans="2:5" x14ac:dyDescent="0.55000000000000004">
      <c r="B1952" s="6"/>
      <c r="E1952" s="7"/>
    </row>
    <row r="1953" spans="2:5" x14ac:dyDescent="0.55000000000000004">
      <c r="B1953" s="6"/>
      <c r="E1953" s="7"/>
    </row>
    <row r="1954" spans="2:5" x14ac:dyDescent="0.55000000000000004">
      <c r="B1954" s="6"/>
      <c r="E1954" s="7"/>
    </row>
    <row r="1955" spans="2:5" x14ac:dyDescent="0.55000000000000004">
      <c r="B1955" s="6"/>
      <c r="E1955" s="7"/>
    </row>
    <row r="1956" spans="2:5" x14ac:dyDescent="0.55000000000000004">
      <c r="B1956" s="6"/>
      <c r="E1956" s="7"/>
    </row>
    <row r="1957" spans="2:5" x14ac:dyDescent="0.55000000000000004">
      <c r="B1957" s="6"/>
      <c r="E1957" s="7"/>
    </row>
    <row r="1958" spans="2:5" x14ac:dyDescent="0.55000000000000004">
      <c r="B1958" s="6"/>
      <c r="E1958" s="7"/>
    </row>
    <row r="1959" spans="2:5" x14ac:dyDescent="0.55000000000000004">
      <c r="B1959" s="6"/>
      <c r="E1959" s="7"/>
    </row>
    <row r="1960" spans="2:5" x14ac:dyDescent="0.55000000000000004">
      <c r="B1960" s="6"/>
      <c r="E1960" s="7"/>
    </row>
    <row r="1961" spans="2:5" x14ac:dyDescent="0.55000000000000004">
      <c r="B1961" s="6"/>
      <c r="E1961" s="7"/>
    </row>
    <row r="1962" spans="2:5" x14ac:dyDescent="0.55000000000000004">
      <c r="B1962" s="6"/>
      <c r="E1962" s="7"/>
    </row>
    <row r="1963" spans="2:5" x14ac:dyDescent="0.55000000000000004">
      <c r="B1963" s="6"/>
      <c r="E1963" s="7"/>
    </row>
    <row r="1964" spans="2:5" x14ac:dyDescent="0.55000000000000004">
      <c r="B1964" s="6"/>
      <c r="E1964" s="7"/>
    </row>
    <row r="1965" spans="2:5" x14ac:dyDescent="0.55000000000000004">
      <c r="B1965" s="6"/>
      <c r="E1965" s="7"/>
    </row>
    <row r="1966" spans="2:5" x14ac:dyDescent="0.55000000000000004">
      <c r="B1966" s="6"/>
      <c r="E1966" s="7"/>
    </row>
    <row r="1967" spans="2:5" x14ac:dyDescent="0.55000000000000004">
      <c r="B1967" s="6"/>
      <c r="E1967" s="7"/>
    </row>
    <row r="1968" spans="2:5" x14ac:dyDescent="0.55000000000000004">
      <c r="B1968" s="6"/>
      <c r="E1968" s="7"/>
    </row>
    <row r="1969" spans="2:5" x14ac:dyDescent="0.55000000000000004">
      <c r="B1969" s="6"/>
      <c r="E1969" s="7"/>
    </row>
    <row r="1970" spans="2:5" x14ac:dyDescent="0.55000000000000004">
      <c r="B1970" s="6"/>
      <c r="E1970" s="7"/>
    </row>
    <row r="1971" spans="2:5" x14ac:dyDescent="0.55000000000000004">
      <c r="B1971" s="6"/>
      <c r="E1971" s="7"/>
    </row>
    <row r="1972" spans="2:5" x14ac:dyDescent="0.55000000000000004">
      <c r="B1972" s="6"/>
      <c r="E1972" s="7"/>
    </row>
    <row r="1973" spans="2:5" x14ac:dyDescent="0.55000000000000004">
      <c r="B1973" s="6"/>
      <c r="E1973" s="7"/>
    </row>
    <row r="1974" spans="2:5" x14ac:dyDescent="0.55000000000000004">
      <c r="B1974" s="6"/>
      <c r="E1974" s="7"/>
    </row>
    <row r="1975" spans="2:5" x14ac:dyDescent="0.55000000000000004">
      <c r="B1975" s="6"/>
      <c r="E1975" s="7"/>
    </row>
    <row r="1976" spans="2:5" x14ac:dyDescent="0.55000000000000004">
      <c r="B1976" s="6"/>
      <c r="E1976" s="7"/>
    </row>
    <row r="1977" spans="2:5" x14ac:dyDescent="0.55000000000000004">
      <c r="B1977" s="6"/>
      <c r="E1977" s="7"/>
    </row>
    <row r="1978" spans="2:5" x14ac:dyDescent="0.55000000000000004">
      <c r="B1978" s="6"/>
      <c r="E1978" s="7"/>
    </row>
    <row r="1979" spans="2:5" x14ac:dyDescent="0.55000000000000004">
      <c r="B1979" s="6"/>
      <c r="E1979" s="7"/>
    </row>
    <row r="1980" spans="2:5" x14ac:dyDescent="0.55000000000000004">
      <c r="B1980" s="6"/>
      <c r="E1980" s="7"/>
    </row>
    <row r="1981" spans="2:5" x14ac:dyDescent="0.55000000000000004">
      <c r="B1981" s="6"/>
      <c r="E1981" s="7"/>
    </row>
    <row r="1982" spans="2:5" x14ac:dyDescent="0.55000000000000004">
      <c r="B1982" s="6"/>
      <c r="E1982" s="7"/>
    </row>
    <row r="1983" spans="2:5" x14ac:dyDescent="0.55000000000000004">
      <c r="B1983" s="6"/>
      <c r="E1983" s="7"/>
    </row>
    <row r="1984" spans="2:5" x14ac:dyDescent="0.55000000000000004">
      <c r="B1984" s="6"/>
      <c r="E1984" s="7"/>
    </row>
    <row r="1985" spans="2:5" x14ac:dyDescent="0.55000000000000004">
      <c r="B1985" s="6"/>
      <c r="E1985" s="7"/>
    </row>
    <row r="1986" spans="2:5" x14ac:dyDescent="0.55000000000000004">
      <c r="B1986" s="6"/>
      <c r="E1986" s="7"/>
    </row>
    <row r="1987" spans="2:5" x14ac:dyDescent="0.55000000000000004">
      <c r="B1987" s="6"/>
      <c r="E1987" s="7"/>
    </row>
    <row r="1988" spans="2:5" x14ac:dyDescent="0.55000000000000004">
      <c r="B1988" s="6"/>
      <c r="E1988" s="7"/>
    </row>
    <row r="1989" spans="2:5" x14ac:dyDescent="0.55000000000000004">
      <c r="B1989" s="6"/>
      <c r="E1989" s="7"/>
    </row>
    <row r="1990" spans="2:5" x14ac:dyDescent="0.55000000000000004">
      <c r="B1990" s="6"/>
      <c r="E1990" s="7"/>
    </row>
    <row r="1991" spans="2:5" x14ac:dyDescent="0.55000000000000004">
      <c r="B1991" s="6"/>
      <c r="E1991" s="7"/>
    </row>
    <row r="1992" spans="2:5" x14ac:dyDescent="0.55000000000000004">
      <c r="B1992" s="6"/>
      <c r="E1992" s="7"/>
    </row>
    <row r="1993" spans="2:5" x14ac:dyDescent="0.55000000000000004">
      <c r="B1993" s="6"/>
      <c r="E1993" s="7"/>
    </row>
    <row r="1994" spans="2:5" x14ac:dyDescent="0.55000000000000004">
      <c r="B1994" s="6"/>
      <c r="E1994" s="7"/>
    </row>
    <row r="1995" spans="2:5" x14ac:dyDescent="0.55000000000000004">
      <c r="B1995" s="6"/>
      <c r="E1995" s="7"/>
    </row>
    <row r="1996" spans="2:5" x14ac:dyDescent="0.55000000000000004">
      <c r="B1996" s="6"/>
      <c r="E1996" s="7"/>
    </row>
    <row r="1997" spans="2:5" x14ac:dyDescent="0.55000000000000004">
      <c r="B1997" s="6"/>
      <c r="E1997" s="7"/>
    </row>
    <row r="1998" spans="2:5" x14ac:dyDescent="0.55000000000000004">
      <c r="B1998" s="6"/>
      <c r="E1998" s="7"/>
    </row>
    <row r="1999" spans="2:5" x14ac:dyDescent="0.55000000000000004">
      <c r="B1999" s="6"/>
      <c r="E1999" s="7"/>
    </row>
    <row r="2000" spans="2:5" x14ac:dyDescent="0.55000000000000004">
      <c r="B2000" s="6"/>
      <c r="E2000" s="7"/>
    </row>
    <row r="2001" spans="2:5" x14ac:dyDescent="0.55000000000000004">
      <c r="B2001" s="6"/>
      <c r="E2001" s="7"/>
    </row>
    <row r="2002" spans="2:5" x14ac:dyDescent="0.55000000000000004">
      <c r="B2002" s="6"/>
      <c r="E2002" s="7"/>
    </row>
    <row r="2003" spans="2:5" x14ac:dyDescent="0.55000000000000004">
      <c r="B2003" s="6"/>
      <c r="E2003" s="7"/>
    </row>
    <row r="2004" spans="2:5" x14ac:dyDescent="0.55000000000000004">
      <c r="B2004" s="6"/>
      <c r="E2004" s="7"/>
    </row>
    <row r="2005" spans="2:5" x14ac:dyDescent="0.55000000000000004">
      <c r="B2005" s="6"/>
      <c r="E2005" s="7"/>
    </row>
    <row r="2006" spans="2:5" x14ac:dyDescent="0.55000000000000004">
      <c r="B2006" s="6"/>
      <c r="E2006" s="7"/>
    </row>
    <row r="2007" spans="2:5" x14ac:dyDescent="0.55000000000000004">
      <c r="B2007" s="6"/>
      <c r="E2007" s="7"/>
    </row>
    <row r="2008" spans="2:5" x14ac:dyDescent="0.55000000000000004">
      <c r="B2008" s="6"/>
      <c r="E2008" s="7"/>
    </row>
    <row r="2009" spans="2:5" x14ac:dyDescent="0.55000000000000004">
      <c r="B2009" s="6"/>
      <c r="E2009" s="7"/>
    </row>
    <row r="2010" spans="2:5" x14ac:dyDescent="0.55000000000000004">
      <c r="B2010" s="6"/>
      <c r="E2010" s="7"/>
    </row>
    <row r="2011" spans="2:5" x14ac:dyDescent="0.55000000000000004">
      <c r="B2011" s="6"/>
      <c r="E2011" s="7"/>
    </row>
    <row r="2012" spans="2:5" x14ac:dyDescent="0.55000000000000004">
      <c r="B2012" s="6"/>
      <c r="E2012" s="7"/>
    </row>
    <row r="2013" spans="2:5" x14ac:dyDescent="0.55000000000000004">
      <c r="B2013" s="6"/>
      <c r="E2013" s="7"/>
    </row>
    <row r="2014" spans="2:5" x14ac:dyDescent="0.55000000000000004">
      <c r="B2014" s="6"/>
      <c r="E2014" s="7"/>
    </row>
    <row r="2015" spans="2:5" x14ac:dyDescent="0.55000000000000004">
      <c r="B2015" s="6"/>
      <c r="E2015" s="7"/>
    </row>
    <row r="2016" spans="2:5" x14ac:dyDescent="0.55000000000000004">
      <c r="B2016" s="6"/>
      <c r="E2016" s="7"/>
    </row>
    <row r="2017" spans="2:5" x14ac:dyDescent="0.55000000000000004">
      <c r="B2017" s="6"/>
      <c r="E2017" s="7"/>
    </row>
    <row r="2018" spans="2:5" x14ac:dyDescent="0.55000000000000004">
      <c r="B2018" s="6"/>
      <c r="E2018" s="7"/>
    </row>
    <row r="2019" spans="2:5" x14ac:dyDescent="0.55000000000000004">
      <c r="B2019" s="6"/>
      <c r="E2019" s="7"/>
    </row>
    <row r="2020" spans="2:5" x14ac:dyDescent="0.55000000000000004">
      <c r="B2020" s="6"/>
      <c r="E2020" s="7"/>
    </row>
    <row r="2021" spans="2:5" x14ac:dyDescent="0.55000000000000004">
      <c r="B2021" s="6"/>
      <c r="E2021" s="7"/>
    </row>
    <row r="2022" spans="2:5" x14ac:dyDescent="0.55000000000000004">
      <c r="B2022" s="6"/>
      <c r="E2022" s="7"/>
    </row>
    <row r="2023" spans="2:5" x14ac:dyDescent="0.55000000000000004">
      <c r="B2023" s="6"/>
      <c r="E2023" s="7"/>
    </row>
    <row r="2024" spans="2:5" x14ac:dyDescent="0.55000000000000004">
      <c r="B2024" s="6"/>
      <c r="E2024" s="7"/>
    </row>
    <row r="2025" spans="2:5" x14ac:dyDescent="0.55000000000000004">
      <c r="B2025" s="6"/>
      <c r="E2025" s="7"/>
    </row>
    <row r="2026" spans="2:5" x14ac:dyDescent="0.55000000000000004">
      <c r="B2026" s="6"/>
      <c r="E2026" s="7"/>
    </row>
    <row r="2027" spans="2:5" x14ac:dyDescent="0.55000000000000004">
      <c r="B2027" s="6"/>
      <c r="E2027" s="7"/>
    </row>
    <row r="2028" spans="2:5" x14ac:dyDescent="0.55000000000000004">
      <c r="B2028" s="6"/>
      <c r="E2028" s="7"/>
    </row>
    <row r="2029" spans="2:5" x14ac:dyDescent="0.55000000000000004">
      <c r="B2029" s="6"/>
      <c r="E2029" s="7"/>
    </row>
    <row r="2030" spans="2:5" x14ac:dyDescent="0.55000000000000004">
      <c r="B2030" s="6"/>
      <c r="E2030" s="7"/>
    </row>
    <row r="2031" spans="2:5" x14ac:dyDescent="0.55000000000000004">
      <c r="B2031" s="6"/>
      <c r="E2031" s="7"/>
    </row>
    <row r="2032" spans="2:5" x14ac:dyDescent="0.55000000000000004">
      <c r="B2032" s="6"/>
      <c r="E2032" s="7"/>
    </row>
    <row r="2033" spans="2:5" x14ac:dyDescent="0.55000000000000004">
      <c r="B2033" s="6"/>
      <c r="E2033" s="7"/>
    </row>
    <row r="2034" spans="2:5" x14ac:dyDescent="0.55000000000000004">
      <c r="B2034" s="6"/>
      <c r="E2034" s="7"/>
    </row>
    <row r="2035" spans="2:5" x14ac:dyDescent="0.55000000000000004">
      <c r="B2035" s="6"/>
      <c r="E2035" s="7"/>
    </row>
    <row r="2036" spans="2:5" x14ac:dyDescent="0.55000000000000004">
      <c r="B2036" s="6"/>
      <c r="E2036" s="7"/>
    </row>
    <row r="2037" spans="2:5" x14ac:dyDescent="0.55000000000000004">
      <c r="B2037" s="6"/>
      <c r="E2037" s="7"/>
    </row>
    <row r="2038" spans="2:5" x14ac:dyDescent="0.55000000000000004">
      <c r="B2038" s="6"/>
      <c r="E2038" s="7"/>
    </row>
    <row r="2039" spans="2:5" x14ac:dyDescent="0.55000000000000004">
      <c r="B2039" s="6"/>
      <c r="E2039" s="7"/>
    </row>
    <row r="2040" spans="2:5" x14ac:dyDescent="0.55000000000000004">
      <c r="B2040" s="6"/>
      <c r="E2040" s="7"/>
    </row>
    <row r="2041" spans="2:5" x14ac:dyDescent="0.55000000000000004">
      <c r="B2041" s="6"/>
      <c r="E2041" s="7"/>
    </row>
    <row r="2042" spans="2:5" x14ac:dyDescent="0.55000000000000004">
      <c r="B2042" s="6"/>
      <c r="E2042" s="7"/>
    </row>
    <row r="2043" spans="2:5" x14ac:dyDescent="0.55000000000000004">
      <c r="B2043" s="6"/>
      <c r="E2043" s="7"/>
    </row>
    <row r="2044" spans="2:5" x14ac:dyDescent="0.55000000000000004">
      <c r="B2044" s="6"/>
      <c r="E2044" s="7"/>
    </row>
    <row r="2045" spans="2:5" x14ac:dyDescent="0.55000000000000004">
      <c r="B2045" s="6"/>
      <c r="E2045" s="7"/>
    </row>
    <row r="2046" spans="2:5" x14ac:dyDescent="0.55000000000000004">
      <c r="B2046" s="6"/>
      <c r="E2046" s="7"/>
    </row>
    <row r="2047" spans="2:5" x14ac:dyDescent="0.55000000000000004">
      <c r="B2047" s="6"/>
      <c r="E2047" s="7"/>
    </row>
    <row r="2048" spans="2:5" x14ac:dyDescent="0.55000000000000004">
      <c r="B2048" s="6"/>
      <c r="E2048" s="7"/>
    </row>
    <row r="2049" spans="2:5" x14ac:dyDescent="0.55000000000000004">
      <c r="B2049" s="6"/>
      <c r="E2049" s="7"/>
    </row>
    <row r="2050" spans="2:5" x14ac:dyDescent="0.55000000000000004">
      <c r="B2050" s="6"/>
      <c r="E2050" s="7"/>
    </row>
    <row r="2051" spans="2:5" x14ac:dyDescent="0.55000000000000004">
      <c r="B2051" s="6"/>
      <c r="E2051" s="7"/>
    </row>
    <row r="2052" spans="2:5" x14ac:dyDescent="0.55000000000000004">
      <c r="B2052" s="6"/>
      <c r="E2052" s="7"/>
    </row>
    <row r="2053" spans="2:5" x14ac:dyDescent="0.55000000000000004">
      <c r="B2053" s="6"/>
      <c r="E2053" s="7"/>
    </row>
    <row r="2054" spans="2:5" x14ac:dyDescent="0.55000000000000004">
      <c r="B2054" s="6"/>
      <c r="E2054" s="7"/>
    </row>
    <row r="2055" spans="2:5" x14ac:dyDescent="0.55000000000000004">
      <c r="B2055" s="6"/>
      <c r="E2055" s="7"/>
    </row>
    <row r="2056" spans="2:5" x14ac:dyDescent="0.55000000000000004">
      <c r="B2056" s="6"/>
      <c r="E2056" s="7"/>
    </row>
    <row r="2057" spans="2:5" x14ac:dyDescent="0.55000000000000004">
      <c r="B2057" s="6"/>
      <c r="E2057" s="7"/>
    </row>
    <row r="2058" spans="2:5" x14ac:dyDescent="0.55000000000000004">
      <c r="B2058" s="6"/>
      <c r="E2058" s="7"/>
    </row>
    <row r="2059" spans="2:5" x14ac:dyDescent="0.55000000000000004">
      <c r="B2059" s="6"/>
      <c r="E2059" s="7"/>
    </row>
    <row r="2060" spans="2:5" x14ac:dyDescent="0.55000000000000004">
      <c r="B2060" s="6"/>
      <c r="E2060" s="7"/>
    </row>
    <row r="2061" spans="2:5" x14ac:dyDescent="0.55000000000000004">
      <c r="B2061" s="6"/>
      <c r="E2061" s="7"/>
    </row>
    <row r="2062" spans="2:5" x14ac:dyDescent="0.55000000000000004">
      <c r="B2062" s="6"/>
      <c r="E2062" s="7"/>
    </row>
    <row r="2063" spans="2:5" x14ac:dyDescent="0.55000000000000004">
      <c r="B2063" s="6"/>
      <c r="E2063" s="7"/>
    </row>
    <row r="2064" spans="2:5" x14ac:dyDescent="0.55000000000000004">
      <c r="B2064" s="6"/>
      <c r="E2064" s="7"/>
    </row>
    <row r="2065" spans="2:5" x14ac:dyDescent="0.55000000000000004">
      <c r="B2065" s="6"/>
      <c r="E2065" s="7"/>
    </row>
    <row r="2066" spans="2:5" x14ac:dyDescent="0.55000000000000004">
      <c r="B2066" s="6"/>
      <c r="E2066" s="7"/>
    </row>
    <row r="2067" spans="2:5" x14ac:dyDescent="0.55000000000000004">
      <c r="B2067" s="6"/>
      <c r="E2067" s="7"/>
    </row>
    <row r="2068" spans="2:5" x14ac:dyDescent="0.55000000000000004">
      <c r="B2068" s="6"/>
      <c r="E2068" s="7"/>
    </row>
    <row r="2069" spans="2:5" x14ac:dyDescent="0.55000000000000004">
      <c r="B2069" s="6"/>
      <c r="E2069" s="7"/>
    </row>
    <row r="2070" spans="2:5" x14ac:dyDescent="0.55000000000000004">
      <c r="B2070" s="6"/>
      <c r="E2070" s="7"/>
    </row>
    <row r="2071" spans="2:5" x14ac:dyDescent="0.55000000000000004">
      <c r="B2071" s="6"/>
      <c r="E2071" s="7"/>
    </row>
    <row r="2072" spans="2:5" x14ac:dyDescent="0.55000000000000004">
      <c r="B2072" s="6"/>
      <c r="E2072" s="7"/>
    </row>
    <row r="2073" spans="2:5" x14ac:dyDescent="0.55000000000000004">
      <c r="B2073" s="6"/>
      <c r="E2073" s="7"/>
    </row>
    <row r="2074" spans="2:5" x14ac:dyDescent="0.55000000000000004">
      <c r="B2074" s="6"/>
      <c r="E2074" s="7"/>
    </row>
    <row r="2075" spans="2:5" x14ac:dyDescent="0.55000000000000004">
      <c r="B2075" s="6"/>
      <c r="E2075" s="7"/>
    </row>
    <row r="2076" spans="2:5" x14ac:dyDescent="0.55000000000000004">
      <c r="B2076" s="6"/>
      <c r="E2076" s="7"/>
    </row>
    <row r="2077" spans="2:5" x14ac:dyDescent="0.55000000000000004">
      <c r="B2077" s="6"/>
      <c r="E2077" s="7"/>
    </row>
    <row r="2078" spans="2:5" x14ac:dyDescent="0.55000000000000004">
      <c r="B2078" s="6"/>
      <c r="E2078" s="7"/>
    </row>
    <row r="2079" spans="2:5" x14ac:dyDescent="0.55000000000000004">
      <c r="B2079" s="6"/>
      <c r="E2079" s="7"/>
    </row>
    <row r="2080" spans="2:5" x14ac:dyDescent="0.55000000000000004">
      <c r="B2080" s="6"/>
      <c r="E2080" s="7"/>
    </row>
    <row r="2081" spans="2:5" x14ac:dyDescent="0.55000000000000004">
      <c r="B2081" s="6"/>
      <c r="E2081" s="7"/>
    </row>
    <row r="2082" spans="2:5" x14ac:dyDescent="0.55000000000000004">
      <c r="B2082" s="6"/>
      <c r="E2082" s="7"/>
    </row>
    <row r="2083" spans="2:5" x14ac:dyDescent="0.55000000000000004">
      <c r="B2083" s="6"/>
      <c r="E2083" s="7"/>
    </row>
    <row r="2084" spans="2:5" x14ac:dyDescent="0.55000000000000004">
      <c r="B2084" s="6"/>
      <c r="E2084" s="7"/>
    </row>
    <row r="2085" spans="2:5" x14ac:dyDescent="0.55000000000000004">
      <c r="B2085" s="6"/>
      <c r="E2085" s="7"/>
    </row>
    <row r="2086" spans="2:5" x14ac:dyDescent="0.55000000000000004">
      <c r="B2086" s="6"/>
      <c r="E2086" s="7"/>
    </row>
    <row r="2087" spans="2:5" x14ac:dyDescent="0.55000000000000004">
      <c r="B2087" s="6"/>
      <c r="E2087" s="7"/>
    </row>
    <row r="2088" spans="2:5" x14ac:dyDescent="0.55000000000000004">
      <c r="B2088" s="6"/>
      <c r="E2088" s="7"/>
    </row>
    <row r="2089" spans="2:5" x14ac:dyDescent="0.55000000000000004">
      <c r="B2089" s="6"/>
      <c r="E2089" s="7"/>
    </row>
    <row r="2090" spans="2:5" x14ac:dyDescent="0.55000000000000004">
      <c r="B2090" s="6"/>
      <c r="E2090" s="7"/>
    </row>
    <row r="2091" spans="2:5" x14ac:dyDescent="0.55000000000000004">
      <c r="B2091" s="6"/>
      <c r="E2091" s="7"/>
    </row>
    <row r="2092" spans="2:5" x14ac:dyDescent="0.55000000000000004">
      <c r="B2092" s="6"/>
      <c r="E2092" s="7"/>
    </row>
    <row r="2093" spans="2:5" x14ac:dyDescent="0.55000000000000004">
      <c r="B2093" s="6"/>
      <c r="E2093" s="7"/>
    </row>
    <row r="2094" spans="2:5" x14ac:dyDescent="0.55000000000000004">
      <c r="B2094" s="6"/>
      <c r="E2094" s="7"/>
    </row>
    <row r="2095" spans="2:5" x14ac:dyDescent="0.55000000000000004">
      <c r="B2095" s="6"/>
      <c r="E2095" s="7"/>
    </row>
    <row r="2096" spans="2:5" x14ac:dyDescent="0.55000000000000004">
      <c r="B2096" s="6"/>
      <c r="E2096" s="7"/>
    </row>
    <row r="2097" spans="2:5" x14ac:dyDescent="0.55000000000000004">
      <c r="B2097" s="6"/>
      <c r="E2097" s="7"/>
    </row>
    <row r="2098" spans="2:5" x14ac:dyDescent="0.55000000000000004">
      <c r="B2098" s="6"/>
      <c r="E2098" s="7"/>
    </row>
    <row r="2099" spans="2:5" x14ac:dyDescent="0.55000000000000004">
      <c r="B2099" s="6"/>
      <c r="E2099" s="7"/>
    </row>
    <row r="2100" spans="2:5" x14ac:dyDescent="0.55000000000000004">
      <c r="B2100" s="6"/>
      <c r="E2100" s="7"/>
    </row>
    <row r="2101" spans="2:5" x14ac:dyDescent="0.55000000000000004">
      <c r="B2101" s="6"/>
      <c r="E2101" s="7"/>
    </row>
    <row r="2102" spans="2:5" x14ac:dyDescent="0.55000000000000004">
      <c r="B2102" s="6"/>
      <c r="E2102" s="7"/>
    </row>
    <row r="2103" spans="2:5" x14ac:dyDescent="0.55000000000000004">
      <c r="B2103" s="6"/>
      <c r="E2103" s="7"/>
    </row>
    <row r="2104" spans="2:5" x14ac:dyDescent="0.55000000000000004">
      <c r="B2104" s="6"/>
      <c r="E2104" s="7"/>
    </row>
    <row r="2105" spans="2:5" x14ac:dyDescent="0.55000000000000004">
      <c r="B2105" s="6"/>
      <c r="E2105" s="7"/>
    </row>
    <row r="2106" spans="2:5" x14ac:dyDescent="0.55000000000000004">
      <c r="B2106" s="6"/>
      <c r="E2106" s="7"/>
    </row>
    <row r="2107" spans="2:5" x14ac:dyDescent="0.55000000000000004">
      <c r="B2107" s="6"/>
      <c r="E2107" s="7"/>
    </row>
    <row r="2108" spans="2:5" x14ac:dyDescent="0.55000000000000004">
      <c r="B2108" s="6"/>
      <c r="E2108" s="7"/>
    </row>
    <row r="2109" spans="2:5" x14ac:dyDescent="0.55000000000000004">
      <c r="B2109" s="6"/>
      <c r="E2109" s="7"/>
    </row>
    <row r="2110" spans="2:5" x14ac:dyDescent="0.55000000000000004">
      <c r="B2110" s="6"/>
      <c r="E2110" s="7"/>
    </row>
    <row r="2111" spans="2:5" x14ac:dyDescent="0.55000000000000004">
      <c r="B2111" s="6"/>
      <c r="E2111" s="7"/>
    </row>
    <row r="2112" spans="2:5" x14ac:dyDescent="0.55000000000000004">
      <c r="B2112" s="6"/>
      <c r="E2112" s="7"/>
    </row>
    <row r="2113" spans="2:5" x14ac:dyDescent="0.55000000000000004">
      <c r="B2113" s="6"/>
      <c r="E2113" s="7"/>
    </row>
    <row r="2114" spans="2:5" x14ac:dyDescent="0.55000000000000004">
      <c r="B2114" s="6"/>
      <c r="E2114" s="7"/>
    </row>
    <row r="2115" spans="2:5" x14ac:dyDescent="0.55000000000000004">
      <c r="B2115" s="6"/>
      <c r="E2115" s="7"/>
    </row>
    <row r="2116" spans="2:5" x14ac:dyDescent="0.55000000000000004">
      <c r="B2116" s="6"/>
      <c r="E2116" s="7"/>
    </row>
    <row r="2117" spans="2:5" x14ac:dyDescent="0.55000000000000004">
      <c r="B2117" s="6"/>
      <c r="E2117" s="7"/>
    </row>
    <row r="2118" spans="2:5" x14ac:dyDescent="0.55000000000000004">
      <c r="B2118" s="6"/>
      <c r="E2118" s="7"/>
    </row>
    <row r="2119" spans="2:5" x14ac:dyDescent="0.55000000000000004">
      <c r="B2119" s="6"/>
      <c r="E2119" s="7"/>
    </row>
    <row r="2120" spans="2:5" x14ac:dyDescent="0.55000000000000004">
      <c r="B2120" s="6"/>
      <c r="E2120" s="7"/>
    </row>
    <row r="2121" spans="2:5" x14ac:dyDescent="0.55000000000000004">
      <c r="B2121" s="6"/>
      <c r="E2121" s="7"/>
    </row>
    <row r="2122" spans="2:5" x14ac:dyDescent="0.55000000000000004">
      <c r="B2122" s="6"/>
      <c r="E2122" s="7"/>
    </row>
    <row r="2123" spans="2:5" x14ac:dyDescent="0.55000000000000004">
      <c r="B2123" s="6"/>
      <c r="E2123" s="7"/>
    </row>
    <row r="2124" spans="2:5" x14ac:dyDescent="0.55000000000000004">
      <c r="B2124" s="6"/>
      <c r="E2124" s="7"/>
    </row>
    <row r="2125" spans="2:5" x14ac:dyDescent="0.55000000000000004">
      <c r="B2125" s="6"/>
      <c r="E2125" s="7"/>
    </row>
    <row r="2126" spans="2:5" x14ac:dyDescent="0.55000000000000004">
      <c r="B2126" s="6"/>
      <c r="E2126" s="7"/>
    </row>
    <row r="2127" spans="2:5" x14ac:dyDescent="0.55000000000000004">
      <c r="B2127" s="6"/>
      <c r="E2127" s="7"/>
    </row>
    <row r="2128" spans="2:5" x14ac:dyDescent="0.55000000000000004">
      <c r="B2128" s="6"/>
      <c r="E2128" s="7"/>
    </row>
    <row r="2129" spans="2:5" x14ac:dyDescent="0.55000000000000004">
      <c r="B2129" s="6"/>
      <c r="E2129" s="7"/>
    </row>
    <row r="2130" spans="2:5" x14ac:dyDescent="0.55000000000000004">
      <c r="B2130" s="6"/>
      <c r="E2130" s="7"/>
    </row>
    <row r="2131" spans="2:5" x14ac:dyDescent="0.55000000000000004">
      <c r="B2131" s="6"/>
      <c r="E2131" s="7"/>
    </row>
    <row r="2132" spans="2:5" x14ac:dyDescent="0.55000000000000004">
      <c r="B2132" s="6"/>
      <c r="E2132" s="7"/>
    </row>
    <row r="2133" spans="2:5" x14ac:dyDescent="0.55000000000000004">
      <c r="B2133" s="6"/>
      <c r="E2133" s="7"/>
    </row>
    <row r="2134" spans="2:5" x14ac:dyDescent="0.55000000000000004">
      <c r="B2134" s="6"/>
      <c r="E2134" s="7"/>
    </row>
    <row r="2135" spans="2:5" x14ac:dyDescent="0.55000000000000004">
      <c r="B2135" s="6"/>
      <c r="E2135" s="7"/>
    </row>
    <row r="2136" spans="2:5" x14ac:dyDescent="0.55000000000000004">
      <c r="B2136" s="6"/>
      <c r="E2136" s="7"/>
    </row>
    <row r="2137" spans="2:5" x14ac:dyDescent="0.55000000000000004">
      <c r="B2137" s="6"/>
      <c r="E2137" s="7"/>
    </row>
    <row r="2138" spans="2:5" x14ac:dyDescent="0.55000000000000004">
      <c r="B2138" s="6"/>
      <c r="E2138" s="7"/>
    </row>
    <row r="2139" spans="2:5" x14ac:dyDescent="0.55000000000000004">
      <c r="B2139" s="6"/>
      <c r="E2139" s="7"/>
    </row>
    <row r="2140" spans="2:5" x14ac:dyDescent="0.55000000000000004">
      <c r="B2140" s="6"/>
      <c r="E2140" s="7"/>
    </row>
    <row r="2141" spans="2:5" x14ac:dyDescent="0.55000000000000004">
      <c r="B2141" s="6"/>
      <c r="E2141" s="7"/>
    </row>
    <row r="2142" spans="2:5" x14ac:dyDescent="0.55000000000000004">
      <c r="B2142" s="6"/>
      <c r="E2142" s="7"/>
    </row>
    <row r="2143" spans="2:5" x14ac:dyDescent="0.55000000000000004">
      <c r="B2143" s="6"/>
      <c r="E2143" s="7"/>
    </row>
    <row r="2144" spans="2:5" x14ac:dyDescent="0.55000000000000004">
      <c r="B2144" s="6"/>
      <c r="E2144" s="7"/>
    </row>
    <row r="2145" spans="2:5" x14ac:dyDescent="0.55000000000000004">
      <c r="B2145" s="6"/>
      <c r="E2145" s="7"/>
    </row>
    <row r="2146" spans="2:5" x14ac:dyDescent="0.55000000000000004">
      <c r="B2146" s="6"/>
      <c r="E2146" s="7"/>
    </row>
    <row r="2147" spans="2:5" x14ac:dyDescent="0.55000000000000004">
      <c r="B2147" s="6"/>
      <c r="E2147" s="7"/>
    </row>
    <row r="2148" spans="2:5" x14ac:dyDescent="0.55000000000000004">
      <c r="B2148" s="6"/>
      <c r="E2148" s="7"/>
    </row>
    <row r="2149" spans="2:5" x14ac:dyDescent="0.55000000000000004">
      <c r="B2149" s="6"/>
      <c r="E2149" s="7"/>
    </row>
    <row r="2150" spans="2:5" x14ac:dyDescent="0.55000000000000004">
      <c r="B2150" s="6"/>
      <c r="E2150" s="7"/>
    </row>
    <row r="2151" spans="2:5" x14ac:dyDescent="0.55000000000000004">
      <c r="B2151" s="6"/>
      <c r="E2151" s="7"/>
    </row>
    <row r="2152" spans="2:5" x14ac:dyDescent="0.55000000000000004">
      <c r="B2152" s="6"/>
      <c r="E2152" s="7"/>
    </row>
    <row r="2153" spans="2:5" x14ac:dyDescent="0.55000000000000004">
      <c r="B2153" s="6"/>
      <c r="E2153" s="7"/>
    </row>
    <row r="2154" spans="2:5" x14ac:dyDescent="0.55000000000000004">
      <c r="B2154" s="6"/>
      <c r="E2154" s="7"/>
    </row>
    <row r="2155" spans="2:5" x14ac:dyDescent="0.55000000000000004">
      <c r="B2155" s="6"/>
      <c r="E2155" s="7"/>
    </row>
    <row r="2156" spans="2:5" x14ac:dyDescent="0.55000000000000004">
      <c r="B2156" s="6"/>
      <c r="E2156" s="7"/>
    </row>
    <row r="2157" spans="2:5" x14ac:dyDescent="0.55000000000000004">
      <c r="B2157" s="6"/>
      <c r="E2157" s="7"/>
    </row>
    <row r="2158" spans="2:5" x14ac:dyDescent="0.55000000000000004">
      <c r="B2158" s="6"/>
      <c r="E2158" s="7"/>
    </row>
    <row r="2159" spans="2:5" x14ac:dyDescent="0.55000000000000004">
      <c r="B2159" s="6"/>
      <c r="E2159" s="7"/>
    </row>
    <row r="2160" spans="2:5" x14ac:dyDescent="0.55000000000000004">
      <c r="B2160" s="6"/>
      <c r="E2160" s="7"/>
    </row>
    <row r="2161" spans="2:5" x14ac:dyDescent="0.55000000000000004">
      <c r="B2161" s="6"/>
      <c r="E2161" s="7"/>
    </row>
    <row r="2162" spans="2:5" x14ac:dyDescent="0.55000000000000004">
      <c r="B2162" s="6"/>
      <c r="E2162" s="7"/>
    </row>
    <row r="2163" spans="2:5" x14ac:dyDescent="0.55000000000000004">
      <c r="B2163" s="6"/>
      <c r="E2163" s="7"/>
    </row>
    <row r="2164" spans="2:5" x14ac:dyDescent="0.55000000000000004">
      <c r="B2164" s="6"/>
      <c r="E2164" s="7"/>
    </row>
    <row r="2165" spans="2:5" x14ac:dyDescent="0.55000000000000004">
      <c r="B2165" s="6"/>
      <c r="E2165" s="7"/>
    </row>
    <row r="2166" spans="2:5" x14ac:dyDescent="0.55000000000000004">
      <c r="B2166" s="6"/>
      <c r="E2166" s="7"/>
    </row>
    <row r="2167" spans="2:5" x14ac:dyDescent="0.55000000000000004">
      <c r="B2167" s="6"/>
      <c r="E2167" s="7"/>
    </row>
    <row r="2168" spans="2:5" x14ac:dyDescent="0.55000000000000004">
      <c r="B2168" s="6"/>
      <c r="E2168" s="7"/>
    </row>
    <row r="2169" spans="2:5" x14ac:dyDescent="0.55000000000000004">
      <c r="B2169" s="6"/>
      <c r="E2169" s="7"/>
    </row>
    <row r="2170" spans="2:5" x14ac:dyDescent="0.55000000000000004">
      <c r="B2170" s="6"/>
      <c r="E2170" s="7"/>
    </row>
    <row r="2171" spans="2:5" x14ac:dyDescent="0.55000000000000004">
      <c r="B2171" s="6"/>
      <c r="E2171" s="7"/>
    </row>
    <row r="2172" spans="2:5" x14ac:dyDescent="0.55000000000000004">
      <c r="B2172" s="6"/>
      <c r="E2172" s="7"/>
    </row>
    <row r="2173" spans="2:5" x14ac:dyDescent="0.55000000000000004">
      <c r="B2173" s="6"/>
      <c r="E2173" s="7"/>
    </row>
    <row r="2174" spans="2:5" x14ac:dyDescent="0.55000000000000004">
      <c r="B2174" s="6"/>
      <c r="E2174" s="7"/>
    </row>
    <row r="2175" spans="2:5" x14ac:dyDescent="0.55000000000000004">
      <c r="B2175" s="6"/>
      <c r="E2175" s="7"/>
    </row>
    <row r="2176" spans="2:5" x14ac:dyDescent="0.55000000000000004">
      <c r="B2176" s="6"/>
      <c r="E2176" s="7"/>
    </row>
    <row r="2177" spans="2:5" x14ac:dyDescent="0.55000000000000004">
      <c r="B2177" s="6"/>
      <c r="E2177" s="7"/>
    </row>
    <row r="2178" spans="2:5" x14ac:dyDescent="0.55000000000000004">
      <c r="B2178" s="6"/>
      <c r="E2178" s="7"/>
    </row>
    <row r="2179" spans="2:5" x14ac:dyDescent="0.55000000000000004">
      <c r="B2179" s="6"/>
      <c r="E2179" s="7"/>
    </row>
    <row r="2180" spans="2:5" x14ac:dyDescent="0.55000000000000004">
      <c r="B2180" s="6"/>
      <c r="E2180" s="7"/>
    </row>
    <row r="2181" spans="2:5" x14ac:dyDescent="0.55000000000000004">
      <c r="B2181" s="6"/>
      <c r="E2181" s="7"/>
    </row>
    <row r="2182" spans="2:5" x14ac:dyDescent="0.55000000000000004">
      <c r="B2182" s="6"/>
      <c r="E2182" s="7"/>
    </row>
    <row r="2183" spans="2:5" x14ac:dyDescent="0.55000000000000004">
      <c r="B2183" s="6"/>
      <c r="E2183" s="7"/>
    </row>
    <row r="2184" spans="2:5" x14ac:dyDescent="0.55000000000000004">
      <c r="B2184" s="6"/>
      <c r="E2184" s="7"/>
    </row>
    <row r="2185" spans="2:5" x14ac:dyDescent="0.55000000000000004">
      <c r="B2185" s="6"/>
      <c r="E2185" s="7"/>
    </row>
    <row r="2186" spans="2:5" x14ac:dyDescent="0.55000000000000004">
      <c r="B2186" s="6"/>
      <c r="E2186" s="7"/>
    </row>
    <row r="2187" spans="2:5" x14ac:dyDescent="0.55000000000000004">
      <c r="B2187" s="6"/>
      <c r="E2187" s="7"/>
    </row>
    <row r="2188" spans="2:5" x14ac:dyDescent="0.55000000000000004">
      <c r="B2188" s="6"/>
      <c r="E2188" s="7"/>
    </row>
    <row r="2189" spans="2:5" x14ac:dyDescent="0.55000000000000004">
      <c r="B2189" s="6"/>
      <c r="E2189" s="7"/>
    </row>
    <row r="2190" spans="2:5" x14ac:dyDescent="0.55000000000000004">
      <c r="B2190" s="6"/>
      <c r="E2190" s="7"/>
    </row>
    <row r="2191" spans="2:5" x14ac:dyDescent="0.55000000000000004">
      <c r="B2191" s="6"/>
      <c r="E2191" s="7"/>
    </row>
    <row r="2192" spans="2:5" x14ac:dyDescent="0.55000000000000004">
      <c r="B2192" s="6"/>
      <c r="E2192" s="7"/>
    </row>
    <row r="2193" spans="2:5" x14ac:dyDescent="0.55000000000000004">
      <c r="B2193" s="6"/>
      <c r="E2193" s="7"/>
    </row>
    <row r="2194" spans="2:5" x14ac:dyDescent="0.55000000000000004">
      <c r="B2194" s="6"/>
      <c r="E2194" s="7"/>
    </row>
    <row r="2195" spans="2:5" x14ac:dyDescent="0.55000000000000004">
      <c r="B2195" s="6"/>
      <c r="E2195" s="7"/>
    </row>
    <row r="2196" spans="2:5" x14ac:dyDescent="0.55000000000000004">
      <c r="B2196" s="6"/>
      <c r="E2196" s="7"/>
    </row>
    <row r="2197" spans="2:5" x14ac:dyDescent="0.55000000000000004">
      <c r="B2197" s="6"/>
      <c r="E2197" s="7"/>
    </row>
    <row r="2198" spans="2:5" x14ac:dyDescent="0.55000000000000004">
      <c r="B2198" s="6"/>
      <c r="E2198" s="7"/>
    </row>
    <row r="2199" spans="2:5" x14ac:dyDescent="0.55000000000000004">
      <c r="B2199" s="6"/>
      <c r="E2199" s="7"/>
    </row>
    <row r="2200" spans="2:5" x14ac:dyDescent="0.55000000000000004">
      <c r="B2200" s="6"/>
      <c r="E2200" s="7"/>
    </row>
    <row r="2201" spans="2:5" x14ac:dyDescent="0.55000000000000004">
      <c r="B2201" s="6"/>
      <c r="E2201" s="7"/>
    </row>
    <row r="2202" spans="2:5" x14ac:dyDescent="0.55000000000000004">
      <c r="B2202" s="6"/>
      <c r="E2202" s="7"/>
    </row>
    <row r="2203" spans="2:5" x14ac:dyDescent="0.55000000000000004">
      <c r="B2203" s="6"/>
      <c r="E2203" s="7"/>
    </row>
    <row r="2204" spans="2:5" x14ac:dyDescent="0.55000000000000004">
      <c r="B2204" s="6"/>
      <c r="E2204" s="7"/>
    </row>
    <row r="2205" spans="2:5" x14ac:dyDescent="0.55000000000000004">
      <c r="B2205" s="6"/>
      <c r="E2205" s="7"/>
    </row>
    <row r="2206" spans="2:5" x14ac:dyDescent="0.55000000000000004">
      <c r="B2206" s="6"/>
      <c r="E2206" s="7"/>
    </row>
    <row r="2207" spans="2:5" x14ac:dyDescent="0.55000000000000004">
      <c r="B2207" s="6"/>
      <c r="E2207" s="7"/>
    </row>
    <row r="2208" spans="2:5" x14ac:dyDescent="0.55000000000000004">
      <c r="B2208" s="6"/>
      <c r="E2208" s="7"/>
    </row>
    <row r="2209" spans="2:5" x14ac:dyDescent="0.55000000000000004">
      <c r="B2209" s="6"/>
      <c r="E2209" s="7"/>
    </row>
    <row r="2210" spans="2:5" x14ac:dyDescent="0.55000000000000004">
      <c r="B2210" s="6"/>
      <c r="E2210" s="7"/>
    </row>
    <row r="2211" spans="2:5" x14ac:dyDescent="0.55000000000000004">
      <c r="B2211" s="6"/>
      <c r="E2211" s="7"/>
    </row>
    <row r="2212" spans="2:5" x14ac:dyDescent="0.55000000000000004">
      <c r="B2212" s="6"/>
      <c r="E2212" s="7"/>
    </row>
    <row r="2213" spans="2:5" x14ac:dyDescent="0.55000000000000004">
      <c r="B2213" s="6"/>
      <c r="E2213" s="7"/>
    </row>
    <row r="2214" spans="2:5" x14ac:dyDescent="0.55000000000000004">
      <c r="B2214" s="6"/>
      <c r="E2214" s="7"/>
    </row>
    <row r="2215" spans="2:5" x14ac:dyDescent="0.55000000000000004">
      <c r="B2215" s="6"/>
      <c r="E2215" s="7"/>
    </row>
    <row r="2216" spans="2:5" x14ac:dyDescent="0.55000000000000004">
      <c r="B2216" s="6"/>
      <c r="E2216" s="7"/>
    </row>
    <row r="2217" spans="2:5" x14ac:dyDescent="0.55000000000000004">
      <c r="B2217" s="6"/>
      <c r="E2217" s="7"/>
    </row>
    <row r="2218" spans="2:5" x14ac:dyDescent="0.55000000000000004">
      <c r="B2218" s="6"/>
      <c r="E2218" s="7"/>
    </row>
    <row r="2219" spans="2:5" x14ac:dyDescent="0.55000000000000004">
      <c r="B2219" s="6"/>
      <c r="E2219" s="7"/>
    </row>
    <row r="2220" spans="2:5" x14ac:dyDescent="0.55000000000000004">
      <c r="B2220" s="6"/>
      <c r="E2220" s="7"/>
    </row>
    <row r="2221" spans="2:5" x14ac:dyDescent="0.55000000000000004">
      <c r="B2221" s="6"/>
      <c r="E2221" s="7"/>
    </row>
    <row r="2222" spans="2:5" x14ac:dyDescent="0.55000000000000004">
      <c r="B2222" s="6"/>
      <c r="E2222" s="7"/>
    </row>
    <row r="2223" spans="2:5" x14ac:dyDescent="0.55000000000000004">
      <c r="B2223" s="6"/>
      <c r="E2223" s="7"/>
    </row>
    <row r="2224" spans="2:5" x14ac:dyDescent="0.55000000000000004">
      <c r="B2224" s="6"/>
      <c r="E2224" s="7"/>
    </row>
    <row r="2225" spans="2:5" x14ac:dyDescent="0.55000000000000004">
      <c r="B2225" s="6"/>
      <c r="E2225" s="7"/>
    </row>
    <row r="2226" spans="2:5" x14ac:dyDescent="0.55000000000000004">
      <c r="B2226" s="6"/>
      <c r="E2226" s="7"/>
    </row>
    <row r="2227" spans="2:5" x14ac:dyDescent="0.55000000000000004">
      <c r="B2227" s="6"/>
      <c r="E2227" s="7"/>
    </row>
    <row r="2228" spans="2:5" x14ac:dyDescent="0.55000000000000004">
      <c r="B2228" s="6"/>
      <c r="E2228" s="7"/>
    </row>
    <row r="2229" spans="2:5" x14ac:dyDescent="0.55000000000000004">
      <c r="B2229" s="6"/>
      <c r="E2229" s="7"/>
    </row>
    <row r="2230" spans="2:5" x14ac:dyDescent="0.55000000000000004">
      <c r="B2230" s="6"/>
      <c r="E2230" s="7"/>
    </row>
    <row r="2231" spans="2:5" x14ac:dyDescent="0.55000000000000004">
      <c r="B2231" s="6"/>
      <c r="E2231" s="7"/>
    </row>
    <row r="2232" spans="2:5" x14ac:dyDescent="0.55000000000000004">
      <c r="B2232" s="6"/>
      <c r="E2232" s="7"/>
    </row>
    <row r="2233" spans="2:5" x14ac:dyDescent="0.55000000000000004">
      <c r="B2233" s="6"/>
      <c r="E2233" s="7"/>
    </row>
    <row r="2234" spans="2:5" x14ac:dyDescent="0.55000000000000004">
      <c r="B2234" s="6"/>
      <c r="E2234" s="7"/>
    </row>
    <row r="2235" spans="2:5" x14ac:dyDescent="0.55000000000000004">
      <c r="B2235" s="6"/>
      <c r="E2235" s="7"/>
    </row>
    <row r="2236" spans="2:5" x14ac:dyDescent="0.55000000000000004">
      <c r="B2236" s="6"/>
      <c r="E2236" s="7"/>
    </row>
    <row r="2237" spans="2:5" x14ac:dyDescent="0.55000000000000004">
      <c r="B2237" s="6"/>
      <c r="E2237" s="7"/>
    </row>
    <row r="2238" spans="2:5" x14ac:dyDescent="0.55000000000000004">
      <c r="B2238" s="6"/>
      <c r="E2238" s="7"/>
    </row>
    <row r="2239" spans="2:5" x14ac:dyDescent="0.55000000000000004">
      <c r="B2239" s="6"/>
      <c r="E2239" s="7"/>
    </row>
    <row r="2240" spans="2:5" x14ac:dyDescent="0.55000000000000004">
      <c r="B2240" s="6"/>
      <c r="E2240" s="7"/>
    </row>
    <row r="2241" spans="2:5" x14ac:dyDescent="0.55000000000000004">
      <c r="B2241" s="6"/>
      <c r="E2241" s="7"/>
    </row>
    <row r="2242" spans="2:5" x14ac:dyDescent="0.55000000000000004">
      <c r="B2242" s="6"/>
      <c r="E2242" s="7"/>
    </row>
    <row r="2243" spans="2:5" x14ac:dyDescent="0.55000000000000004">
      <c r="B2243" s="6"/>
      <c r="E2243" s="7"/>
    </row>
    <row r="2244" spans="2:5" x14ac:dyDescent="0.55000000000000004">
      <c r="B2244" s="6"/>
      <c r="E2244" s="7"/>
    </row>
    <row r="2245" spans="2:5" x14ac:dyDescent="0.55000000000000004">
      <c r="B2245" s="6"/>
      <c r="E2245" s="7"/>
    </row>
    <row r="2246" spans="2:5" x14ac:dyDescent="0.55000000000000004">
      <c r="B2246" s="6"/>
      <c r="E2246" s="7"/>
    </row>
    <row r="2247" spans="2:5" x14ac:dyDescent="0.55000000000000004">
      <c r="B2247" s="6"/>
      <c r="E2247" s="7"/>
    </row>
    <row r="2248" spans="2:5" x14ac:dyDescent="0.55000000000000004">
      <c r="B2248" s="6"/>
      <c r="E2248" s="7"/>
    </row>
    <row r="2249" spans="2:5" x14ac:dyDescent="0.55000000000000004">
      <c r="B2249" s="6"/>
      <c r="E2249" s="7"/>
    </row>
    <row r="2250" spans="2:5" x14ac:dyDescent="0.55000000000000004">
      <c r="B2250" s="6"/>
      <c r="E2250" s="7"/>
    </row>
    <row r="2251" spans="2:5" x14ac:dyDescent="0.55000000000000004">
      <c r="B2251" s="6"/>
      <c r="E2251" s="7"/>
    </row>
    <row r="2252" spans="2:5" x14ac:dyDescent="0.55000000000000004">
      <c r="B2252" s="6"/>
      <c r="E2252" s="7"/>
    </row>
    <row r="2253" spans="2:5" x14ac:dyDescent="0.55000000000000004">
      <c r="B2253" s="6"/>
      <c r="E2253" s="7"/>
    </row>
    <row r="2254" spans="2:5" x14ac:dyDescent="0.55000000000000004">
      <c r="B2254" s="6"/>
      <c r="E2254" s="7"/>
    </row>
    <row r="2255" spans="2:5" x14ac:dyDescent="0.55000000000000004">
      <c r="B2255" s="6"/>
      <c r="E2255" s="7"/>
    </row>
    <row r="2256" spans="2:5" x14ac:dyDescent="0.55000000000000004">
      <c r="B2256" s="6"/>
      <c r="E2256" s="7"/>
    </row>
    <row r="2257" spans="2:5" x14ac:dyDescent="0.55000000000000004">
      <c r="B2257" s="6"/>
      <c r="E2257" s="7"/>
    </row>
    <row r="2258" spans="2:5" x14ac:dyDescent="0.55000000000000004">
      <c r="B2258" s="6"/>
      <c r="E2258" s="7"/>
    </row>
    <row r="2259" spans="2:5" x14ac:dyDescent="0.55000000000000004">
      <c r="B2259" s="6"/>
      <c r="E2259" s="7"/>
    </row>
    <row r="2260" spans="2:5" x14ac:dyDescent="0.55000000000000004">
      <c r="B2260" s="6"/>
      <c r="E2260" s="7"/>
    </row>
    <row r="2261" spans="2:5" x14ac:dyDescent="0.55000000000000004">
      <c r="B2261" s="6"/>
      <c r="E2261" s="7"/>
    </row>
    <row r="2262" spans="2:5" x14ac:dyDescent="0.55000000000000004">
      <c r="B2262" s="6"/>
      <c r="E2262" s="7"/>
    </row>
    <row r="2263" spans="2:5" x14ac:dyDescent="0.55000000000000004">
      <c r="B2263" s="6"/>
      <c r="E2263" s="7"/>
    </row>
    <row r="2264" spans="2:5" x14ac:dyDescent="0.55000000000000004">
      <c r="B2264" s="6"/>
      <c r="E2264" s="7"/>
    </row>
    <row r="2265" spans="2:5" x14ac:dyDescent="0.55000000000000004">
      <c r="B2265" s="6"/>
      <c r="E2265" s="7"/>
    </row>
    <row r="2266" spans="2:5" x14ac:dyDescent="0.55000000000000004">
      <c r="B2266" s="6"/>
      <c r="E2266" s="7"/>
    </row>
    <row r="2267" spans="2:5" x14ac:dyDescent="0.55000000000000004">
      <c r="B2267" s="6"/>
      <c r="E2267" s="7"/>
    </row>
    <row r="2268" spans="2:5" x14ac:dyDescent="0.55000000000000004">
      <c r="B2268" s="6"/>
      <c r="E2268" s="7"/>
    </row>
    <row r="2269" spans="2:5" x14ac:dyDescent="0.55000000000000004">
      <c r="B2269" s="6"/>
      <c r="E2269" s="7"/>
    </row>
    <row r="2270" spans="2:5" x14ac:dyDescent="0.55000000000000004">
      <c r="B2270" s="6"/>
      <c r="E2270" s="7"/>
    </row>
    <row r="2271" spans="2:5" x14ac:dyDescent="0.55000000000000004">
      <c r="B2271" s="6"/>
      <c r="E2271" s="7"/>
    </row>
    <row r="2272" spans="2:5" x14ac:dyDescent="0.55000000000000004">
      <c r="B2272" s="6"/>
      <c r="E2272" s="7"/>
    </row>
    <row r="2273" spans="2:5" x14ac:dyDescent="0.55000000000000004">
      <c r="B2273" s="6"/>
      <c r="E2273" s="7"/>
    </row>
    <row r="2274" spans="2:5" x14ac:dyDescent="0.55000000000000004">
      <c r="B2274" s="6"/>
      <c r="E2274" s="7"/>
    </row>
    <row r="2275" spans="2:5" x14ac:dyDescent="0.55000000000000004">
      <c r="B2275" s="6"/>
      <c r="E2275" s="7"/>
    </row>
    <row r="2276" spans="2:5" x14ac:dyDescent="0.55000000000000004">
      <c r="B2276" s="6"/>
      <c r="E2276" s="7"/>
    </row>
    <row r="2277" spans="2:5" x14ac:dyDescent="0.55000000000000004">
      <c r="B2277" s="6"/>
      <c r="E2277" s="7"/>
    </row>
    <row r="2278" spans="2:5" x14ac:dyDescent="0.55000000000000004">
      <c r="B2278" s="6"/>
      <c r="E2278" s="7"/>
    </row>
    <row r="2279" spans="2:5" x14ac:dyDescent="0.55000000000000004">
      <c r="B2279" s="6"/>
      <c r="E2279" s="7"/>
    </row>
    <row r="2280" spans="2:5" x14ac:dyDescent="0.55000000000000004">
      <c r="B2280" s="6"/>
      <c r="E2280" s="7"/>
    </row>
    <row r="2281" spans="2:5" x14ac:dyDescent="0.55000000000000004">
      <c r="B2281" s="6"/>
      <c r="E2281" s="7"/>
    </row>
    <row r="2282" spans="2:5" x14ac:dyDescent="0.55000000000000004">
      <c r="B2282" s="6"/>
      <c r="E2282" s="7"/>
    </row>
    <row r="2283" spans="2:5" x14ac:dyDescent="0.55000000000000004">
      <c r="B2283" s="6"/>
      <c r="E2283" s="7"/>
    </row>
    <row r="2284" spans="2:5" x14ac:dyDescent="0.55000000000000004">
      <c r="B2284" s="6"/>
      <c r="E2284" s="7"/>
    </row>
    <row r="2285" spans="2:5" x14ac:dyDescent="0.55000000000000004">
      <c r="B2285" s="6"/>
      <c r="E2285" s="7"/>
    </row>
    <row r="2286" spans="2:5" x14ac:dyDescent="0.55000000000000004">
      <c r="B2286" s="6"/>
      <c r="E2286" s="7"/>
    </row>
    <row r="2287" spans="2:5" x14ac:dyDescent="0.55000000000000004">
      <c r="B2287" s="6"/>
      <c r="E2287" s="7"/>
    </row>
    <row r="2288" spans="2:5" x14ac:dyDescent="0.55000000000000004">
      <c r="B2288" s="6"/>
      <c r="E2288" s="7"/>
    </row>
    <row r="2289" spans="2:5" x14ac:dyDescent="0.55000000000000004">
      <c r="B2289" s="6"/>
      <c r="E2289" s="7"/>
    </row>
    <row r="2290" spans="2:5" x14ac:dyDescent="0.55000000000000004">
      <c r="B2290" s="6"/>
      <c r="E2290" s="7"/>
    </row>
    <row r="2291" spans="2:5" x14ac:dyDescent="0.55000000000000004">
      <c r="B2291" s="6"/>
      <c r="E2291" s="7"/>
    </row>
    <row r="2292" spans="2:5" x14ac:dyDescent="0.55000000000000004">
      <c r="B2292" s="6"/>
      <c r="E2292" s="7"/>
    </row>
    <row r="2293" spans="2:5" x14ac:dyDescent="0.55000000000000004">
      <c r="B2293" s="6"/>
      <c r="E2293" s="7"/>
    </row>
    <row r="2294" spans="2:5" x14ac:dyDescent="0.55000000000000004">
      <c r="B2294" s="6"/>
      <c r="E2294" s="7"/>
    </row>
    <row r="2295" spans="2:5" x14ac:dyDescent="0.55000000000000004">
      <c r="B2295" s="6"/>
      <c r="E2295" s="7"/>
    </row>
    <row r="2296" spans="2:5" x14ac:dyDescent="0.55000000000000004">
      <c r="B2296" s="6"/>
      <c r="E2296" s="7"/>
    </row>
    <row r="2297" spans="2:5" x14ac:dyDescent="0.55000000000000004">
      <c r="B2297" s="6"/>
      <c r="E2297" s="7"/>
    </row>
    <row r="2298" spans="2:5" x14ac:dyDescent="0.55000000000000004">
      <c r="B2298" s="6"/>
      <c r="E2298" s="7"/>
    </row>
    <row r="2299" spans="2:5" x14ac:dyDescent="0.55000000000000004">
      <c r="B2299" s="6"/>
      <c r="E2299" s="7"/>
    </row>
    <row r="2300" spans="2:5" x14ac:dyDescent="0.55000000000000004">
      <c r="B2300" s="6"/>
      <c r="E2300" s="7"/>
    </row>
    <row r="2301" spans="2:5" x14ac:dyDescent="0.55000000000000004">
      <c r="B2301" s="6"/>
      <c r="E2301" s="7"/>
    </row>
    <row r="2302" spans="2:5" x14ac:dyDescent="0.55000000000000004">
      <c r="B2302" s="6"/>
      <c r="E2302" s="7"/>
    </row>
    <row r="2303" spans="2:5" x14ac:dyDescent="0.55000000000000004">
      <c r="B2303" s="6"/>
      <c r="E2303" s="7"/>
    </row>
    <row r="2304" spans="2:5" x14ac:dyDescent="0.55000000000000004">
      <c r="B2304" s="6"/>
      <c r="E2304" s="7"/>
    </row>
    <row r="2305" spans="2:5" x14ac:dyDescent="0.55000000000000004">
      <c r="B2305" s="6"/>
      <c r="E2305" s="7"/>
    </row>
    <row r="2306" spans="2:5" x14ac:dyDescent="0.55000000000000004">
      <c r="B2306" s="6"/>
      <c r="E2306" s="7"/>
    </row>
    <row r="2307" spans="2:5" x14ac:dyDescent="0.55000000000000004">
      <c r="B2307" s="6"/>
      <c r="E2307" s="7"/>
    </row>
    <row r="2308" spans="2:5" x14ac:dyDescent="0.55000000000000004">
      <c r="B2308" s="6"/>
      <c r="E2308" s="7"/>
    </row>
    <row r="2309" spans="2:5" x14ac:dyDescent="0.55000000000000004">
      <c r="B2309" s="6"/>
      <c r="E2309" s="7"/>
    </row>
    <row r="2310" spans="2:5" x14ac:dyDescent="0.55000000000000004">
      <c r="B2310" s="6"/>
      <c r="E2310" s="7"/>
    </row>
    <row r="2311" spans="2:5" x14ac:dyDescent="0.55000000000000004">
      <c r="B2311" s="6"/>
      <c r="E2311" s="7"/>
    </row>
    <row r="2312" spans="2:5" x14ac:dyDescent="0.55000000000000004">
      <c r="B2312" s="6"/>
      <c r="E2312" s="7"/>
    </row>
    <row r="2313" spans="2:5" x14ac:dyDescent="0.55000000000000004">
      <c r="B2313" s="6"/>
      <c r="E2313" s="7"/>
    </row>
    <row r="2314" spans="2:5" x14ac:dyDescent="0.55000000000000004">
      <c r="B2314" s="6"/>
      <c r="E2314" s="7"/>
    </row>
    <row r="2315" spans="2:5" x14ac:dyDescent="0.55000000000000004">
      <c r="B2315" s="6"/>
      <c r="E2315" s="7"/>
    </row>
    <row r="2316" spans="2:5" x14ac:dyDescent="0.55000000000000004">
      <c r="B2316" s="6"/>
      <c r="E2316" s="7"/>
    </row>
    <row r="2317" spans="2:5" x14ac:dyDescent="0.55000000000000004">
      <c r="B2317" s="6"/>
      <c r="E2317" s="7"/>
    </row>
    <row r="2318" spans="2:5" x14ac:dyDescent="0.55000000000000004">
      <c r="B2318" s="6"/>
      <c r="E2318" s="7"/>
    </row>
    <row r="2319" spans="2:5" x14ac:dyDescent="0.55000000000000004">
      <c r="B2319" s="6"/>
      <c r="E2319" s="7"/>
    </row>
    <row r="2320" spans="2:5" x14ac:dyDescent="0.55000000000000004">
      <c r="B2320" s="6"/>
      <c r="E2320" s="7"/>
    </row>
    <row r="2321" spans="2:5" x14ac:dyDescent="0.55000000000000004">
      <c r="B2321" s="6"/>
      <c r="E2321" s="7"/>
    </row>
    <row r="2322" spans="2:5" x14ac:dyDescent="0.55000000000000004">
      <c r="B2322" s="6"/>
      <c r="E2322" s="7"/>
    </row>
    <row r="2323" spans="2:5" x14ac:dyDescent="0.55000000000000004">
      <c r="B2323" s="6"/>
      <c r="E2323" s="7"/>
    </row>
    <row r="2324" spans="2:5" x14ac:dyDescent="0.55000000000000004">
      <c r="B2324" s="6"/>
      <c r="E2324" s="7"/>
    </row>
    <row r="2325" spans="2:5" x14ac:dyDescent="0.55000000000000004">
      <c r="B2325" s="6"/>
      <c r="E2325" s="7"/>
    </row>
    <row r="2326" spans="2:5" x14ac:dyDescent="0.55000000000000004">
      <c r="B2326" s="6"/>
      <c r="E2326" s="7"/>
    </row>
    <row r="2327" spans="2:5" x14ac:dyDescent="0.55000000000000004">
      <c r="B2327" s="6"/>
      <c r="E2327" s="7"/>
    </row>
    <row r="2328" spans="2:5" x14ac:dyDescent="0.55000000000000004">
      <c r="B2328" s="6"/>
      <c r="E2328" s="7"/>
    </row>
    <row r="2329" spans="2:5" x14ac:dyDescent="0.55000000000000004">
      <c r="B2329" s="6"/>
      <c r="E2329" s="7"/>
    </row>
    <row r="2330" spans="2:5" x14ac:dyDescent="0.55000000000000004">
      <c r="B2330" s="6"/>
      <c r="E2330" s="7"/>
    </row>
    <row r="2331" spans="2:5" x14ac:dyDescent="0.55000000000000004">
      <c r="B2331" s="6"/>
      <c r="E2331" s="7"/>
    </row>
    <row r="2332" spans="2:5" x14ac:dyDescent="0.55000000000000004">
      <c r="B2332" s="6"/>
      <c r="E2332" s="7"/>
    </row>
    <row r="2333" spans="2:5" x14ac:dyDescent="0.55000000000000004">
      <c r="B2333" s="6"/>
      <c r="E2333" s="7"/>
    </row>
    <row r="2334" spans="2:5" x14ac:dyDescent="0.55000000000000004">
      <c r="B2334" s="6"/>
      <c r="E2334" s="7"/>
    </row>
    <row r="2335" spans="2:5" x14ac:dyDescent="0.55000000000000004">
      <c r="B2335" s="6"/>
      <c r="E2335" s="7"/>
    </row>
    <row r="2336" spans="2:5" x14ac:dyDescent="0.55000000000000004">
      <c r="B2336" s="6"/>
      <c r="E2336" s="7"/>
    </row>
    <row r="2337" spans="2:5" x14ac:dyDescent="0.55000000000000004">
      <c r="B2337" s="6"/>
      <c r="E2337" s="7"/>
    </row>
    <row r="2338" spans="2:5" x14ac:dyDescent="0.55000000000000004">
      <c r="B2338" s="6"/>
      <c r="E2338" s="7"/>
    </row>
    <row r="2339" spans="2:5" x14ac:dyDescent="0.55000000000000004">
      <c r="B2339" s="6"/>
      <c r="E2339" s="7"/>
    </row>
    <row r="2340" spans="2:5" x14ac:dyDescent="0.55000000000000004">
      <c r="B2340" s="6"/>
      <c r="E2340" s="7"/>
    </row>
    <row r="2341" spans="2:5" x14ac:dyDescent="0.55000000000000004">
      <c r="B2341" s="6"/>
      <c r="E2341" s="7"/>
    </row>
    <row r="2342" spans="2:5" x14ac:dyDescent="0.55000000000000004">
      <c r="B2342" s="6"/>
      <c r="E2342" s="7"/>
    </row>
    <row r="2343" spans="2:5" x14ac:dyDescent="0.55000000000000004">
      <c r="B2343" s="6"/>
      <c r="E2343" s="7"/>
    </row>
    <row r="2344" spans="2:5" x14ac:dyDescent="0.55000000000000004">
      <c r="B2344" s="6"/>
      <c r="E2344" s="7"/>
    </row>
    <row r="2345" spans="2:5" x14ac:dyDescent="0.55000000000000004">
      <c r="B2345" s="6"/>
      <c r="E2345" s="7"/>
    </row>
    <row r="2346" spans="2:5" x14ac:dyDescent="0.55000000000000004">
      <c r="B2346" s="6"/>
      <c r="E2346" s="7"/>
    </row>
    <row r="2347" spans="2:5" x14ac:dyDescent="0.55000000000000004">
      <c r="B2347" s="6"/>
      <c r="E2347" s="7"/>
    </row>
    <row r="2348" spans="2:5" x14ac:dyDescent="0.55000000000000004">
      <c r="B2348" s="6"/>
      <c r="E2348" s="7"/>
    </row>
    <row r="2349" spans="2:5" x14ac:dyDescent="0.55000000000000004">
      <c r="B2349" s="6"/>
      <c r="E2349" s="7"/>
    </row>
    <row r="2350" spans="2:5" x14ac:dyDescent="0.55000000000000004">
      <c r="B2350" s="6"/>
      <c r="E2350" s="7"/>
    </row>
    <row r="2351" spans="2:5" x14ac:dyDescent="0.55000000000000004">
      <c r="B2351" s="6"/>
      <c r="E2351" s="7"/>
    </row>
    <row r="2352" spans="2:5" x14ac:dyDescent="0.55000000000000004">
      <c r="B2352" s="6"/>
      <c r="E2352" s="7"/>
    </row>
    <row r="2353" spans="2:5" x14ac:dyDescent="0.55000000000000004">
      <c r="B2353" s="6"/>
      <c r="E2353" s="7"/>
    </row>
    <row r="2354" spans="2:5" x14ac:dyDescent="0.55000000000000004">
      <c r="B2354" s="6"/>
      <c r="E2354" s="7"/>
    </row>
    <row r="2355" spans="2:5" x14ac:dyDescent="0.55000000000000004">
      <c r="B2355" s="6"/>
      <c r="E2355" s="7"/>
    </row>
    <row r="2356" spans="2:5" x14ac:dyDescent="0.55000000000000004">
      <c r="B2356" s="6"/>
      <c r="E2356" s="7"/>
    </row>
    <row r="2357" spans="2:5" x14ac:dyDescent="0.55000000000000004">
      <c r="B2357" s="6"/>
      <c r="E2357" s="7"/>
    </row>
    <row r="2358" spans="2:5" x14ac:dyDescent="0.55000000000000004">
      <c r="B2358" s="6"/>
      <c r="E2358" s="7"/>
    </row>
    <row r="2359" spans="2:5" x14ac:dyDescent="0.55000000000000004">
      <c r="B2359" s="6"/>
      <c r="E2359" s="7"/>
    </row>
    <row r="2360" spans="2:5" x14ac:dyDescent="0.55000000000000004">
      <c r="B2360" s="6"/>
      <c r="E2360" s="7"/>
    </row>
    <row r="2361" spans="2:5" x14ac:dyDescent="0.55000000000000004">
      <c r="B2361" s="6"/>
      <c r="E2361" s="7"/>
    </row>
    <row r="2362" spans="2:5" x14ac:dyDescent="0.55000000000000004">
      <c r="B2362" s="6"/>
      <c r="E2362" s="7"/>
    </row>
    <row r="2363" spans="2:5" x14ac:dyDescent="0.55000000000000004">
      <c r="B2363" s="6"/>
      <c r="E2363" s="7"/>
    </row>
    <row r="2364" spans="2:5" x14ac:dyDescent="0.55000000000000004">
      <c r="B2364" s="6"/>
      <c r="E2364" s="7"/>
    </row>
    <row r="2365" spans="2:5" x14ac:dyDescent="0.55000000000000004">
      <c r="B2365" s="6"/>
      <c r="E2365" s="7"/>
    </row>
    <row r="2366" spans="2:5" x14ac:dyDescent="0.55000000000000004">
      <c r="B2366" s="6"/>
      <c r="E2366" s="7"/>
    </row>
    <row r="2367" spans="2:5" x14ac:dyDescent="0.55000000000000004">
      <c r="B2367" s="6"/>
      <c r="E2367" s="7"/>
    </row>
    <row r="2368" spans="2:5" x14ac:dyDescent="0.55000000000000004">
      <c r="B2368" s="6"/>
      <c r="E2368" s="7"/>
    </row>
    <row r="2369" spans="2:5" x14ac:dyDescent="0.55000000000000004">
      <c r="B2369" s="6"/>
      <c r="E2369" s="7"/>
    </row>
    <row r="2370" spans="2:5" x14ac:dyDescent="0.55000000000000004">
      <c r="B2370" s="6"/>
      <c r="E2370" s="7"/>
    </row>
    <row r="2371" spans="2:5" x14ac:dyDescent="0.55000000000000004">
      <c r="B2371" s="6"/>
      <c r="E2371" s="7"/>
    </row>
    <row r="2372" spans="2:5" x14ac:dyDescent="0.55000000000000004">
      <c r="B2372" s="6"/>
      <c r="E2372" s="7"/>
    </row>
    <row r="2373" spans="2:5" x14ac:dyDescent="0.55000000000000004">
      <c r="B2373" s="6"/>
      <c r="E2373" s="7"/>
    </row>
    <row r="2374" spans="2:5" x14ac:dyDescent="0.55000000000000004">
      <c r="B2374" s="6"/>
      <c r="E2374" s="7"/>
    </row>
    <row r="2375" spans="2:5" x14ac:dyDescent="0.55000000000000004">
      <c r="B2375" s="6"/>
      <c r="E2375" s="7"/>
    </row>
    <row r="2376" spans="2:5" x14ac:dyDescent="0.55000000000000004">
      <c r="B2376" s="6"/>
      <c r="E2376" s="7"/>
    </row>
    <row r="2377" spans="2:5" x14ac:dyDescent="0.55000000000000004">
      <c r="B2377" s="6"/>
      <c r="E2377" s="7"/>
    </row>
    <row r="2378" spans="2:5" x14ac:dyDescent="0.55000000000000004">
      <c r="B2378" s="6"/>
      <c r="E2378" s="7"/>
    </row>
    <row r="2379" spans="2:5" x14ac:dyDescent="0.55000000000000004">
      <c r="B2379" s="6"/>
      <c r="E2379" s="7"/>
    </row>
    <row r="2380" spans="2:5" x14ac:dyDescent="0.55000000000000004">
      <c r="B2380" s="6"/>
      <c r="E2380" s="7"/>
    </row>
    <row r="2381" spans="2:5" x14ac:dyDescent="0.55000000000000004">
      <c r="B2381" s="6"/>
      <c r="E2381" s="7"/>
    </row>
    <row r="2382" spans="2:5" x14ac:dyDescent="0.55000000000000004">
      <c r="B2382" s="6"/>
      <c r="E2382" s="7"/>
    </row>
    <row r="2383" spans="2:5" x14ac:dyDescent="0.55000000000000004">
      <c r="B2383" s="6"/>
      <c r="E2383" s="7"/>
    </row>
    <row r="2384" spans="2:5" x14ac:dyDescent="0.55000000000000004">
      <c r="B2384" s="6"/>
      <c r="E2384" s="7"/>
    </row>
    <row r="2385" spans="2:5" x14ac:dyDescent="0.55000000000000004">
      <c r="B2385" s="6"/>
      <c r="E2385" s="7"/>
    </row>
    <row r="2386" spans="2:5" x14ac:dyDescent="0.55000000000000004">
      <c r="B2386" s="6"/>
      <c r="E2386" s="7"/>
    </row>
    <row r="2387" spans="2:5" x14ac:dyDescent="0.55000000000000004">
      <c r="B2387" s="6"/>
      <c r="E2387" s="7"/>
    </row>
    <row r="2388" spans="2:5" x14ac:dyDescent="0.55000000000000004">
      <c r="B2388" s="6"/>
      <c r="E2388" s="7"/>
    </row>
    <row r="2389" spans="2:5" x14ac:dyDescent="0.55000000000000004">
      <c r="B2389" s="6"/>
      <c r="E2389" s="7"/>
    </row>
    <row r="2390" spans="2:5" x14ac:dyDescent="0.55000000000000004">
      <c r="B2390" s="6"/>
      <c r="E2390" s="7"/>
    </row>
    <row r="2391" spans="2:5" x14ac:dyDescent="0.55000000000000004">
      <c r="B2391" s="6"/>
      <c r="E2391" s="7"/>
    </row>
    <row r="2392" spans="2:5" x14ac:dyDescent="0.55000000000000004">
      <c r="B2392" s="6"/>
      <c r="E2392" s="7"/>
    </row>
    <row r="2393" spans="2:5" x14ac:dyDescent="0.55000000000000004">
      <c r="B2393" s="6"/>
      <c r="E2393" s="7"/>
    </row>
    <row r="2394" spans="2:5" x14ac:dyDescent="0.55000000000000004">
      <c r="B2394" s="6"/>
      <c r="E2394" s="7"/>
    </row>
    <row r="2395" spans="2:5" x14ac:dyDescent="0.55000000000000004">
      <c r="B2395" s="6"/>
      <c r="E2395" s="7"/>
    </row>
    <row r="2396" spans="2:5" x14ac:dyDescent="0.55000000000000004">
      <c r="B2396" s="6"/>
      <c r="E2396" s="7"/>
    </row>
    <row r="2397" spans="2:5" x14ac:dyDescent="0.55000000000000004">
      <c r="B2397" s="6"/>
      <c r="E2397" s="7"/>
    </row>
    <row r="2398" spans="2:5" x14ac:dyDescent="0.55000000000000004">
      <c r="B2398" s="6"/>
      <c r="E2398" s="7"/>
    </row>
    <row r="2399" spans="2:5" x14ac:dyDescent="0.55000000000000004">
      <c r="B2399" s="6"/>
      <c r="E2399" s="7"/>
    </row>
    <row r="2400" spans="2:5" x14ac:dyDescent="0.55000000000000004">
      <c r="B2400" s="6"/>
      <c r="E2400" s="7"/>
    </row>
    <row r="2401" spans="2:5" x14ac:dyDescent="0.55000000000000004">
      <c r="B2401" s="6"/>
      <c r="E2401" s="7"/>
    </row>
    <row r="2402" spans="2:5" x14ac:dyDescent="0.55000000000000004">
      <c r="B2402" s="6"/>
      <c r="E2402" s="7"/>
    </row>
    <row r="2403" spans="2:5" x14ac:dyDescent="0.55000000000000004">
      <c r="B2403" s="6"/>
      <c r="E2403" s="7"/>
    </row>
    <row r="2404" spans="2:5" x14ac:dyDescent="0.55000000000000004">
      <c r="B2404" s="6"/>
      <c r="E2404" s="7"/>
    </row>
    <row r="2405" spans="2:5" x14ac:dyDescent="0.55000000000000004">
      <c r="B2405" s="6"/>
      <c r="E2405" s="7"/>
    </row>
    <row r="2406" spans="2:5" x14ac:dyDescent="0.55000000000000004">
      <c r="B2406" s="6"/>
      <c r="E2406" s="7"/>
    </row>
    <row r="2407" spans="2:5" x14ac:dyDescent="0.55000000000000004">
      <c r="B2407" s="6"/>
      <c r="E2407" s="7"/>
    </row>
    <row r="2408" spans="2:5" x14ac:dyDescent="0.55000000000000004">
      <c r="B2408" s="6"/>
      <c r="E2408" s="7"/>
    </row>
    <row r="2409" spans="2:5" x14ac:dyDescent="0.55000000000000004">
      <c r="B2409" s="6"/>
      <c r="E2409" s="7"/>
    </row>
    <row r="2410" spans="2:5" x14ac:dyDescent="0.55000000000000004">
      <c r="B2410" s="6"/>
      <c r="E2410" s="7"/>
    </row>
    <row r="2411" spans="2:5" x14ac:dyDescent="0.55000000000000004">
      <c r="B2411" s="6"/>
      <c r="E2411" s="7"/>
    </row>
    <row r="2412" spans="2:5" x14ac:dyDescent="0.55000000000000004">
      <c r="B2412" s="6"/>
      <c r="E2412" s="7"/>
    </row>
    <row r="2413" spans="2:5" x14ac:dyDescent="0.55000000000000004">
      <c r="B2413" s="6"/>
      <c r="E2413" s="7"/>
    </row>
    <row r="2414" spans="2:5" x14ac:dyDescent="0.55000000000000004">
      <c r="B2414" s="6"/>
      <c r="E2414" s="7"/>
    </row>
    <row r="2415" spans="2:5" x14ac:dyDescent="0.55000000000000004">
      <c r="B2415" s="6"/>
      <c r="E2415" s="7"/>
    </row>
    <row r="2416" spans="2:5" x14ac:dyDescent="0.55000000000000004">
      <c r="B2416" s="6"/>
      <c r="E2416" s="7"/>
    </row>
    <row r="2417" spans="2:5" x14ac:dyDescent="0.55000000000000004">
      <c r="B2417" s="6"/>
      <c r="E2417" s="7"/>
    </row>
    <row r="2418" spans="2:5" x14ac:dyDescent="0.55000000000000004">
      <c r="B2418" s="6"/>
      <c r="E2418" s="7"/>
    </row>
    <row r="2419" spans="2:5" x14ac:dyDescent="0.55000000000000004">
      <c r="B2419" s="6"/>
      <c r="E2419" s="7"/>
    </row>
    <row r="2420" spans="2:5" x14ac:dyDescent="0.55000000000000004">
      <c r="B2420" s="6"/>
      <c r="E2420" s="7"/>
    </row>
    <row r="2421" spans="2:5" x14ac:dyDescent="0.55000000000000004">
      <c r="B2421" s="6"/>
      <c r="E2421" s="7"/>
    </row>
    <row r="2422" spans="2:5" x14ac:dyDescent="0.55000000000000004">
      <c r="B2422" s="6"/>
      <c r="E2422" s="7"/>
    </row>
    <row r="2423" spans="2:5" x14ac:dyDescent="0.55000000000000004">
      <c r="B2423" s="6"/>
      <c r="E2423" s="7"/>
    </row>
    <row r="2424" spans="2:5" x14ac:dyDescent="0.55000000000000004">
      <c r="B2424" s="6"/>
      <c r="E2424" s="7"/>
    </row>
    <row r="2425" spans="2:5" x14ac:dyDescent="0.55000000000000004">
      <c r="B2425" s="6"/>
      <c r="E2425" s="7"/>
    </row>
    <row r="2426" spans="2:5" x14ac:dyDescent="0.55000000000000004">
      <c r="B2426" s="6"/>
      <c r="E2426" s="7"/>
    </row>
    <row r="2427" spans="2:5" x14ac:dyDescent="0.55000000000000004">
      <c r="B2427" s="6"/>
      <c r="E2427" s="7"/>
    </row>
    <row r="2428" spans="2:5" x14ac:dyDescent="0.55000000000000004">
      <c r="B2428" s="6"/>
      <c r="E2428" s="7"/>
    </row>
    <row r="2429" spans="2:5" x14ac:dyDescent="0.55000000000000004">
      <c r="B2429" s="6"/>
      <c r="E2429" s="7"/>
    </row>
    <row r="2430" spans="2:5" x14ac:dyDescent="0.55000000000000004">
      <c r="B2430" s="6"/>
      <c r="E2430" s="7"/>
    </row>
    <row r="2431" spans="2:5" x14ac:dyDescent="0.55000000000000004">
      <c r="B2431" s="6"/>
      <c r="E2431" s="7"/>
    </row>
    <row r="2432" spans="2:5" x14ac:dyDescent="0.55000000000000004">
      <c r="B2432" s="6"/>
      <c r="E2432" s="7"/>
    </row>
    <row r="2433" spans="2:5" x14ac:dyDescent="0.55000000000000004">
      <c r="B2433" s="6"/>
      <c r="E2433" s="7"/>
    </row>
    <row r="2434" spans="2:5" x14ac:dyDescent="0.55000000000000004">
      <c r="B2434" s="6"/>
      <c r="E2434" s="7"/>
    </row>
    <row r="2435" spans="2:5" x14ac:dyDescent="0.55000000000000004">
      <c r="B2435" s="6"/>
      <c r="E2435" s="7"/>
    </row>
    <row r="2436" spans="2:5" x14ac:dyDescent="0.55000000000000004">
      <c r="B2436" s="6"/>
      <c r="E2436" s="7"/>
    </row>
    <row r="2437" spans="2:5" x14ac:dyDescent="0.55000000000000004">
      <c r="B2437" s="6"/>
      <c r="E2437" s="7"/>
    </row>
    <row r="2438" spans="2:5" x14ac:dyDescent="0.55000000000000004">
      <c r="B2438" s="6"/>
      <c r="E2438" s="7"/>
    </row>
    <row r="2439" spans="2:5" x14ac:dyDescent="0.55000000000000004">
      <c r="B2439" s="6"/>
      <c r="E2439" s="7"/>
    </row>
    <row r="2440" spans="2:5" x14ac:dyDescent="0.55000000000000004">
      <c r="B2440" s="6"/>
      <c r="E2440" s="7"/>
    </row>
    <row r="2441" spans="2:5" x14ac:dyDescent="0.55000000000000004">
      <c r="B2441" s="6"/>
      <c r="E2441" s="7"/>
    </row>
    <row r="2442" spans="2:5" x14ac:dyDescent="0.55000000000000004">
      <c r="B2442" s="6"/>
      <c r="E2442" s="7"/>
    </row>
    <row r="2443" spans="2:5" x14ac:dyDescent="0.55000000000000004">
      <c r="B2443" s="6"/>
      <c r="E2443" s="7"/>
    </row>
    <row r="2444" spans="2:5" x14ac:dyDescent="0.55000000000000004">
      <c r="B2444" s="6"/>
      <c r="E2444" s="7"/>
    </row>
    <row r="2445" spans="2:5" x14ac:dyDescent="0.55000000000000004">
      <c r="B2445" s="6"/>
      <c r="E2445" s="7"/>
    </row>
    <row r="2446" spans="2:5" x14ac:dyDescent="0.55000000000000004">
      <c r="B2446" s="6"/>
      <c r="E2446" s="7"/>
    </row>
    <row r="2447" spans="2:5" x14ac:dyDescent="0.55000000000000004">
      <c r="B2447" s="6"/>
      <c r="E2447" s="7"/>
    </row>
    <row r="2448" spans="2:5" x14ac:dyDescent="0.55000000000000004">
      <c r="B2448" s="6"/>
      <c r="E2448" s="7"/>
    </row>
    <row r="2449" spans="2:5" x14ac:dyDescent="0.55000000000000004">
      <c r="B2449" s="6"/>
      <c r="E2449" s="7"/>
    </row>
    <row r="2450" spans="2:5" x14ac:dyDescent="0.55000000000000004">
      <c r="B2450" s="6"/>
      <c r="E2450" s="7"/>
    </row>
    <row r="2451" spans="2:5" x14ac:dyDescent="0.55000000000000004">
      <c r="B2451" s="6"/>
      <c r="E2451" s="7"/>
    </row>
    <row r="2452" spans="2:5" x14ac:dyDescent="0.55000000000000004">
      <c r="B2452" s="6"/>
      <c r="E2452" s="7"/>
    </row>
    <row r="2453" spans="2:5" x14ac:dyDescent="0.55000000000000004">
      <c r="B2453" s="6"/>
      <c r="E2453" s="7"/>
    </row>
    <row r="2454" spans="2:5" x14ac:dyDescent="0.55000000000000004">
      <c r="B2454" s="6"/>
      <c r="E2454" s="7"/>
    </row>
    <row r="2455" spans="2:5" x14ac:dyDescent="0.55000000000000004">
      <c r="B2455" s="6"/>
      <c r="E2455" s="7"/>
    </row>
    <row r="2456" spans="2:5" x14ac:dyDescent="0.55000000000000004">
      <c r="B2456" s="6"/>
      <c r="E2456" s="7"/>
    </row>
    <row r="2457" spans="2:5" x14ac:dyDescent="0.55000000000000004">
      <c r="B2457" s="6"/>
      <c r="E2457" s="7"/>
    </row>
    <row r="2458" spans="2:5" x14ac:dyDescent="0.55000000000000004">
      <c r="B2458" s="6"/>
      <c r="E2458" s="7"/>
    </row>
    <row r="2459" spans="2:5" x14ac:dyDescent="0.55000000000000004">
      <c r="B2459" s="6"/>
      <c r="E2459" s="7"/>
    </row>
    <row r="2460" spans="2:5" x14ac:dyDescent="0.55000000000000004">
      <c r="B2460" s="6"/>
      <c r="E2460" s="7"/>
    </row>
    <row r="2461" spans="2:5" x14ac:dyDescent="0.55000000000000004">
      <c r="B2461" s="6"/>
      <c r="E2461" s="7"/>
    </row>
    <row r="2462" spans="2:5" x14ac:dyDescent="0.55000000000000004">
      <c r="B2462" s="6"/>
      <c r="E2462" s="7"/>
    </row>
    <row r="2463" spans="2:5" x14ac:dyDescent="0.55000000000000004">
      <c r="B2463" s="6"/>
      <c r="E2463" s="7"/>
    </row>
    <row r="2464" spans="2:5" x14ac:dyDescent="0.55000000000000004">
      <c r="B2464" s="6"/>
      <c r="E2464" s="7"/>
    </row>
    <row r="2465" spans="2:5" x14ac:dyDescent="0.55000000000000004">
      <c r="B2465" s="6"/>
      <c r="E2465" s="7"/>
    </row>
    <row r="2466" spans="2:5" x14ac:dyDescent="0.55000000000000004">
      <c r="B2466" s="6"/>
      <c r="E2466" s="7"/>
    </row>
    <row r="2467" spans="2:5" x14ac:dyDescent="0.55000000000000004">
      <c r="B2467" s="6"/>
      <c r="E2467" s="7"/>
    </row>
    <row r="2468" spans="2:5" x14ac:dyDescent="0.55000000000000004">
      <c r="B2468" s="6"/>
      <c r="E2468" s="7"/>
    </row>
    <row r="2469" spans="2:5" x14ac:dyDescent="0.55000000000000004">
      <c r="B2469" s="6"/>
      <c r="E2469" s="7"/>
    </row>
    <row r="2470" spans="2:5" x14ac:dyDescent="0.55000000000000004">
      <c r="B2470" s="6"/>
      <c r="E2470" s="7"/>
    </row>
    <row r="2471" spans="2:5" x14ac:dyDescent="0.55000000000000004">
      <c r="B2471" s="6"/>
      <c r="E2471" s="7"/>
    </row>
    <row r="2472" spans="2:5" x14ac:dyDescent="0.55000000000000004">
      <c r="B2472" s="6"/>
      <c r="E2472" s="7"/>
    </row>
    <row r="2473" spans="2:5" x14ac:dyDescent="0.55000000000000004">
      <c r="B2473" s="6"/>
      <c r="E2473" s="7"/>
    </row>
    <row r="2474" spans="2:5" x14ac:dyDescent="0.55000000000000004">
      <c r="B2474" s="6"/>
      <c r="E2474" s="7"/>
    </row>
    <row r="2475" spans="2:5" x14ac:dyDescent="0.55000000000000004">
      <c r="B2475" s="6"/>
      <c r="E2475" s="7"/>
    </row>
    <row r="2476" spans="2:5" x14ac:dyDescent="0.55000000000000004">
      <c r="B2476" s="6"/>
      <c r="E2476" s="7"/>
    </row>
    <row r="2477" spans="2:5" x14ac:dyDescent="0.55000000000000004">
      <c r="B2477" s="6"/>
      <c r="E2477" s="7"/>
    </row>
    <row r="2478" spans="2:5" x14ac:dyDescent="0.55000000000000004">
      <c r="B2478" s="6"/>
      <c r="E2478" s="7"/>
    </row>
    <row r="2479" spans="2:5" x14ac:dyDescent="0.55000000000000004">
      <c r="B2479" s="6"/>
      <c r="E2479" s="7"/>
    </row>
    <row r="2480" spans="2:5" x14ac:dyDescent="0.55000000000000004">
      <c r="B2480" s="6"/>
      <c r="E2480" s="7"/>
    </row>
    <row r="2481" spans="2:5" x14ac:dyDescent="0.55000000000000004">
      <c r="B2481" s="6"/>
      <c r="E2481" s="7"/>
    </row>
    <row r="2482" spans="2:5" x14ac:dyDescent="0.55000000000000004">
      <c r="B2482" s="6"/>
      <c r="E2482" s="7"/>
    </row>
    <row r="2483" spans="2:5" x14ac:dyDescent="0.55000000000000004">
      <c r="B2483" s="6"/>
      <c r="E2483" s="7"/>
    </row>
    <row r="2484" spans="2:5" x14ac:dyDescent="0.55000000000000004">
      <c r="B2484" s="6"/>
      <c r="E2484" s="7"/>
    </row>
    <row r="2485" spans="2:5" x14ac:dyDescent="0.55000000000000004">
      <c r="B2485" s="6"/>
      <c r="E2485" s="7"/>
    </row>
    <row r="2486" spans="2:5" x14ac:dyDescent="0.55000000000000004">
      <c r="B2486" s="6"/>
      <c r="E2486" s="7"/>
    </row>
    <row r="2487" spans="2:5" x14ac:dyDescent="0.55000000000000004">
      <c r="B2487" s="6"/>
      <c r="E2487" s="7"/>
    </row>
    <row r="2488" spans="2:5" x14ac:dyDescent="0.55000000000000004">
      <c r="B2488" s="6"/>
      <c r="E2488" s="7"/>
    </row>
    <row r="2489" spans="2:5" x14ac:dyDescent="0.55000000000000004">
      <c r="B2489" s="6"/>
      <c r="E2489" s="7"/>
    </row>
    <row r="2490" spans="2:5" x14ac:dyDescent="0.55000000000000004">
      <c r="B2490" s="6"/>
      <c r="E2490" s="7"/>
    </row>
    <row r="2491" spans="2:5" x14ac:dyDescent="0.55000000000000004">
      <c r="B2491" s="6"/>
      <c r="E2491" s="7"/>
    </row>
    <row r="2492" spans="2:5" x14ac:dyDescent="0.55000000000000004">
      <c r="B2492" s="6"/>
      <c r="E2492" s="7"/>
    </row>
    <row r="2493" spans="2:5" x14ac:dyDescent="0.55000000000000004">
      <c r="B2493" s="6"/>
      <c r="E2493" s="7"/>
    </row>
    <row r="2494" spans="2:5" x14ac:dyDescent="0.55000000000000004">
      <c r="B2494" s="6"/>
      <c r="E2494" s="7"/>
    </row>
    <row r="2495" spans="2:5" x14ac:dyDescent="0.55000000000000004">
      <c r="B2495" s="6"/>
      <c r="E2495" s="7"/>
    </row>
    <row r="2496" spans="2:5" x14ac:dyDescent="0.55000000000000004">
      <c r="B2496" s="6"/>
      <c r="E2496" s="7"/>
    </row>
    <row r="2497" spans="2:5" x14ac:dyDescent="0.55000000000000004">
      <c r="B2497" s="6"/>
      <c r="E2497" s="7"/>
    </row>
    <row r="2498" spans="2:5" x14ac:dyDescent="0.55000000000000004">
      <c r="B2498" s="6"/>
      <c r="E2498" s="7"/>
    </row>
    <row r="2499" spans="2:5" x14ac:dyDescent="0.55000000000000004">
      <c r="B2499" s="6"/>
      <c r="E2499" s="7"/>
    </row>
    <row r="2500" spans="2:5" x14ac:dyDescent="0.55000000000000004">
      <c r="B2500" s="6"/>
      <c r="E2500" s="7"/>
    </row>
    <row r="2501" spans="2:5" x14ac:dyDescent="0.55000000000000004">
      <c r="B2501" s="6"/>
      <c r="E2501" s="7"/>
    </row>
    <row r="2502" spans="2:5" x14ac:dyDescent="0.55000000000000004">
      <c r="B2502" s="6"/>
      <c r="E2502" s="7"/>
    </row>
    <row r="2503" spans="2:5" x14ac:dyDescent="0.55000000000000004">
      <c r="B2503" s="6"/>
      <c r="E2503" s="7"/>
    </row>
    <row r="2504" spans="2:5" x14ac:dyDescent="0.55000000000000004">
      <c r="B2504" s="6"/>
      <c r="E2504" s="7"/>
    </row>
    <row r="2505" spans="2:5" x14ac:dyDescent="0.55000000000000004">
      <c r="B2505" s="6"/>
      <c r="E2505" s="7"/>
    </row>
    <row r="2506" spans="2:5" x14ac:dyDescent="0.55000000000000004">
      <c r="B2506" s="6"/>
      <c r="E2506" s="7"/>
    </row>
    <row r="2507" spans="2:5" x14ac:dyDescent="0.55000000000000004">
      <c r="B2507" s="6"/>
      <c r="E2507" s="7"/>
    </row>
    <row r="2508" spans="2:5" x14ac:dyDescent="0.55000000000000004">
      <c r="B2508" s="6"/>
      <c r="E2508" s="7"/>
    </row>
    <row r="2509" spans="2:5" x14ac:dyDescent="0.55000000000000004">
      <c r="B2509" s="6"/>
      <c r="E2509" s="7"/>
    </row>
    <row r="2510" spans="2:5" x14ac:dyDescent="0.55000000000000004">
      <c r="B2510" s="6"/>
      <c r="E2510" s="7"/>
    </row>
    <row r="2511" spans="2:5" x14ac:dyDescent="0.55000000000000004">
      <c r="B2511" s="6"/>
      <c r="E2511" s="7"/>
    </row>
    <row r="2512" spans="2:5" x14ac:dyDescent="0.55000000000000004">
      <c r="B2512" s="6"/>
      <c r="E2512" s="7"/>
    </row>
    <row r="2513" spans="2:5" x14ac:dyDescent="0.55000000000000004">
      <c r="B2513" s="6"/>
      <c r="E2513" s="7"/>
    </row>
    <row r="2514" spans="2:5" x14ac:dyDescent="0.55000000000000004">
      <c r="B2514" s="6"/>
      <c r="E2514" s="7"/>
    </row>
    <row r="2515" spans="2:5" x14ac:dyDescent="0.55000000000000004">
      <c r="B2515" s="6"/>
      <c r="E2515" s="7"/>
    </row>
    <row r="2516" spans="2:5" x14ac:dyDescent="0.55000000000000004">
      <c r="B2516" s="6"/>
      <c r="E2516" s="7"/>
    </row>
    <row r="2517" spans="2:5" x14ac:dyDescent="0.55000000000000004">
      <c r="B2517" s="6"/>
      <c r="E2517" s="7"/>
    </row>
    <row r="2518" spans="2:5" x14ac:dyDescent="0.55000000000000004">
      <c r="B2518" s="6"/>
      <c r="E2518" s="7"/>
    </row>
    <row r="2519" spans="2:5" x14ac:dyDescent="0.55000000000000004">
      <c r="B2519" s="6"/>
      <c r="E2519" s="7"/>
    </row>
    <row r="2520" spans="2:5" x14ac:dyDescent="0.55000000000000004">
      <c r="B2520" s="6"/>
      <c r="E2520" s="7"/>
    </row>
    <row r="2521" spans="2:5" x14ac:dyDescent="0.55000000000000004">
      <c r="B2521" s="6"/>
      <c r="E2521" s="7"/>
    </row>
    <row r="2522" spans="2:5" x14ac:dyDescent="0.55000000000000004">
      <c r="B2522" s="6"/>
      <c r="E2522" s="7"/>
    </row>
    <row r="2523" spans="2:5" x14ac:dyDescent="0.55000000000000004">
      <c r="B2523" s="6"/>
      <c r="E2523" s="7"/>
    </row>
    <row r="2524" spans="2:5" x14ac:dyDescent="0.55000000000000004">
      <c r="B2524" s="6"/>
      <c r="E2524" s="7"/>
    </row>
    <row r="2525" spans="2:5" x14ac:dyDescent="0.55000000000000004">
      <c r="B2525" s="6"/>
      <c r="E2525" s="7"/>
    </row>
    <row r="2526" spans="2:5" x14ac:dyDescent="0.55000000000000004">
      <c r="B2526" s="6"/>
      <c r="E2526" s="7"/>
    </row>
    <row r="2527" spans="2:5" x14ac:dyDescent="0.55000000000000004">
      <c r="B2527" s="6"/>
      <c r="E2527" s="7"/>
    </row>
    <row r="2528" spans="2:5" x14ac:dyDescent="0.55000000000000004">
      <c r="B2528" s="6"/>
      <c r="E2528" s="7"/>
    </row>
    <row r="2529" spans="2:5" x14ac:dyDescent="0.55000000000000004">
      <c r="B2529" s="6"/>
      <c r="E2529" s="7"/>
    </row>
    <row r="2530" spans="2:5" x14ac:dyDescent="0.55000000000000004">
      <c r="B2530" s="6"/>
      <c r="E2530" s="7"/>
    </row>
    <row r="2531" spans="2:5" x14ac:dyDescent="0.55000000000000004">
      <c r="B2531" s="6"/>
      <c r="E2531" s="7"/>
    </row>
    <row r="2532" spans="2:5" x14ac:dyDescent="0.55000000000000004">
      <c r="B2532" s="6"/>
      <c r="E2532" s="7"/>
    </row>
    <row r="2533" spans="2:5" x14ac:dyDescent="0.55000000000000004">
      <c r="B2533" s="6"/>
      <c r="E2533" s="7"/>
    </row>
    <row r="2534" spans="2:5" x14ac:dyDescent="0.55000000000000004">
      <c r="B2534" s="6"/>
      <c r="E2534" s="7"/>
    </row>
    <row r="2535" spans="2:5" x14ac:dyDescent="0.55000000000000004">
      <c r="B2535" s="6"/>
      <c r="E2535" s="7"/>
    </row>
    <row r="2536" spans="2:5" x14ac:dyDescent="0.55000000000000004">
      <c r="B2536" s="6"/>
      <c r="E2536" s="7"/>
    </row>
    <row r="2537" spans="2:5" x14ac:dyDescent="0.55000000000000004">
      <c r="B2537" s="6"/>
      <c r="E2537" s="7"/>
    </row>
    <row r="2538" spans="2:5" x14ac:dyDescent="0.55000000000000004">
      <c r="B2538" s="6"/>
      <c r="E2538" s="7"/>
    </row>
    <row r="2539" spans="2:5" x14ac:dyDescent="0.55000000000000004">
      <c r="B2539" s="6"/>
      <c r="E2539" s="7"/>
    </row>
    <row r="2540" spans="2:5" x14ac:dyDescent="0.55000000000000004">
      <c r="B2540" s="6"/>
      <c r="E2540" s="7"/>
    </row>
    <row r="2541" spans="2:5" x14ac:dyDescent="0.55000000000000004">
      <c r="B2541" s="6"/>
      <c r="E2541" s="7"/>
    </row>
    <row r="2542" spans="2:5" x14ac:dyDescent="0.55000000000000004">
      <c r="B2542" s="6"/>
      <c r="E2542" s="7"/>
    </row>
    <row r="2543" spans="2:5" x14ac:dyDescent="0.55000000000000004">
      <c r="B2543" s="6"/>
      <c r="E2543" s="7"/>
    </row>
    <row r="2544" spans="2:5" x14ac:dyDescent="0.55000000000000004">
      <c r="B2544" s="6"/>
      <c r="E2544" s="7"/>
    </row>
    <row r="2545" spans="2:5" x14ac:dyDescent="0.55000000000000004">
      <c r="B2545" s="6"/>
      <c r="E2545" s="7"/>
    </row>
    <row r="2546" spans="2:5" x14ac:dyDescent="0.55000000000000004">
      <c r="B2546" s="6"/>
      <c r="E2546" s="7"/>
    </row>
    <row r="2547" spans="2:5" x14ac:dyDescent="0.55000000000000004">
      <c r="B2547" s="6"/>
      <c r="E2547" s="7"/>
    </row>
    <row r="2548" spans="2:5" x14ac:dyDescent="0.55000000000000004">
      <c r="B2548" s="6"/>
      <c r="E2548" s="7"/>
    </row>
    <row r="2549" spans="2:5" x14ac:dyDescent="0.55000000000000004">
      <c r="B2549" s="6"/>
      <c r="E2549" s="7"/>
    </row>
    <row r="2550" spans="2:5" x14ac:dyDescent="0.55000000000000004">
      <c r="B2550" s="6"/>
      <c r="E2550" s="7"/>
    </row>
    <row r="2551" spans="2:5" x14ac:dyDescent="0.55000000000000004">
      <c r="B2551" s="6"/>
      <c r="E2551" s="7"/>
    </row>
    <row r="2552" spans="2:5" x14ac:dyDescent="0.55000000000000004">
      <c r="B2552" s="6"/>
      <c r="E2552" s="7"/>
    </row>
    <row r="2553" spans="2:5" x14ac:dyDescent="0.55000000000000004">
      <c r="B2553" s="6"/>
      <c r="E2553" s="7"/>
    </row>
    <row r="2554" spans="2:5" x14ac:dyDescent="0.55000000000000004">
      <c r="B2554" s="6"/>
      <c r="E2554" s="7"/>
    </row>
    <row r="2555" spans="2:5" x14ac:dyDescent="0.55000000000000004">
      <c r="B2555" s="6"/>
      <c r="E2555" s="7"/>
    </row>
    <row r="2556" spans="2:5" x14ac:dyDescent="0.55000000000000004">
      <c r="B2556" s="6"/>
      <c r="E2556" s="7"/>
    </row>
    <row r="2557" spans="2:5" x14ac:dyDescent="0.55000000000000004">
      <c r="B2557" s="6"/>
      <c r="E2557" s="7"/>
    </row>
    <row r="2558" spans="2:5" x14ac:dyDescent="0.55000000000000004">
      <c r="B2558" s="6"/>
      <c r="E2558" s="7"/>
    </row>
    <row r="2559" spans="2:5" x14ac:dyDescent="0.55000000000000004">
      <c r="B2559" s="6"/>
      <c r="E2559" s="7"/>
    </row>
    <row r="2560" spans="2:5" x14ac:dyDescent="0.55000000000000004">
      <c r="B2560" s="6"/>
      <c r="E2560" s="7"/>
    </row>
    <row r="2561" spans="2:5" x14ac:dyDescent="0.55000000000000004">
      <c r="B2561" s="6"/>
      <c r="E2561" s="7"/>
    </row>
    <row r="2562" spans="2:5" x14ac:dyDescent="0.55000000000000004">
      <c r="B2562" s="6"/>
      <c r="E2562" s="7"/>
    </row>
    <row r="2563" spans="2:5" x14ac:dyDescent="0.55000000000000004">
      <c r="B2563" s="6"/>
      <c r="E2563" s="7"/>
    </row>
    <row r="2564" spans="2:5" x14ac:dyDescent="0.55000000000000004">
      <c r="B2564" s="6"/>
      <c r="E2564" s="7"/>
    </row>
    <row r="2565" spans="2:5" x14ac:dyDescent="0.55000000000000004">
      <c r="B2565" s="6"/>
      <c r="E2565" s="7"/>
    </row>
    <row r="2566" spans="2:5" x14ac:dyDescent="0.55000000000000004">
      <c r="B2566" s="6"/>
      <c r="E2566" s="7"/>
    </row>
    <row r="2567" spans="2:5" x14ac:dyDescent="0.55000000000000004">
      <c r="B2567" s="6"/>
      <c r="E2567" s="7"/>
    </row>
    <row r="2568" spans="2:5" x14ac:dyDescent="0.55000000000000004">
      <c r="B2568" s="6"/>
      <c r="E2568" s="7"/>
    </row>
    <row r="2569" spans="2:5" x14ac:dyDescent="0.55000000000000004">
      <c r="B2569" s="6"/>
      <c r="E2569" s="7"/>
    </row>
    <row r="2570" spans="2:5" x14ac:dyDescent="0.55000000000000004">
      <c r="B2570" s="6"/>
      <c r="E2570" s="7"/>
    </row>
    <row r="2571" spans="2:5" x14ac:dyDescent="0.55000000000000004">
      <c r="B2571" s="6"/>
      <c r="E2571" s="7"/>
    </row>
    <row r="2572" spans="2:5" x14ac:dyDescent="0.55000000000000004">
      <c r="B2572" s="6"/>
      <c r="E2572" s="7"/>
    </row>
    <row r="2573" spans="2:5" x14ac:dyDescent="0.55000000000000004">
      <c r="B2573" s="6"/>
      <c r="E2573" s="7"/>
    </row>
    <row r="2574" spans="2:5" x14ac:dyDescent="0.55000000000000004">
      <c r="B2574" s="6"/>
      <c r="E2574" s="7"/>
    </row>
    <row r="2575" spans="2:5" x14ac:dyDescent="0.55000000000000004">
      <c r="B2575" s="6"/>
      <c r="E2575" s="7"/>
    </row>
    <row r="2576" spans="2:5" x14ac:dyDescent="0.55000000000000004">
      <c r="B2576" s="6"/>
      <c r="E2576" s="7"/>
    </row>
    <row r="2577" spans="2:5" x14ac:dyDescent="0.55000000000000004">
      <c r="B2577" s="6"/>
      <c r="E2577" s="7"/>
    </row>
    <row r="2578" spans="2:5" x14ac:dyDescent="0.55000000000000004">
      <c r="B2578" s="6"/>
      <c r="E2578" s="7"/>
    </row>
    <row r="2579" spans="2:5" x14ac:dyDescent="0.55000000000000004">
      <c r="B2579" s="6"/>
      <c r="E2579" s="7"/>
    </row>
    <row r="2580" spans="2:5" x14ac:dyDescent="0.55000000000000004">
      <c r="B2580" s="6"/>
      <c r="E2580" s="7"/>
    </row>
    <row r="2581" spans="2:5" x14ac:dyDescent="0.55000000000000004">
      <c r="B2581" s="6"/>
      <c r="E2581" s="7"/>
    </row>
    <row r="2582" spans="2:5" x14ac:dyDescent="0.55000000000000004">
      <c r="B2582" s="6"/>
      <c r="E2582" s="7"/>
    </row>
    <row r="2583" spans="2:5" x14ac:dyDescent="0.55000000000000004">
      <c r="B2583" s="6"/>
      <c r="E2583" s="7"/>
    </row>
    <row r="2584" spans="2:5" x14ac:dyDescent="0.55000000000000004">
      <c r="B2584" s="6"/>
      <c r="E2584" s="7"/>
    </row>
    <row r="2585" spans="2:5" x14ac:dyDescent="0.55000000000000004">
      <c r="B2585" s="6"/>
      <c r="E2585" s="7"/>
    </row>
    <row r="2586" spans="2:5" x14ac:dyDescent="0.55000000000000004">
      <c r="B2586" s="6"/>
      <c r="E2586" s="7"/>
    </row>
    <row r="2587" spans="2:5" x14ac:dyDescent="0.55000000000000004">
      <c r="B2587" s="6"/>
      <c r="E2587" s="7"/>
    </row>
    <row r="2588" spans="2:5" x14ac:dyDescent="0.55000000000000004">
      <c r="B2588" s="6"/>
      <c r="E2588" s="7"/>
    </row>
    <row r="2589" spans="2:5" x14ac:dyDescent="0.55000000000000004">
      <c r="B2589" s="6"/>
      <c r="E2589" s="7"/>
    </row>
    <row r="2590" spans="2:5" x14ac:dyDescent="0.55000000000000004">
      <c r="B2590" s="6"/>
      <c r="E2590" s="7"/>
    </row>
    <row r="2591" spans="2:5" x14ac:dyDescent="0.55000000000000004">
      <c r="B2591" s="6"/>
      <c r="E2591" s="7"/>
    </row>
    <row r="2592" spans="2:5" x14ac:dyDescent="0.55000000000000004">
      <c r="B2592" s="6"/>
      <c r="E2592" s="7"/>
    </row>
    <row r="2593" spans="2:5" x14ac:dyDescent="0.55000000000000004">
      <c r="B2593" s="6"/>
      <c r="E2593" s="7"/>
    </row>
    <row r="2594" spans="2:5" x14ac:dyDescent="0.55000000000000004">
      <c r="B2594" s="6"/>
      <c r="E2594" s="7"/>
    </row>
    <row r="2595" spans="2:5" x14ac:dyDescent="0.55000000000000004">
      <c r="B2595" s="6"/>
      <c r="E2595" s="7"/>
    </row>
    <row r="2596" spans="2:5" x14ac:dyDescent="0.55000000000000004">
      <c r="B2596" s="6"/>
      <c r="E2596" s="7"/>
    </row>
    <row r="2597" spans="2:5" x14ac:dyDescent="0.55000000000000004">
      <c r="B2597" s="6"/>
      <c r="E2597" s="7"/>
    </row>
    <row r="2598" spans="2:5" x14ac:dyDescent="0.55000000000000004">
      <c r="B2598" s="6"/>
      <c r="E2598" s="7"/>
    </row>
    <row r="2599" spans="2:5" x14ac:dyDescent="0.55000000000000004">
      <c r="B2599" s="6"/>
      <c r="E2599" s="7"/>
    </row>
    <row r="2600" spans="2:5" x14ac:dyDescent="0.55000000000000004">
      <c r="B2600" s="6"/>
      <c r="E2600" s="7"/>
    </row>
    <row r="2601" spans="2:5" x14ac:dyDescent="0.55000000000000004">
      <c r="B2601" s="6"/>
      <c r="E2601" s="7"/>
    </row>
    <row r="2602" spans="2:5" x14ac:dyDescent="0.55000000000000004">
      <c r="B2602" s="6"/>
      <c r="E2602" s="7"/>
    </row>
    <row r="2603" spans="2:5" x14ac:dyDescent="0.55000000000000004">
      <c r="B2603" s="6"/>
      <c r="E2603" s="7"/>
    </row>
    <row r="2604" spans="2:5" x14ac:dyDescent="0.55000000000000004">
      <c r="B2604" s="6"/>
      <c r="E2604" s="7"/>
    </row>
    <row r="2605" spans="2:5" x14ac:dyDescent="0.55000000000000004">
      <c r="B2605" s="6"/>
      <c r="E2605" s="7"/>
    </row>
    <row r="2606" spans="2:5" x14ac:dyDescent="0.55000000000000004">
      <c r="B2606" s="6"/>
      <c r="E2606" s="7"/>
    </row>
    <row r="2607" spans="2:5" x14ac:dyDescent="0.55000000000000004">
      <c r="B2607" s="6"/>
      <c r="E2607" s="7"/>
    </row>
    <row r="2608" spans="2:5" x14ac:dyDescent="0.55000000000000004">
      <c r="B2608" s="6"/>
      <c r="E2608" s="7"/>
    </row>
    <row r="2609" spans="2:5" x14ac:dyDescent="0.55000000000000004">
      <c r="B2609" s="6"/>
      <c r="E2609" s="7"/>
    </row>
    <row r="2610" spans="2:5" x14ac:dyDescent="0.55000000000000004">
      <c r="B2610" s="6"/>
      <c r="E2610" s="7"/>
    </row>
    <row r="2611" spans="2:5" x14ac:dyDescent="0.55000000000000004">
      <c r="B2611" s="6"/>
      <c r="E2611" s="7"/>
    </row>
    <row r="2612" spans="2:5" x14ac:dyDescent="0.55000000000000004">
      <c r="B2612" s="6"/>
      <c r="E2612" s="7"/>
    </row>
    <row r="2613" spans="2:5" x14ac:dyDescent="0.55000000000000004">
      <c r="B2613" s="6"/>
      <c r="E2613" s="7"/>
    </row>
    <row r="2614" spans="2:5" x14ac:dyDescent="0.55000000000000004">
      <c r="B2614" s="6"/>
      <c r="E2614" s="7"/>
    </row>
    <row r="2615" spans="2:5" x14ac:dyDescent="0.55000000000000004">
      <c r="B2615" s="6"/>
      <c r="E2615" s="7"/>
    </row>
    <row r="2616" spans="2:5" x14ac:dyDescent="0.55000000000000004">
      <c r="B2616" s="6"/>
      <c r="E2616" s="7"/>
    </row>
    <row r="2617" spans="2:5" x14ac:dyDescent="0.55000000000000004">
      <c r="B2617" s="6"/>
      <c r="E2617" s="7"/>
    </row>
    <row r="2618" spans="2:5" x14ac:dyDescent="0.55000000000000004">
      <c r="B2618" s="6"/>
      <c r="E2618" s="7"/>
    </row>
    <row r="2619" spans="2:5" x14ac:dyDescent="0.55000000000000004">
      <c r="B2619" s="6"/>
      <c r="E2619" s="7"/>
    </row>
    <row r="2620" spans="2:5" x14ac:dyDescent="0.55000000000000004">
      <c r="B2620" s="6"/>
      <c r="E2620" s="7"/>
    </row>
    <row r="2621" spans="2:5" x14ac:dyDescent="0.55000000000000004">
      <c r="B2621" s="6"/>
      <c r="E2621" s="7"/>
    </row>
    <row r="2622" spans="2:5" x14ac:dyDescent="0.55000000000000004">
      <c r="B2622" s="6"/>
      <c r="E2622" s="7"/>
    </row>
    <row r="2623" spans="2:5" x14ac:dyDescent="0.55000000000000004">
      <c r="B2623" s="6"/>
      <c r="E2623" s="7"/>
    </row>
    <row r="2624" spans="2:5" x14ac:dyDescent="0.55000000000000004">
      <c r="B2624" s="6"/>
      <c r="E2624" s="7"/>
    </row>
    <row r="2625" spans="2:5" x14ac:dyDescent="0.55000000000000004">
      <c r="B2625" s="6"/>
      <c r="E2625" s="7"/>
    </row>
    <row r="2626" spans="2:5" x14ac:dyDescent="0.55000000000000004">
      <c r="B2626" s="6"/>
      <c r="E2626" s="7"/>
    </row>
    <row r="2627" spans="2:5" x14ac:dyDescent="0.55000000000000004">
      <c r="B2627" s="6"/>
      <c r="E2627" s="7"/>
    </row>
    <row r="2628" spans="2:5" x14ac:dyDescent="0.55000000000000004">
      <c r="B2628" s="6"/>
      <c r="E2628" s="7"/>
    </row>
    <row r="2629" spans="2:5" x14ac:dyDescent="0.55000000000000004">
      <c r="B2629" s="6"/>
      <c r="E2629" s="7"/>
    </row>
    <row r="2630" spans="2:5" x14ac:dyDescent="0.55000000000000004">
      <c r="B2630" s="6"/>
      <c r="E2630" s="7"/>
    </row>
    <row r="2631" spans="2:5" x14ac:dyDescent="0.55000000000000004">
      <c r="B2631" s="6"/>
      <c r="E2631" s="7"/>
    </row>
    <row r="2632" spans="2:5" x14ac:dyDescent="0.55000000000000004">
      <c r="B2632" s="6"/>
      <c r="E2632" s="7"/>
    </row>
    <row r="2633" spans="2:5" x14ac:dyDescent="0.55000000000000004">
      <c r="B2633" s="6"/>
      <c r="E2633" s="7"/>
    </row>
    <row r="2634" spans="2:5" x14ac:dyDescent="0.55000000000000004">
      <c r="B2634" s="6"/>
      <c r="E2634" s="7"/>
    </row>
    <row r="2635" spans="2:5" x14ac:dyDescent="0.55000000000000004">
      <c r="B2635" s="6"/>
      <c r="E2635" s="7"/>
    </row>
    <row r="2636" spans="2:5" x14ac:dyDescent="0.55000000000000004">
      <c r="B2636" s="6"/>
      <c r="E2636" s="7"/>
    </row>
    <row r="2637" spans="2:5" x14ac:dyDescent="0.55000000000000004">
      <c r="B2637" s="6"/>
      <c r="E2637" s="7"/>
    </row>
    <row r="2638" spans="2:5" x14ac:dyDescent="0.55000000000000004">
      <c r="B2638" s="6"/>
      <c r="E2638" s="7"/>
    </row>
    <row r="2639" spans="2:5" x14ac:dyDescent="0.55000000000000004">
      <c r="B2639" s="6"/>
      <c r="E2639" s="7"/>
    </row>
    <row r="2640" spans="2:5" x14ac:dyDescent="0.55000000000000004">
      <c r="B2640" s="6"/>
      <c r="E2640" s="7"/>
    </row>
    <row r="2641" spans="2:5" x14ac:dyDescent="0.55000000000000004">
      <c r="B2641" s="6"/>
      <c r="E2641" s="7"/>
    </row>
    <row r="2642" spans="2:5" x14ac:dyDescent="0.55000000000000004">
      <c r="B2642" s="6"/>
      <c r="E2642" s="7"/>
    </row>
    <row r="2643" spans="2:5" x14ac:dyDescent="0.55000000000000004">
      <c r="B2643" s="6"/>
      <c r="E2643" s="7"/>
    </row>
    <row r="2644" spans="2:5" x14ac:dyDescent="0.55000000000000004">
      <c r="B2644" s="6"/>
      <c r="E2644" s="7"/>
    </row>
    <row r="2645" spans="2:5" x14ac:dyDescent="0.55000000000000004">
      <c r="B2645" s="6"/>
      <c r="E2645" s="7"/>
    </row>
    <row r="2646" spans="2:5" x14ac:dyDescent="0.55000000000000004">
      <c r="B2646" s="6"/>
      <c r="E2646" s="7"/>
    </row>
    <row r="2647" spans="2:5" x14ac:dyDescent="0.55000000000000004">
      <c r="B2647" s="6"/>
      <c r="E2647" s="7"/>
    </row>
    <row r="2648" spans="2:5" x14ac:dyDescent="0.55000000000000004">
      <c r="B2648" s="6"/>
      <c r="E2648" s="7"/>
    </row>
    <row r="2649" spans="2:5" x14ac:dyDescent="0.55000000000000004">
      <c r="B2649" s="6"/>
      <c r="E2649" s="7"/>
    </row>
    <row r="2650" spans="2:5" x14ac:dyDescent="0.55000000000000004">
      <c r="B2650" s="6"/>
      <c r="E2650" s="7"/>
    </row>
    <row r="2651" spans="2:5" x14ac:dyDescent="0.55000000000000004">
      <c r="B2651" s="6"/>
      <c r="E2651" s="7"/>
    </row>
    <row r="2652" spans="2:5" x14ac:dyDescent="0.55000000000000004">
      <c r="B2652" s="6"/>
      <c r="E2652" s="7"/>
    </row>
    <row r="2653" spans="2:5" x14ac:dyDescent="0.55000000000000004">
      <c r="B2653" s="6"/>
      <c r="E2653" s="7"/>
    </row>
    <row r="2654" spans="2:5" x14ac:dyDescent="0.55000000000000004">
      <c r="B2654" s="6"/>
      <c r="E2654" s="7"/>
    </row>
    <row r="2655" spans="2:5" x14ac:dyDescent="0.55000000000000004">
      <c r="B2655" s="6"/>
      <c r="E2655" s="7"/>
    </row>
    <row r="2656" spans="2:5" x14ac:dyDescent="0.55000000000000004">
      <c r="B2656" s="6"/>
      <c r="E2656" s="7"/>
    </row>
    <row r="2657" spans="2:5" x14ac:dyDescent="0.55000000000000004">
      <c r="B2657" s="6"/>
      <c r="E2657" s="7"/>
    </row>
    <row r="2658" spans="2:5" x14ac:dyDescent="0.55000000000000004">
      <c r="B2658" s="6"/>
      <c r="E2658" s="7"/>
    </row>
    <row r="2659" spans="2:5" x14ac:dyDescent="0.55000000000000004">
      <c r="B2659" s="6"/>
      <c r="E2659" s="7"/>
    </row>
    <row r="2660" spans="2:5" x14ac:dyDescent="0.55000000000000004">
      <c r="B2660" s="6"/>
      <c r="E2660" s="7"/>
    </row>
    <row r="2661" spans="2:5" x14ac:dyDescent="0.55000000000000004">
      <c r="B2661" s="6"/>
      <c r="E2661" s="7"/>
    </row>
    <row r="2662" spans="2:5" x14ac:dyDescent="0.55000000000000004">
      <c r="B2662" s="6"/>
      <c r="E2662" s="7"/>
    </row>
    <row r="2663" spans="2:5" x14ac:dyDescent="0.55000000000000004">
      <c r="B2663" s="6"/>
      <c r="E2663" s="7"/>
    </row>
    <row r="2664" spans="2:5" x14ac:dyDescent="0.55000000000000004">
      <c r="B2664" s="6"/>
      <c r="E2664" s="7"/>
    </row>
    <row r="2665" spans="2:5" x14ac:dyDescent="0.55000000000000004">
      <c r="B2665" s="6"/>
      <c r="E2665" s="7"/>
    </row>
    <row r="2666" spans="2:5" x14ac:dyDescent="0.55000000000000004">
      <c r="B2666" s="6"/>
      <c r="E2666" s="7"/>
    </row>
    <row r="2667" spans="2:5" x14ac:dyDescent="0.55000000000000004">
      <c r="B2667" s="6"/>
      <c r="E2667" s="7"/>
    </row>
    <row r="2668" spans="2:5" x14ac:dyDescent="0.55000000000000004">
      <c r="B2668" s="6"/>
      <c r="E2668" s="7"/>
    </row>
    <row r="2669" spans="2:5" x14ac:dyDescent="0.55000000000000004">
      <c r="B2669" s="6"/>
      <c r="E2669" s="7"/>
    </row>
    <row r="2670" spans="2:5" x14ac:dyDescent="0.55000000000000004">
      <c r="B2670" s="6"/>
      <c r="E2670" s="7"/>
    </row>
    <row r="2671" spans="2:5" x14ac:dyDescent="0.55000000000000004">
      <c r="B2671" s="6"/>
      <c r="E2671" s="7"/>
    </row>
    <row r="2672" spans="2:5" x14ac:dyDescent="0.55000000000000004">
      <c r="B2672" s="6"/>
      <c r="E2672" s="7"/>
    </row>
    <row r="2673" spans="2:5" x14ac:dyDescent="0.55000000000000004">
      <c r="B2673" s="6"/>
      <c r="E2673" s="7"/>
    </row>
    <row r="2674" spans="2:5" x14ac:dyDescent="0.55000000000000004">
      <c r="B2674" s="6"/>
      <c r="E2674" s="7"/>
    </row>
    <row r="2675" spans="2:5" x14ac:dyDescent="0.55000000000000004">
      <c r="B2675" s="6"/>
      <c r="E2675" s="7"/>
    </row>
    <row r="2676" spans="2:5" x14ac:dyDescent="0.55000000000000004">
      <c r="B2676" s="6"/>
      <c r="E2676" s="7"/>
    </row>
    <row r="2677" spans="2:5" x14ac:dyDescent="0.55000000000000004">
      <c r="B2677" s="6"/>
      <c r="E2677" s="7"/>
    </row>
    <row r="2678" spans="2:5" x14ac:dyDescent="0.55000000000000004">
      <c r="B2678" s="6"/>
      <c r="E2678" s="7"/>
    </row>
    <row r="2679" spans="2:5" x14ac:dyDescent="0.55000000000000004">
      <c r="B2679" s="6"/>
      <c r="E2679" s="7"/>
    </row>
    <row r="2680" spans="2:5" x14ac:dyDescent="0.55000000000000004">
      <c r="B2680" s="6"/>
      <c r="E2680" s="7"/>
    </row>
    <row r="2681" spans="2:5" x14ac:dyDescent="0.55000000000000004">
      <c r="B2681" s="6"/>
      <c r="E2681" s="7"/>
    </row>
    <row r="2682" spans="2:5" x14ac:dyDescent="0.55000000000000004">
      <c r="B2682" s="6"/>
      <c r="E2682" s="7"/>
    </row>
    <row r="2683" spans="2:5" x14ac:dyDescent="0.55000000000000004">
      <c r="B2683" s="6"/>
      <c r="E2683" s="7"/>
    </row>
    <row r="2684" spans="2:5" x14ac:dyDescent="0.55000000000000004">
      <c r="B2684" s="6"/>
      <c r="E2684" s="7"/>
    </row>
    <row r="2685" spans="2:5" x14ac:dyDescent="0.55000000000000004">
      <c r="B2685" s="6"/>
      <c r="E2685" s="7"/>
    </row>
    <row r="2686" spans="2:5" x14ac:dyDescent="0.55000000000000004">
      <c r="B2686" s="6"/>
      <c r="E2686" s="7"/>
    </row>
    <row r="2687" spans="2:5" x14ac:dyDescent="0.55000000000000004">
      <c r="B2687" s="6"/>
      <c r="E2687" s="7"/>
    </row>
    <row r="2688" spans="2:5" x14ac:dyDescent="0.55000000000000004">
      <c r="B2688" s="6"/>
      <c r="E2688" s="7"/>
    </row>
    <row r="2689" spans="2:5" x14ac:dyDescent="0.55000000000000004">
      <c r="B2689" s="6"/>
      <c r="E2689" s="7"/>
    </row>
    <row r="2690" spans="2:5" x14ac:dyDescent="0.55000000000000004">
      <c r="B2690" s="6"/>
      <c r="E2690" s="7"/>
    </row>
    <row r="2691" spans="2:5" x14ac:dyDescent="0.55000000000000004">
      <c r="B2691" s="6"/>
      <c r="E2691" s="7"/>
    </row>
    <row r="2692" spans="2:5" x14ac:dyDescent="0.55000000000000004">
      <c r="B2692" s="6"/>
      <c r="E2692" s="7"/>
    </row>
    <row r="2693" spans="2:5" x14ac:dyDescent="0.55000000000000004">
      <c r="B2693" s="6"/>
      <c r="E2693" s="7"/>
    </row>
    <row r="2694" spans="2:5" x14ac:dyDescent="0.55000000000000004">
      <c r="B2694" s="6"/>
      <c r="E2694" s="7"/>
    </row>
    <row r="2695" spans="2:5" x14ac:dyDescent="0.55000000000000004">
      <c r="B2695" s="6"/>
      <c r="E2695" s="7"/>
    </row>
    <row r="2696" spans="2:5" x14ac:dyDescent="0.55000000000000004">
      <c r="B2696" s="6"/>
      <c r="E2696" s="7"/>
    </row>
    <row r="2697" spans="2:5" x14ac:dyDescent="0.55000000000000004">
      <c r="B2697" s="6"/>
      <c r="E2697" s="7"/>
    </row>
    <row r="2698" spans="2:5" x14ac:dyDescent="0.55000000000000004">
      <c r="B2698" s="6"/>
      <c r="E2698" s="7"/>
    </row>
    <row r="2699" spans="2:5" x14ac:dyDescent="0.55000000000000004">
      <c r="B2699" s="6"/>
      <c r="E2699" s="7"/>
    </row>
    <row r="2700" spans="2:5" x14ac:dyDescent="0.55000000000000004">
      <c r="B2700" s="6"/>
      <c r="E2700" s="7"/>
    </row>
    <row r="2701" spans="2:5" x14ac:dyDescent="0.55000000000000004">
      <c r="B2701" s="6"/>
      <c r="E2701" s="7"/>
    </row>
    <row r="2702" spans="2:5" x14ac:dyDescent="0.55000000000000004">
      <c r="B2702" s="6"/>
      <c r="E2702" s="7"/>
    </row>
    <row r="2703" spans="2:5" x14ac:dyDescent="0.55000000000000004">
      <c r="B2703" s="6"/>
      <c r="E2703" s="7"/>
    </row>
    <row r="2704" spans="2:5" x14ac:dyDescent="0.55000000000000004">
      <c r="B2704" s="6"/>
      <c r="E2704" s="7"/>
    </row>
    <row r="2705" spans="2:5" x14ac:dyDescent="0.55000000000000004">
      <c r="B2705" s="6"/>
      <c r="E2705" s="7"/>
    </row>
    <row r="2706" spans="2:5" x14ac:dyDescent="0.55000000000000004">
      <c r="B2706" s="6"/>
      <c r="E2706" s="7"/>
    </row>
    <row r="2707" spans="2:5" x14ac:dyDescent="0.55000000000000004">
      <c r="B2707" s="6"/>
      <c r="E2707" s="7"/>
    </row>
    <row r="2708" spans="2:5" x14ac:dyDescent="0.55000000000000004">
      <c r="B2708" s="6"/>
      <c r="E2708" s="7"/>
    </row>
    <row r="2709" spans="2:5" x14ac:dyDescent="0.55000000000000004">
      <c r="B2709" s="6"/>
      <c r="E2709" s="7"/>
    </row>
    <row r="2710" spans="2:5" x14ac:dyDescent="0.55000000000000004">
      <c r="B2710" s="6"/>
      <c r="E2710" s="7"/>
    </row>
    <row r="2711" spans="2:5" x14ac:dyDescent="0.55000000000000004">
      <c r="B2711" s="6"/>
      <c r="E2711" s="7"/>
    </row>
    <row r="2712" spans="2:5" x14ac:dyDescent="0.55000000000000004">
      <c r="B2712" s="6"/>
      <c r="E2712" s="7"/>
    </row>
    <row r="2713" spans="2:5" x14ac:dyDescent="0.55000000000000004">
      <c r="B2713" s="6"/>
      <c r="E2713" s="7"/>
    </row>
    <row r="2714" spans="2:5" x14ac:dyDescent="0.55000000000000004">
      <c r="B2714" s="6"/>
      <c r="E2714" s="7"/>
    </row>
    <row r="2715" spans="2:5" x14ac:dyDescent="0.55000000000000004">
      <c r="B2715" s="6"/>
      <c r="E2715" s="7"/>
    </row>
    <row r="2716" spans="2:5" x14ac:dyDescent="0.55000000000000004">
      <c r="B2716" s="6"/>
      <c r="E2716" s="7"/>
    </row>
    <row r="2717" spans="2:5" x14ac:dyDescent="0.55000000000000004">
      <c r="B2717" s="6"/>
      <c r="E2717" s="7"/>
    </row>
    <row r="2718" spans="2:5" x14ac:dyDescent="0.55000000000000004">
      <c r="B2718" s="6"/>
      <c r="E2718" s="7"/>
    </row>
    <row r="2719" spans="2:5" x14ac:dyDescent="0.55000000000000004">
      <c r="B2719" s="6"/>
      <c r="E2719" s="7"/>
    </row>
    <row r="2720" spans="2:5" x14ac:dyDescent="0.55000000000000004">
      <c r="B2720" s="6"/>
      <c r="E2720" s="7"/>
    </row>
    <row r="2721" spans="2:5" x14ac:dyDescent="0.55000000000000004">
      <c r="B2721" s="6"/>
      <c r="E2721" s="7"/>
    </row>
    <row r="2722" spans="2:5" x14ac:dyDescent="0.55000000000000004">
      <c r="B2722" s="6"/>
      <c r="E2722" s="7"/>
    </row>
    <row r="2723" spans="2:5" x14ac:dyDescent="0.55000000000000004">
      <c r="B2723" s="6"/>
      <c r="E2723" s="7"/>
    </row>
    <row r="2724" spans="2:5" x14ac:dyDescent="0.55000000000000004">
      <c r="B2724" s="6"/>
      <c r="E2724" s="7"/>
    </row>
    <row r="2725" spans="2:5" x14ac:dyDescent="0.55000000000000004">
      <c r="B2725" s="6"/>
      <c r="E2725" s="7"/>
    </row>
    <row r="2726" spans="2:5" x14ac:dyDescent="0.55000000000000004">
      <c r="B2726" s="6"/>
      <c r="E2726" s="7"/>
    </row>
    <row r="2727" spans="2:5" x14ac:dyDescent="0.55000000000000004">
      <c r="B2727" s="6"/>
      <c r="E2727" s="7"/>
    </row>
    <row r="2728" spans="2:5" x14ac:dyDescent="0.55000000000000004">
      <c r="B2728" s="6"/>
      <c r="E2728" s="7"/>
    </row>
    <row r="2729" spans="2:5" x14ac:dyDescent="0.55000000000000004">
      <c r="B2729" s="6"/>
      <c r="E2729" s="7"/>
    </row>
    <row r="2730" spans="2:5" x14ac:dyDescent="0.55000000000000004">
      <c r="B2730" s="6"/>
      <c r="E2730" s="7"/>
    </row>
    <row r="2731" spans="2:5" x14ac:dyDescent="0.55000000000000004">
      <c r="B2731" s="6"/>
      <c r="E2731" s="7"/>
    </row>
    <row r="2732" spans="2:5" x14ac:dyDescent="0.55000000000000004">
      <c r="B2732" s="6"/>
      <c r="E2732" s="7"/>
    </row>
    <row r="2733" spans="2:5" x14ac:dyDescent="0.55000000000000004">
      <c r="B2733" s="6"/>
      <c r="E2733" s="7"/>
    </row>
    <row r="2734" spans="2:5" x14ac:dyDescent="0.55000000000000004">
      <c r="B2734" s="6"/>
      <c r="E2734" s="7"/>
    </row>
    <row r="2735" spans="2:5" x14ac:dyDescent="0.55000000000000004">
      <c r="B2735" s="6"/>
      <c r="E2735" s="7"/>
    </row>
    <row r="2736" spans="2:5" x14ac:dyDescent="0.55000000000000004">
      <c r="B2736" s="6"/>
      <c r="E2736" s="7"/>
    </row>
    <row r="2737" spans="2:5" x14ac:dyDescent="0.55000000000000004">
      <c r="B2737" s="6"/>
      <c r="E2737" s="7"/>
    </row>
    <row r="2738" spans="2:5" x14ac:dyDescent="0.55000000000000004">
      <c r="B2738" s="6"/>
      <c r="E2738" s="7"/>
    </row>
    <row r="2739" spans="2:5" x14ac:dyDescent="0.55000000000000004">
      <c r="B2739" s="6"/>
      <c r="E2739" s="7"/>
    </row>
    <row r="2740" spans="2:5" x14ac:dyDescent="0.55000000000000004">
      <c r="B2740" s="6"/>
      <c r="E2740" s="7"/>
    </row>
    <row r="2741" spans="2:5" x14ac:dyDescent="0.55000000000000004">
      <c r="B2741" s="6"/>
      <c r="E2741" s="7"/>
    </row>
    <row r="2742" spans="2:5" x14ac:dyDescent="0.55000000000000004">
      <c r="B2742" s="6"/>
      <c r="E2742" s="7"/>
    </row>
    <row r="2743" spans="2:5" x14ac:dyDescent="0.55000000000000004">
      <c r="B2743" s="6"/>
      <c r="E2743" s="7"/>
    </row>
    <row r="2744" spans="2:5" x14ac:dyDescent="0.55000000000000004">
      <c r="B2744" s="6"/>
      <c r="E2744" s="7"/>
    </row>
    <row r="2745" spans="2:5" x14ac:dyDescent="0.55000000000000004">
      <c r="B2745" s="6"/>
      <c r="E2745" s="7"/>
    </row>
    <row r="2746" spans="2:5" x14ac:dyDescent="0.55000000000000004">
      <c r="B2746" s="6"/>
      <c r="E2746" s="7"/>
    </row>
    <row r="2747" spans="2:5" x14ac:dyDescent="0.55000000000000004">
      <c r="B2747" s="6"/>
      <c r="E2747" s="7"/>
    </row>
    <row r="2748" spans="2:5" x14ac:dyDescent="0.55000000000000004">
      <c r="B2748" s="6"/>
      <c r="E2748" s="7"/>
    </row>
    <row r="2749" spans="2:5" x14ac:dyDescent="0.55000000000000004">
      <c r="B2749" s="6"/>
      <c r="E2749" s="7"/>
    </row>
    <row r="2750" spans="2:5" x14ac:dyDescent="0.55000000000000004">
      <c r="B2750" s="6"/>
      <c r="E2750" s="7"/>
    </row>
    <row r="2751" spans="2:5" x14ac:dyDescent="0.55000000000000004">
      <c r="B2751" s="6"/>
      <c r="E2751" s="7"/>
    </row>
    <row r="2752" spans="2:5" x14ac:dyDescent="0.55000000000000004">
      <c r="B2752" s="6"/>
      <c r="E2752" s="7"/>
    </row>
    <row r="2753" spans="2:5" x14ac:dyDescent="0.55000000000000004">
      <c r="B2753" s="6"/>
      <c r="E2753" s="7"/>
    </row>
    <row r="2754" spans="2:5" x14ac:dyDescent="0.55000000000000004">
      <c r="B2754" s="6"/>
      <c r="E2754" s="7"/>
    </row>
    <row r="2755" spans="2:5" x14ac:dyDescent="0.55000000000000004">
      <c r="B2755" s="6"/>
      <c r="E2755" s="7"/>
    </row>
    <row r="2756" spans="2:5" x14ac:dyDescent="0.55000000000000004">
      <c r="B2756" s="6"/>
      <c r="E2756" s="7"/>
    </row>
    <row r="2757" spans="2:5" x14ac:dyDescent="0.55000000000000004">
      <c r="B2757" s="6"/>
      <c r="E2757" s="7"/>
    </row>
    <row r="2758" spans="2:5" x14ac:dyDescent="0.55000000000000004">
      <c r="B2758" s="6"/>
      <c r="E2758" s="7"/>
    </row>
    <row r="2759" spans="2:5" x14ac:dyDescent="0.55000000000000004">
      <c r="B2759" s="6"/>
      <c r="E2759" s="7"/>
    </row>
    <row r="2760" spans="2:5" x14ac:dyDescent="0.55000000000000004">
      <c r="B2760" s="6"/>
      <c r="E2760" s="7"/>
    </row>
    <row r="2761" spans="2:5" x14ac:dyDescent="0.55000000000000004">
      <c r="B2761" s="6"/>
      <c r="E2761" s="7"/>
    </row>
    <row r="2762" spans="2:5" x14ac:dyDescent="0.55000000000000004">
      <c r="B2762" s="6"/>
      <c r="E2762" s="7"/>
    </row>
    <row r="2763" spans="2:5" x14ac:dyDescent="0.55000000000000004">
      <c r="B2763" s="6"/>
      <c r="E2763" s="7"/>
    </row>
    <row r="2764" spans="2:5" x14ac:dyDescent="0.55000000000000004">
      <c r="B2764" s="6"/>
      <c r="E2764" s="7"/>
    </row>
    <row r="2765" spans="2:5" x14ac:dyDescent="0.55000000000000004">
      <c r="B2765" s="6"/>
      <c r="E2765" s="7"/>
    </row>
    <row r="2766" spans="2:5" x14ac:dyDescent="0.55000000000000004">
      <c r="B2766" s="6"/>
      <c r="E2766" s="7"/>
    </row>
    <row r="2767" spans="2:5" x14ac:dyDescent="0.55000000000000004">
      <c r="B2767" s="6"/>
      <c r="E2767" s="7"/>
    </row>
    <row r="2768" spans="2:5" x14ac:dyDescent="0.55000000000000004">
      <c r="B2768" s="6"/>
      <c r="E2768" s="7"/>
    </row>
    <row r="2769" spans="2:5" x14ac:dyDescent="0.55000000000000004">
      <c r="B2769" s="6"/>
      <c r="E2769" s="7"/>
    </row>
    <row r="2770" spans="2:5" x14ac:dyDescent="0.55000000000000004">
      <c r="B2770" s="6"/>
      <c r="E2770" s="7"/>
    </row>
    <row r="2771" spans="2:5" x14ac:dyDescent="0.55000000000000004">
      <c r="B2771" s="6"/>
      <c r="E2771" s="7"/>
    </row>
    <row r="2772" spans="2:5" x14ac:dyDescent="0.55000000000000004">
      <c r="B2772" s="6"/>
      <c r="E2772" s="7"/>
    </row>
    <row r="2773" spans="2:5" x14ac:dyDescent="0.55000000000000004">
      <c r="B2773" s="6"/>
      <c r="E2773" s="7"/>
    </row>
    <row r="2774" spans="2:5" x14ac:dyDescent="0.55000000000000004">
      <c r="B2774" s="6"/>
      <c r="E2774" s="7"/>
    </row>
    <row r="2775" spans="2:5" x14ac:dyDescent="0.55000000000000004">
      <c r="B2775" s="6"/>
      <c r="E2775" s="7"/>
    </row>
    <row r="2776" spans="2:5" x14ac:dyDescent="0.55000000000000004">
      <c r="B2776" s="6"/>
      <c r="E2776" s="7"/>
    </row>
    <row r="2777" spans="2:5" x14ac:dyDescent="0.55000000000000004">
      <c r="B2777" s="6"/>
      <c r="E2777" s="7"/>
    </row>
    <row r="2778" spans="2:5" x14ac:dyDescent="0.55000000000000004">
      <c r="B2778" s="6"/>
      <c r="E2778" s="7"/>
    </row>
    <row r="2779" spans="2:5" x14ac:dyDescent="0.55000000000000004">
      <c r="B2779" s="6"/>
      <c r="E2779" s="7"/>
    </row>
    <row r="2780" spans="2:5" x14ac:dyDescent="0.55000000000000004">
      <c r="B2780" s="6"/>
      <c r="E2780" s="7"/>
    </row>
    <row r="2781" spans="2:5" x14ac:dyDescent="0.55000000000000004">
      <c r="B2781" s="6"/>
      <c r="E2781" s="7"/>
    </row>
    <row r="2782" spans="2:5" x14ac:dyDescent="0.55000000000000004">
      <c r="B2782" s="6"/>
      <c r="E2782" s="7"/>
    </row>
    <row r="2783" spans="2:5" x14ac:dyDescent="0.55000000000000004">
      <c r="B2783" s="6"/>
      <c r="E2783" s="7"/>
    </row>
    <row r="2784" spans="2:5" x14ac:dyDescent="0.55000000000000004">
      <c r="B2784" s="6"/>
      <c r="E2784" s="7"/>
    </row>
    <row r="2785" spans="2:5" x14ac:dyDescent="0.55000000000000004">
      <c r="B2785" s="6"/>
      <c r="E2785" s="7"/>
    </row>
    <row r="2786" spans="2:5" x14ac:dyDescent="0.55000000000000004">
      <c r="B2786" s="6"/>
      <c r="E2786" s="7"/>
    </row>
    <row r="2787" spans="2:5" x14ac:dyDescent="0.55000000000000004">
      <c r="B2787" s="6"/>
      <c r="E2787" s="7"/>
    </row>
    <row r="2788" spans="2:5" x14ac:dyDescent="0.55000000000000004">
      <c r="B2788" s="6"/>
      <c r="E2788" s="7"/>
    </row>
    <row r="2789" spans="2:5" x14ac:dyDescent="0.55000000000000004">
      <c r="B2789" s="6"/>
      <c r="E2789" s="7"/>
    </row>
    <row r="2790" spans="2:5" x14ac:dyDescent="0.55000000000000004">
      <c r="B2790" s="6"/>
      <c r="E2790" s="7"/>
    </row>
    <row r="2791" spans="2:5" x14ac:dyDescent="0.55000000000000004">
      <c r="B2791" s="6"/>
      <c r="E2791" s="7"/>
    </row>
    <row r="2792" spans="2:5" x14ac:dyDescent="0.55000000000000004">
      <c r="B2792" s="6"/>
      <c r="E2792" s="7"/>
    </row>
    <row r="2793" spans="2:5" x14ac:dyDescent="0.55000000000000004">
      <c r="B2793" s="6"/>
      <c r="E2793" s="7"/>
    </row>
    <row r="2794" spans="2:5" x14ac:dyDescent="0.55000000000000004">
      <c r="B2794" s="6"/>
      <c r="E2794" s="7"/>
    </row>
    <row r="2795" spans="2:5" x14ac:dyDescent="0.55000000000000004">
      <c r="B2795" s="6"/>
      <c r="E2795" s="7"/>
    </row>
    <row r="2796" spans="2:5" x14ac:dyDescent="0.55000000000000004">
      <c r="B2796" s="6"/>
      <c r="E2796" s="7"/>
    </row>
    <row r="2797" spans="2:5" x14ac:dyDescent="0.55000000000000004">
      <c r="B2797" s="6"/>
      <c r="E2797" s="7"/>
    </row>
    <row r="2798" spans="2:5" x14ac:dyDescent="0.55000000000000004">
      <c r="B2798" s="6"/>
      <c r="E2798" s="7"/>
    </row>
    <row r="2799" spans="2:5" x14ac:dyDescent="0.55000000000000004">
      <c r="B2799" s="6"/>
      <c r="E2799" s="7"/>
    </row>
    <row r="2800" spans="2:5" x14ac:dyDescent="0.55000000000000004">
      <c r="B2800" s="6"/>
      <c r="E2800" s="7"/>
    </row>
    <row r="2801" spans="2:5" x14ac:dyDescent="0.55000000000000004">
      <c r="B2801" s="6"/>
      <c r="E2801" s="7"/>
    </row>
    <row r="2802" spans="2:5" x14ac:dyDescent="0.55000000000000004">
      <c r="B2802" s="6"/>
      <c r="E2802" s="7"/>
    </row>
    <row r="2803" spans="2:5" x14ac:dyDescent="0.55000000000000004">
      <c r="B2803" s="6"/>
      <c r="E2803" s="7"/>
    </row>
    <row r="2804" spans="2:5" x14ac:dyDescent="0.55000000000000004">
      <c r="B2804" s="6"/>
      <c r="E2804" s="7"/>
    </row>
    <row r="2805" spans="2:5" x14ac:dyDescent="0.55000000000000004">
      <c r="B2805" s="6"/>
      <c r="E2805" s="7"/>
    </row>
    <row r="2806" spans="2:5" x14ac:dyDescent="0.55000000000000004">
      <c r="B2806" s="6"/>
      <c r="E2806" s="7"/>
    </row>
    <row r="2807" spans="2:5" x14ac:dyDescent="0.55000000000000004">
      <c r="B2807" s="6"/>
      <c r="E2807" s="7"/>
    </row>
    <row r="2808" spans="2:5" x14ac:dyDescent="0.55000000000000004">
      <c r="B2808" s="6"/>
      <c r="E2808" s="7"/>
    </row>
    <row r="2809" spans="2:5" x14ac:dyDescent="0.55000000000000004">
      <c r="B2809" s="6"/>
      <c r="E2809" s="7"/>
    </row>
    <row r="2810" spans="2:5" x14ac:dyDescent="0.55000000000000004">
      <c r="B2810" s="6"/>
      <c r="E2810" s="7"/>
    </row>
    <row r="2811" spans="2:5" x14ac:dyDescent="0.55000000000000004">
      <c r="B2811" s="6"/>
      <c r="E2811" s="7"/>
    </row>
    <row r="2812" spans="2:5" x14ac:dyDescent="0.55000000000000004">
      <c r="B2812" s="6"/>
      <c r="E2812" s="7"/>
    </row>
    <row r="2813" spans="2:5" x14ac:dyDescent="0.55000000000000004">
      <c r="B2813" s="6"/>
      <c r="E2813" s="7"/>
    </row>
    <row r="2814" spans="2:5" x14ac:dyDescent="0.55000000000000004">
      <c r="B2814" s="6"/>
      <c r="E2814" s="7"/>
    </row>
    <row r="2815" spans="2:5" x14ac:dyDescent="0.55000000000000004">
      <c r="B2815" s="6"/>
      <c r="E2815" s="7"/>
    </row>
    <row r="2816" spans="2:5" x14ac:dyDescent="0.55000000000000004">
      <c r="B2816" s="6"/>
      <c r="E2816" s="7"/>
    </row>
    <row r="2817" spans="2:5" x14ac:dyDescent="0.55000000000000004">
      <c r="B2817" s="6"/>
      <c r="E2817" s="7"/>
    </row>
    <row r="2818" spans="2:5" x14ac:dyDescent="0.55000000000000004">
      <c r="B2818" s="6"/>
      <c r="E2818" s="7"/>
    </row>
    <row r="2819" spans="2:5" x14ac:dyDescent="0.55000000000000004">
      <c r="B2819" s="6"/>
      <c r="E2819" s="7"/>
    </row>
    <row r="2820" spans="2:5" x14ac:dyDescent="0.55000000000000004">
      <c r="B2820" s="6"/>
      <c r="E2820" s="7"/>
    </row>
    <row r="2821" spans="2:5" x14ac:dyDescent="0.55000000000000004">
      <c r="B2821" s="6"/>
      <c r="E2821" s="7"/>
    </row>
    <row r="2822" spans="2:5" x14ac:dyDescent="0.55000000000000004">
      <c r="B2822" s="6"/>
      <c r="E2822" s="7"/>
    </row>
    <row r="2823" spans="2:5" x14ac:dyDescent="0.55000000000000004">
      <c r="B2823" s="6"/>
      <c r="E2823" s="7"/>
    </row>
    <row r="2824" spans="2:5" x14ac:dyDescent="0.55000000000000004">
      <c r="B2824" s="6"/>
      <c r="E2824" s="7"/>
    </row>
    <row r="2825" spans="2:5" x14ac:dyDescent="0.55000000000000004">
      <c r="B2825" s="6"/>
      <c r="E2825" s="7"/>
    </row>
    <row r="2826" spans="2:5" x14ac:dyDescent="0.55000000000000004">
      <c r="B2826" s="6"/>
      <c r="E2826" s="7"/>
    </row>
    <row r="2827" spans="2:5" x14ac:dyDescent="0.55000000000000004">
      <c r="B2827" s="6"/>
      <c r="E2827" s="7"/>
    </row>
    <row r="2828" spans="2:5" x14ac:dyDescent="0.55000000000000004">
      <c r="B2828" s="6"/>
      <c r="E2828" s="7"/>
    </row>
    <row r="2829" spans="2:5" x14ac:dyDescent="0.55000000000000004">
      <c r="B2829" s="6"/>
      <c r="E2829" s="7"/>
    </row>
    <row r="2830" spans="2:5" x14ac:dyDescent="0.55000000000000004">
      <c r="B2830" s="6"/>
      <c r="E2830" s="7"/>
    </row>
    <row r="2831" spans="2:5" x14ac:dyDescent="0.55000000000000004">
      <c r="B2831" s="6"/>
      <c r="E2831" s="7"/>
    </row>
    <row r="2832" spans="2:5" x14ac:dyDescent="0.55000000000000004">
      <c r="B2832" s="6"/>
      <c r="E2832" s="7"/>
    </row>
    <row r="2833" spans="2:5" x14ac:dyDescent="0.55000000000000004">
      <c r="B2833" s="6"/>
      <c r="E2833" s="7"/>
    </row>
    <row r="2834" spans="2:5" x14ac:dyDescent="0.55000000000000004">
      <c r="B2834" s="6"/>
      <c r="E2834" s="7"/>
    </row>
    <row r="2835" spans="2:5" x14ac:dyDescent="0.55000000000000004">
      <c r="B2835" s="6"/>
      <c r="E2835" s="7"/>
    </row>
    <row r="2836" spans="2:5" x14ac:dyDescent="0.55000000000000004">
      <c r="B2836" s="6"/>
      <c r="E2836" s="7"/>
    </row>
    <row r="2837" spans="2:5" x14ac:dyDescent="0.55000000000000004">
      <c r="B2837" s="6"/>
      <c r="E2837" s="7"/>
    </row>
    <row r="2838" spans="2:5" x14ac:dyDescent="0.55000000000000004">
      <c r="B2838" s="6"/>
      <c r="E2838" s="7"/>
    </row>
    <row r="2839" spans="2:5" x14ac:dyDescent="0.55000000000000004">
      <c r="B2839" s="6"/>
      <c r="E2839" s="7"/>
    </row>
    <row r="2840" spans="2:5" x14ac:dyDescent="0.55000000000000004">
      <c r="B2840" s="6"/>
      <c r="E2840" s="7"/>
    </row>
    <row r="2841" spans="2:5" x14ac:dyDescent="0.55000000000000004">
      <c r="B2841" s="6"/>
      <c r="E2841" s="7"/>
    </row>
    <row r="2842" spans="2:5" x14ac:dyDescent="0.55000000000000004">
      <c r="B2842" s="6"/>
      <c r="E2842" s="7"/>
    </row>
    <row r="2843" spans="2:5" x14ac:dyDescent="0.55000000000000004">
      <c r="B2843" s="6"/>
      <c r="E2843" s="7"/>
    </row>
    <row r="2844" spans="2:5" x14ac:dyDescent="0.55000000000000004">
      <c r="B2844" s="6"/>
      <c r="E2844" s="7"/>
    </row>
    <row r="2845" spans="2:5" x14ac:dyDescent="0.55000000000000004">
      <c r="B2845" s="6"/>
      <c r="E2845" s="7"/>
    </row>
    <row r="2846" spans="2:5" x14ac:dyDescent="0.55000000000000004">
      <c r="B2846" s="6"/>
      <c r="E2846" s="7"/>
    </row>
    <row r="2847" spans="2:5" x14ac:dyDescent="0.55000000000000004">
      <c r="B2847" s="6"/>
      <c r="E2847" s="7"/>
    </row>
    <row r="2848" spans="2:5" x14ac:dyDescent="0.55000000000000004">
      <c r="B2848" s="6"/>
      <c r="E2848" s="7"/>
    </row>
    <row r="2849" spans="2:5" x14ac:dyDescent="0.55000000000000004">
      <c r="B2849" s="6"/>
      <c r="E2849" s="7"/>
    </row>
    <row r="2850" spans="2:5" x14ac:dyDescent="0.55000000000000004">
      <c r="B2850" s="6"/>
      <c r="E2850" s="7"/>
    </row>
    <row r="2851" spans="2:5" x14ac:dyDescent="0.55000000000000004">
      <c r="B2851" s="6"/>
      <c r="E2851" s="7"/>
    </row>
    <row r="2852" spans="2:5" x14ac:dyDescent="0.55000000000000004">
      <c r="B2852" s="6"/>
      <c r="E2852" s="7"/>
    </row>
    <row r="2853" spans="2:5" x14ac:dyDescent="0.55000000000000004">
      <c r="B2853" s="6"/>
      <c r="E2853" s="7"/>
    </row>
    <row r="2854" spans="2:5" x14ac:dyDescent="0.55000000000000004">
      <c r="B2854" s="6"/>
      <c r="E2854" s="7"/>
    </row>
    <row r="2855" spans="2:5" x14ac:dyDescent="0.55000000000000004">
      <c r="B2855" s="6"/>
      <c r="E2855" s="7"/>
    </row>
    <row r="2856" spans="2:5" x14ac:dyDescent="0.55000000000000004">
      <c r="B2856" s="6"/>
      <c r="E2856" s="7"/>
    </row>
    <row r="2857" spans="2:5" x14ac:dyDescent="0.55000000000000004">
      <c r="B2857" s="6"/>
      <c r="E2857" s="7"/>
    </row>
    <row r="2858" spans="2:5" x14ac:dyDescent="0.55000000000000004">
      <c r="B2858" s="6"/>
      <c r="E2858" s="7"/>
    </row>
    <row r="2859" spans="2:5" x14ac:dyDescent="0.55000000000000004">
      <c r="B2859" s="6"/>
      <c r="E2859" s="7"/>
    </row>
    <row r="2860" spans="2:5" x14ac:dyDescent="0.55000000000000004">
      <c r="B2860" s="6"/>
      <c r="E2860" s="7"/>
    </row>
    <row r="2861" spans="2:5" x14ac:dyDescent="0.55000000000000004">
      <c r="B2861" s="6"/>
      <c r="E2861" s="7"/>
    </row>
    <row r="2862" spans="2:5" x14ac:dyDescent="0.55000000000000004">
      <c r="B2862" s="6"/>
      <c r="E2862" s="7"/>
    </row>
    <row r="2863" spans="2:5" x14ac:dyDescent="0.55000000000000004">
      <c r="B2863" s="6"/>
      <c r="E2863" s="7"/>
    </row>
    <row r="2864" spans="2:5" x14ac:dyDescent="0.55000000000000004">
      <c r="B2864" s="6"/>
      <c r="E2864" s="7"/>
    </row>
    <row r="2865" spans="2:5" x14ac:dyDescent="0.55000000000000004">
      <c r="B2865" s="6"/>
      <c r="E2865" s="7"/>
    </row>
    <row r="2866" spans="2:5" x14ac:dyDescent="0.55000000000000004">
      <c r="B2866" s="6"/>
      <c r="E2866" s="7"/>
    </row>
    <row r="2867" spans="2:5" x14ac:dyDescent="0.55000000000000004">
      <c r="B2867" s="6"/>
      <c r="E2867" s="7"/>
    </row>
    <row r="2868" spans="2:5" x14ac:dyDescent="0.55000000000000004">
      <c r="B2868" s="6"/>
      <c r="E2868" s="7"/>
    </row>
    <row r="2869" spans="2:5" x14ac:dyDescent="0.55000000000000004">
      <c r="B2869" s="6"/>
      <c r="E2869" s="7"/>
    </row>
    <row r="2870" spans="2:5" x14ac:dyDescent="0.55000000000000004">
      <c r="B2870" s="6"/>
      <c r="E2870" s="7"/>
    </row>
    <row r="2871" spans="2:5" x14ac:dyDescent="0.55000000000000004">
      <c r="B2871" s="6"/>
      <c r="E2871" s="7"/>
    </row>
    <row r="2872" spans="2:5" x14ac:dyDescent="0.55000000000000004">
      <c r="B2872" s="6"/>
      <c r="E2872" s="7"/>
    </row>
    <row r="2873" spans="2:5" x14ac:dyDescent="0.55000000000000004">
      <c r="B2873" s="6"/>
      <c r="E2873" s="7"/>
    </row>
    <row r="2874" spans="2:5" x14ac:dyDescent="0.55000000000000004">
      <c r="B2874" s="6"/>
      <c r="E2874" s="7"/>
    </row>
    <row r="2875" spans="2:5" x14ac:dyDescent="0.55000000000000004">
      <c r="B2875" s="6"/>
      <c r="E2875" s="7"/>
    </row>
    <row r="2876" spans="2:5" x14ac:dyDescent="0.55000000000000004">
      <c r="B2876" s="6"/>
      <c r="E2876" s="7"/>
    </row>
    <row r="2877" spans="2:5" x14ac:dyDescent="0.55000000000000004">
      <c r="B2877" s="6"/>
      <c r="E2877" s="7"/>
    </row>
    <row r="2878" spans="2:5" x14ac:dyDescent="0.55000000000000004">
      <c r="B2878" s="6"/>
      <c r="E2878" s="7"/>
    </row>
    <row r="2879" spans="2:5" x14ac:dyDescent="0.55000000000000004">
      <c r="B2879" s="6"/>
      <c r="E2879" s="7"/>
    </row>
    <row r="2880" spans="2:5" x14ac:dyDescent="0.55000000000000004">
      <c r="B2880" s="6"/>
      <c r="E2880" s="7"/>
    </row>
    <row r="2881" spans="2:5" x14ac:dyDescent="0.55000000000000004">
      <c r="B2881" s="6"/>
      <c r="E2881" s="7"/>
    </row>
    <row r="2882" spans="2:5" x14ac:dyDescent="0.55000000000000004">
      <c r="B2882" s="6"/>
      <c r="E2882" s="7"/>
    </row>
    <row r="2883" spans="2:5" x14ac:dyDescent="0.55000000000000004">
      <c r="B2883" s="6"/>
      <c r="E2883" s="7"/>
    </row>
    <row r="2884" spans="2:5" x14ac:dyDescent="0.55000000000000004">
      <c r="B2884" s="6"/>
      <c r="E2884" s="7"/>
    </row>
    <row r="2885" spans="2:5" x14ac:dyDescent="0.55000000000000004">
      <c r="B2885" s="6"/>
      <c r="E2885" s="7"/>
    </row>
    <row r="2886" spans="2:5" x14ac:dyDescent="0.55000000000000004">
      <c r="B2886" s="6"/>
      <c r="E2886" s="7"/>
    </row>
    <row r="2887" spans="2:5" x14ac:dyDescent="0.55000000000000004">
      <c r="B2887" s="6"/>
      <c r="E2887" s="7"/>
    </row>
    <row r="2888" spans="2:5" x14ac:dyDescent="0.55000000000000004">
      <c r="B2888" s="6"/>
      <c r="E2888" s="7"/>
    </row>
    <row r="2889" spans="2:5" x14ac:dyDescent="0.55000000000000004">
      <c r="B2889" s="6"/>
      <c r="E2889" s="7"/>
    </row>
    <row r="2890" spans="2:5" x14ac:dyDescent="0.55000000000000004">
      <c r="B2890" s="6"/>
      <c r="E2890" s="7"/>
    </row>
    <row r="2891" spans="2:5" x14ac:dyDescent="0.55000000000000004">
      <c r="B2891" s="6"/>
      <c r="E2891" s="7"/>
    </row>
    <row r="2892" spans="2:5" x14ac:dyDescent="0.55000000000000004">
      <c r="B2892" s="6"/>
      <c r="E2892" s="7"/>
    </row>
    <row r="2893" spans="2:5" x14ac:dyDescent="0.55000000000000004">
      <c r="B2893" s="6"/>
      <c r="E2893" s="7"/>
    </row>
    <row r="2894" spans="2:5" x14ac:dyDescent="0.55000000000000004">
      <c r="B2894" s="6"/>
      <c r="E2894" s="7"/>
    </row>
    <row r="2895" spans="2:5" x14ac:dyDescent="0.55000000000000004">
      <c r="B2895" s="6"/>
      <c r="E2895" s="7"/>
    </row>
    <row r="2896" spans="2:5" x14ac:dyDescent="0.55000000000000004">
      <c r="B2896" s="6"/>
      <c r="E2896" s="7"/>
    </row>
    <row r="2897" spans="2:5" x14ac:dyDescent="0.55000000000000004">
      <c r="B2897" s="6"/>
      <c r="E2897" s="7"/>
    </row>
    <row r="2898" spans="2:5" x14ac:dyDescent="0.55000000000000004">
      <c r="B2898" s="6"/>
      <c r="E2898" s="7"/>
    </row>
    <row r="2899" spans="2:5" x14ac:dyDescent="0.55000000000000004">
      <c r="B2899" s="6"/>
      <c r="E2899" s="7"/>
    </row>
    <row r="2900" spans="2:5" x14ac:dyDescent="0.55000000000000004">
      <c r="B2900" s="6"/>
      <c r="E2900" s="7"/>
    </row>
    <row r="2901" spans="2:5" x14ac:dyDescent="0.55000000000000004">
      <c r="B2901" s="6"/>
      <c r="E2901" s="7"/>
    </row>
    <row r="2902" spans="2:5" x14ac:dyDescent="0.55000000000000004">
      <c r="B2902" s="6"/>
      <c r="E2902" s="7"/>
    </row>
    <row r="2903" spans="2:5" x14ac:dyDescent="0.55000000000000004">
      <c r="B2903" s="6"/>
      <c r="E2903" s="7"/>
    </row>
    <row r="2904" spans="2:5" x14ac:dyDescent="0.55000000000000004">
      <c r="B2904" s="6"/>
      <c r="E2904" s="7"/>
    </row>
    <row r="2905" spans="2:5" x14ac:dyDescent="0.55000000000000004">
      <c r="B2905" s="6"/>
      <c r="E2905" s="7"/>
    </row>
    <row r="2906" spans="2:5" x14ac:dyDescent="0.55000000000000004">
      <c r="B2906" s="6"/>
      <c r="E2906" s="7"/>
    </row>
    <row r="2907" spans="2:5" x14ac:dyDescent="0.55000000000000004">
      <c r="B2907" s="6"/>
      <c r="E2907" s="7"/>
    </row>
    <row r="2908" spans="2:5" x14ac:dyDescent="0.55000000000000004">
      <c r="B2908" s="6"/>
      <c r="E2908" s="7"/>
    </row>
    <row r="2909" spans="2:5" x14ac:dyDescent="0.55000000000000004">
      <c r="B2909" s="6"/>
      <c r="E2909" s="7"/>
    </row>
    <row r="2910" spans="2:5" x14ac:dyDescent="0.55000000000000004">
      <c r="B2910" s="6"/>
      <c r="E2910" s="7"/>
    </row>
    <row r="2911" spans="2:5" x14ac:dyDescent="0.55000000000000004">
      <c r="B2911" s="6"/>
      <c r="E2911" s="7"/>
    </row>
    <row r="2912" spans="2:5" x14ac:dyDescent="0.55000000000000004">
      <c r="B2912" s="6"/>
      <c r="E2912" s="7"/>
    </row>
    <row r="2913" spans="2:5" x14ac:dyDescent="0.55000000000000004">
      <c r="B2913" s="6"/>
      <c r="E2913" s="7"/>
    </row>
    <row r="2914" spans="2:5" x14ac:dyDescent="0.55000000000000004">
      <c r="B2914" s="6"/>
      <c r="E2914" s="7"/>
    </row>
    <row r="2915" spans="2:5" x14ac:dyDescent="0.55000000000000004">
      <c r="B2915" s="6"/>
      <c r="E2915" s="7"/>
    </row>
    <row r="2916" spans="2:5" x14ac:dyDescent="0.55000000000000004">
      <c r="B2916" s="6"/>
      <c r="E2916" s="7"/>
    </row>
    <row r="2917" spans="2:5" x14ac:dyDescent="0.55000000000000004">
      <c r="B2917" s="6"/>
      <c r="E2917" s="7"/>
    </row>
    <row r="2918" spans="2:5" x14ac:dyDescent="0.55000000000000004">
      <c r="B2918" s="6"/>
      <c r="E2918" s="7"/>
    </row>
    <row r="2919" spans="2:5" x14ac:dyDescent="0.55000000000000004">
      <c r="B2919" s="6"/>
      <c r="E2919" s="7"/>
    </row>
    <row r="2920" spans="2:5" x14ac:dyDescent="0.55000000000000004">
      <c r="B2920" s="6"/>
      <c r="E2920" s="7"/>
    </row>
    <row r="2921" spans="2:5" x14ac:dyDescent="0.55000000000000004">
      <c r="B2921" s="6"/>
      <c r="E2921" s="7"/>
    </row>
    <row r="2922" spans="2:5" x14ac:dyDescent="0.55000000000000004">
      <c r="B2922" s="6"/>
      <c r="E2922" s="7"/>
    </row>
    <row r="2923" spans="2:5" x14ac:dyDescent="0.55000000000000004">
      <c r="B2923" s="6"/>
      <c r="E2923" s="7"/>
    </row>
    <row r="2924" spans="2:5" x14ac:dyDescent="0.55000000000000004">
      <c r="B2924" s="6"/>
      <c r="E2924" s="7"/>
    </row>
    <row r="2925" spans="2:5" x14ac:dyDescent="0.55000000000000004">
      <c r="B2925" s="6"/>
      <c r="E2925" s="7"/>
    </row>
    <row r="2926" spans="2:5" x14ac:dyDescent="0.55000000000000004">
      <c r="B2926" s="6"/>
      <c r="E2926" s="7"/>
    </row>
    <row r="2927" spans="2:5" x14ac:dyDescent="0.55000000000000004">
      <c r="B2927" s="6"/>
      <c r="E2927" s="7"/>
    </row>
    <row r="2928" spans="2:5" x14ac:dyDescent="0.55000000000000004">
      <c r="B2928" s="6"/>
      <c r="E2928" s="7"/>
    </row>
    <row r="2929" spans="2:5" x14ac:dyDescent="0.55000000000000004">
      <c r="B2929" s="6"/>
      <c r="E2929" s="7"/>
    </row>
    <row r="2930" spans="2:5" x14ac:dyDescent="0.55000000000000004">
      <c r="B2930" s="6"/>
      <c r="E2930" s="7"/>
    </row>
    <row r="2931" spans="2:5" x14ac:dyDescent="0.55000000000000004">
      <c r="B2931" s="6"/>
      <c r="E2931" s="7"/>
    </row>
    <row r="2932" spans="2:5" x14ac:dyDescent="0.55000000000000004">
      <c r="B2932" s="6"/>
      <c r="E2932" s="7"/>
    </row>
    <row r="2933" spans="2:5" x14ac:dyDescent="0.55000000000000004">
      <c r="B2933" s="6"/>
      <c r="E2933" s="7"/>
    </row>
    <row r="2934" spans="2:5" x14ac:dyDescent="0.55000000000000004">
      <c r="B2934" s="6"/>
      <c r="E2934" s="7"/>
    </row>
    <row r="2935" spans="2:5" x14ac:dyDescent="0.55000000000000004">
      <c r="B2935" s="6"/>
      <c r="E2935" s="7"/>
    </row>
    <row r="2936" spans="2:5" x14ac:dyDescent="0.55000000000000004">
      <c r="B2936" s="6"/>
      <c r="E2936" s="7"/>
    </row>
    <row r="2937" spans="2:5" x14ac:dyDescent="0.55000000000000004">
      <c r="B2937" s="6"/>
      <c r="E2937" s="7"/>
    </row>
    <row r="2938" spans="2:5" x14ac:dyDescent="0.55000000000000004">
      <c r="B2938" s="6"/>
      <c r="E2938" s="7"/>
    </row>
    <row r="2939" spans="2:5" x14ac:dyDescent="0.55000000000000004">
      <c r="B2939" s="6"/>
      <c r="E2939" s="7"/>
    </row>
    <row r="2940" spans="2:5" x14ac:dyDescent="0.55000000000000004">
      <c r="B2940" s="6"/>
      <c r="E2940" s="7"/>
    </row>
    <row r="2941" spans="2:5" x14ac:dyDescent="0.55000000000000004">
      <c r="B2941" s="6"/>
      <c r="E2941" s="7"/>
    </row>
    <row r="2942" spans="2:5" x14ac:dyDescent="0.55000000000000004">
      <c r="B2942" s="6"/>
      <c r="E2942" s="7"/>
    </row>
    <row r="2943" spans="2:5" x14ac:dyDescent="0.55000000000000004">
      <c r="B2943" s="6"/>
      <c r="E2943" s="7"/>
    </row>
    <row r="2944" spans="2:5" x14ac:dyDescent="0.55000000000000004">
      <c r="B2944" s="6"/>
      <c r="E2944" s="7"/>
    </row>
    <row r="2945" spans="2:5" x14ac:dyDescent="0.55000000000000004">
      <c r="B2945" s="6"/>
      <c r="E2945" s="7"/>
    </row>
    <row r="2946" spans="2:5" x14ac:dyDescent="0.55000000000000004">
      <c r="B2946" s="6"/>
      <c r="E2946" s="7"/>
    </row>
    <row r="2947" spans="2:5" x14ac:dyDescent="0.55000000000000004">
      <c r="B2947" s="6"/>
      <c r="E2947" s="7"/>
    </row>
    <row r="2948" spans="2:5" x14ac:dyDescent="0.55000000000000004">
      <c r="B2948" s="6"/>
      <c r="E2948" s="7"/>
    </row>
    <row r="2949" spans="2:5" x14ac:dyDescent="0.55000000000000004">
      <c r="B2949" s="6"/>
      <c r="E2949" s="7"/>
    </row>
    <row r="2950" spans="2:5" x14ac:dyDescent="0.55000000000000004">
      <c r="B2950" s="6"/>
      <c r="E2950" s="7"/>
    </row>
    <row r="2951" spans="2:5" x14ac:dyDescent="0.55000000000000004">
      <c r="B2951" s="6"/>
      <c r="E2951" s="7"/>
    </row>
    <row r="2952" spans="2:5" x14ac:dyDescent="0.55000000000000004">
      <c r="B2952" s="6"/>
      <c r="E2952" s="7"/>
    </row>
    <row r="2953" spans="2:5" x14ac:dyDescent="0.55000000000000004">
      <c r="B2953" s="6"/>
      <c r="E2953" s="7"/>
    </row>
    <row r="2954" spans="2:5" x14ac:dyDescent="0.55000000000000004">
      <c r="B2954" s="6"/>
      <c r="E2954" s="7"/>
    </row>
    <row r="2955" spans="2:5" x14ac:dyDescent="0.55000000000000004">
      <c r="B2955" s="6"/>
      <c r="E2955" s="7"/>
    </row>
    <row r="2956" spans="2:5" x14ac:dyDescent="0.55000000000000004">
      <c r="B2956" s="6"/>
      <c r="E2956" s="7"/>
    </row>
    <row r="2957" spans="2:5" x14ac:dyDescent="0.55000000000000004">
      <c r="B2957" s="6"/>
      <c r="E2957" s="7"/>
    </row>
    <row r="2958" spans="2:5" x14ac:dyDescent="0.55000000000000004">
      <c r="B2958" s="6"/>
      <c r="E2958" s="7"/>
    </row>
    <row r="2959" spans="2:5" x14ac:dyDescent="0.55000000000000004">
      <c r="B2959" s="6"/>
      <c r="E2959" s="7"/>
    </row>
    <row r="2960" spans="2:5" x14ac:dyDescent="0.55000000000000004">
      <c r="B2960" s="6"/>
      <c r="E2960" s="7"/>
    </row>
    <row r="2961" spans="2:5" x14ac:dyDescent="0.55000000000000004">
      <c r="B2961" s="6"/>
      <c r="E2961" s="7"/>
    </row>
    <row r="2962" spans="2:5" x14ac:dyDescent="0.55000000000000004">
      <c r="B2962" s="6"/>
      <c r="E2962" s="7"/>
    </row>
    <row r="2963" spans="2:5" x14ac:dyDescent="0.55000000000000004">
      <c r="B2963" s="6"/>
      <c r="E2963" s="7"/>
    </row>
    <row r="2964" spans="2:5" x14ac:dyDescent="0.55000000000000004">
      <c r="B2964" s="6"/>
      <c r="E2964" s="7"/>
    </row>
    <row r="2965" spans="2:5" x14ac:dyDescent="0.55000000000000004">
      <c r="B2965" s="6"/>
      <c r="E2965" s="7"/>
    </row>
    <row r="2966" spans="2:5" x14ac:dyDescent="0.55000000000000004">
      <c r="B2966" s="6"/>
      <c r="E2966" s="7"/>
    </row>
    <row r="2967" spans="2:5" x14ac:dyDescent="0.55000000000000004">
      <c r="B2967" s="6"/>
      <c r="E2967" s="7"/>
    </row>
    <row r="2968" spans="2:5" x14ac:dyDescent="0.55000000000000004">
      <c r="B2968" s="6"/>
      <c r="E2968" s="7"/>
    </row>
    <row r="2969" spans="2:5" x14ac:dyDescent="0.55000000000000004">
      <c r="B2969" s="6"/>
      <c r="E2969" s="7"/>
    </row>
    <row r="2970" spans="2:5" x14ac:dyDescent="0.55000000000000004">
      <c r="B2970" s="6"/>
      <c r="E2970" s="7"/>
    </row>
    <row r="2971" spans="2:5" x14ac:dyDescent="0.55000000000000004">
      <c r="B2971" s="6"/>
      <c r="E2971" s="7"/>
    </row>
    <row r="2972" spans="2:5" x14ac:dyDescent="0.55000000000000004">
      <c r="B2972" s="6"/>
      <c r="E2972" s="7"/>
    </row>
    <row r="2973" spans="2:5" x14ac:dyDescent="0.55000000000000004">
      <c r="B2973" s="6"/>
      <c r="E2973" s="7"/>
    </row>
    <row r="2974" spans="2:5" x14ac:dyDescent="0.55000000000000004">
      <c r="B2974" s="6"/>
      <c r="E2974" s="7"/>
    </row>
    <row r="2975" spans="2:5" x14ac:dyDescent="0.55000000000000004">
      <c r="B2975" s="6"/>
      <c r="E2975" s="7"/>
    </row>
    <row r="2976" spans="2:5" x14ac:dyDescent="0.55000000000000004">
      <c r="B2976" s="6"/>
      <c r="E2976" s="7"/>
    </row>
    <row r="2977" spans="2:5" x14ac:dyDescent="0.55000000000000004">
      <c r="B2977" s="6"/>
      <c r="E2977" s="7"/>
    </row>
    <row r="2978" spans="2:5" x14ac:dyDescent="0.55000000000000004">
      <c r="B2978" s="6"/>
      <c r="E2978" s="7"/>
    </row>
    <row r="2979" spans="2:5" x14ac:dyDescent="0.55000000000000004">
      <c r="B2979" s="6"/>
      <c r="E2979" s="7"/>
    </row>
    <row r="2980" spans="2:5" x14ac:dyDescent="0.55000000000000004">
      <c r="B2980" s="6"/>
      <c r="E2980" s="7"/>
    </row>
    <row r="2981" spans="2:5" x14ac:dyDescent="0.55000000000000004">
      <c r="B2981" s="6"/>
      <c r="E2981" s="7"/>
    </row>
    <row r="2982" spans="2:5" x14ac:dyDescent="0.55000000000000004">
      <c r="B2982" s="6"/>
      <c r="E2982" s="7"/>
    </row>
    <row r="2983" spans="2:5" x14ac:dyDescent="0.55000000000000004">
      <c r="B2983" s="6"/>
      <c r="E2983" s="7"/>
    </row>
    <row r="2984" spans="2:5" x14ac:dyDescent="0.55000000000000004">
      <c r="B2984" s="6"/>
      <c r="E2984" s="7"/>
    </row>
    <row r="2985" spans="2:5" x14ac:dyDescent="0.55000000000000004">
      <c r="B2985" s="6"/>
      <c r="E2985" s="7"/>
    </row>
    <row r="2986" spans="2:5" x14ac:dyDescent="0.55000000000000004">
      <c r="B2986" s="6"/>
      <c r="E2986" s="7"/>
    </row>
    <row r="2987" spans="2:5" x14ac:dyDescent="0.55000000000000004">
      <c r="B2987" s="6"/>
      <c r="E2987" s="7"/>
    </row>
    <row r="2988" spans="2:5" x14ac:dyDescent="0.55000000000000004">
      <c r="B2988" s="6"/>
      <c r="E2988" s="7"/>
    </row>
    <row r="2989" spans="2:5" x14ac:dyDescent="0.55000000000000004">
      <c r="B2989" s="6"/>
      <c r="E2989" s="7"/>
    </row>
    <row r="2990" spans="2:5" x14ac:dyDescent="0.55000000000000004">
      <c r="B2990" s="6"/>
      <c r="E2990" s="7"/>
    </row>
    <row r="2991" spans="2:5" x14ac:dyDescent="0.55000000000000004">
      <c r="B2991" s="6"/>
      <c r="E2991" s="7"/>
    </row>
    <row r="2992" spans="2:5" x14ac:dyDescent="0.55000000000000004">
      <c r="B2992" s="6"/>
      <c r="E2992" s="7"/>
    </row>
    <row r="2993" spans="2:5" x14ac:dyDescent="0.55000000000000004">
      <c r="B2993" s="6"/>
      <c r="E2993" s="7"/>
    </row>
    <row r="2994" spans="2:5" x14ac:dyDescent="0.55000000000000004">
      <c r="B2994" s="6"/>
      <c r="E2994" s="7"/>
    </row>
    <row r="2995" spans="2:5" x14ac:dyDescent="0.55000000000000004">
      <c r="B2995" s="6"/>
      <c r="E2995" s="7"/>
    </row>
    <row r="2996" spans="2:5" x14ac:dyDescent="0.55000000000000004">
      <c r="B2996" s="6"/>
      <c r="E2996" s="7"/>
    </row>
    <row r="2997" spans="2:5" x14ac:dyDescent="0.55000000000000004">
      <c r="B2997" s="6"/>
      <c r="E2997" s="7"/>
    </row>
    <row r="2998" spans="2:5" x14ac:dyDescent="0.55000000000000004">
      <c r="B2998" s="6"/>
      <c r="E2998" s="7"/>
    </row>
    <row r="2999" spans="2:5" x14ac:dyDescent="0.55000000000000004">
      <c r="B2999" s="6"/>
      <c r="E2999" s="7"/>
    </row>
    <row r="3000" spans="2:5" x14ac:dyDescent="0.55000000000000004">
      <c r="B3000" s="6"/>
      <c r="E3000" s="7"/>
    </row>
    <row r="3001" spans="2:5" x14ac:dyDescent="0.55000000000000004">
      <c r="B3001" s="6"/>
      <c r="E3001" s="7"/>
    </row>
    <row r="3002" spans="2:5" x14ac:dyDescent="0.55000000000000004">
      <c r="B3002" s="6"/>
      <c r="E3002" s="7"/>
    </row>
    <row r="3003" spans="2:5" x14ac:dyDescent="0.55000000000000004">
      <c r="B3003" s="6"/>
      <c r="E3003" s="7"/>
    </row>
    <row r="3004" spans="2:5" x14ac:dyDescent="0.55000000000000004">
      <c r="B3004" s="6"/>
      <c r="E3004" s="7"/>
    </row>
    <row r="3005" spans="2:5" x14ac:dyDescent="0.55000000000000004">
      <c r="B3005" s="6"/>
      <c r="E3005" s="7"/>
    </row>
    <row r="3006" spans="2:5" x14ac:dyDescent="0.55000000000000004">
      <c r="B3006" s="6"/>
      <c r="E3006" s="7"/>
    </row>
    <row r="3007" spans="2:5" x14ac:dyDescent="0.55000000000000004">
      <c r="B3007" s="6"/>
      <c r="E3007" s="7"/>
    </row>
    <row r="3008" spans="2:5" x14ac:dyDescent="0.55000000000000004">
      <c r="B3008" s="6"/>
      <c r="E3008" s="7"/>
    </row>
    <row r="3009" spans="2:5" x14ac:dyDescent="0.55000000000000004">
      <c r="B3009" s="6"/>
      <c r="E3009" s="7"/>
    </row>
    <row r="3010" spans="2:5" x14ac:dyDescent="0.55000000000000004">
      <c r="B3010" s="6"/>
      <c r="E3010" s="7"/>
    </row>
    <row r="3011" spans="2:5" x14ac:dyDescent="0.55000000000000004">
      <c r="B3011" s="6"/>
      <c r="E3011" s="7"/>
    </row>
    <row r="3012" spans="2:5" x14ac:dyDescent="0.55000000000000004">
      <c r="B3012" s="6"/>
      <c r="E3012" s="7"/>
    </row>
    <row r="3013" spans="2:5" x14ac:dyDescent="0.55000000000000004">
      <c r="B3013" s="6"/>
      <c r="E3013" s="7"/>
    </row>
    <row r="3014" spans="2:5" x14ac:dyDescent="0.55000000000000004">
      <c r="B3014" s="6"/>
      <c r="E3014" s="7"/>
    </row>
    <row r="3015" spans="2:5" x14ac:dyDescent="0.55000000000000004">
      <c r="B3015" s="6"/>
      <c r="E3015" s="7"/>
    </row>
    <row r="3016" spans="2:5" x14ac:dyDescent="0.55000000000000004">
      <c r="B3016" s="6"/>
      <c r="E3016" s="7"/>
    </row>
    <row r="3017" spans="2:5" x14ac:dyDescent="0.55000000000000004">
      <c r="B3017" s="6"/>
      <c r="E3017" s="7"/>
    </row>
    <row r="3018" spans="2:5" x14ac:dyDescent="0.55000000000000004">
      <c r="B3018" s="6"/>
      <c r="E3018" s="7"/>
    </row>
    <row r="3019" spans="2:5" x14ac:dyDescent="0.55000000000000004">
      <c r="B3019" s="6"/>
      <c r="E3019" s="7"/>
    </row>
    <row r="3020" spans="2:5" x14ac:dyDescent="0.55000000000000004">
      <c r="B3020" s="6"/>
      <c r="E3020" s="7"/>
    </row>
    <row r="3021" spans="2:5" x14ac:dyDescent="0.55000000000000004">
      <c r="B3021" s="6"/>
      <c r="E3021" s="7"/>
    </row>
    <row r="3022" spans="2:5" x14ac:dyDescent="0.55000000000000004">
      <c r="B3022" s="6"/>
      <c r="E3022" s="7"/>
    </row>
    <row r="3023" spans="2:5" x14ac:dyDescent="0.55000000000000004">
      <c r="B3023" s="6"/>
      <c r="E3023" s="7"/>
    </row>
    <row r="3024" spans="2:5" x14ac:dyDescent="0.55000000000000004">
      <c r="B3024" s="6"/>
      <c r="E3024" s="7"/>
    </row>
    <row r="3025" spans="2:5" x14ac:dyDescent="0.55000000000000004">
      <c r="B3025" s="6"/>
      <c r="E3025" s="7"/>
    </row>
    <row r="3026" spans="2:5" x14ac:dyDescent="0.55000000000000004">
      <c r="B3026" s="6"/>
      <c r="E3026" s="7"/>
    </row>
    <row r="3027" spans="2:5" x14ac:dyDescent="0.55000000000000004">
      <c r="B3027" s="6"/>
      <c r="E3027" s="7"/>
    </row>
    <row r="3028" spans="2:5" x14ac:dyDescent="0.55000000000000004">
      <c r="B3028" s="6"/>
      <c r="E3028" s="7"/>
    </row>
    <row r="3029" spans="2:5" x14ac:dyDescent="0.55000000000000004">
      <c r="B3029" s="6"/>
      <c r="E3029" s="7"/>
    </row>
    <row r="3030" spans="2:5" x14ac:dyDescent="0.55000000000000004">
      <c r="B3030" s="6"/>
      <c r="E3030" s="7"/>
    </row>
    <row r="3031" spans="2:5" x14ac:dyDescent="0.55000000000000004">
      <c r="B3031" s="6"/>
      <c r="E3031" s="7"/>
    </row>
    <row r="3032" spans="2:5" x14ac:dyDescent="0.55000000000000004">
      <c r="B3032" s="6"/>
      <c r="E3032" s="7"/>
    </row>
    <row r="3033" spans="2:5" x14ac:dyDescent="0.55000000000000004">
      <c r="B3033" s="6"/>
      <c r="E3033" s="7"/>
    </row>
    <row r="3034" spans="2:5" x14ac:dyDescent="0.55000000000000004">
      <c r="B3034" s="6"/>
      <c r="E3034" s="7"/>
    </row>
    <row r="3035" spans="2:5" x14ac:dyDescent="0.55000000000000004">
      <c r="B3035" s="6"/>
      <c r="E3035" s="7"/>
    </row>
    <row r="3036" spans="2:5" x14ac:dyDescent="0.55000000000000004">
      <c r="B3036" s="6"/>
      <c r="E3036" s="7"/>
    </row>
    <row r="3037" spans="2:5" x14ac:dyDescent="0.55000000000000004">
      <c r="B3037" s="6"/>
      <c r="E3037" s="7"/>
    </row>
    <row r="3038" spans="2:5" x14ac:dyDescent="0.55000000000000004">
      <c r="B3038" s="6"/>
      <c r="E3038" s="7"/>
    </row>
    <row r="3039" spans="2:5" x14ac:dyDescent="0.55000000000000004">
      <c r="B3039" s="6"/>
      <c r="E3039" s="7"/>
    </row>
    <row r="3040" spans="2:5" x14ac:dyDescent="0.55000000000000004">
      <c r="B3040" s="6"/>
      <c r="E3040" s="7"/>
    </row>
    <row r="3041" spans="2:5" x14ac:dyDescent="0.55000000000000004">
      <c r="B3041" s="6"/>
      <c r="E3041" s="7"/>
    </row>
    <row r="3042" spans="2:5" x14ac:dyDescent="0.55000000000000004">
      <c r="B3042" s="6"/>
      <c r="E3042" s="7"/>
    </row>
    <row r="3043" spans="2:5" x14ac:dyDescent="0.55000000000000004">
      <c r="B3043" s="6"/>
      <c r="E3043" s="7"/>
    </row>
    <row r="3044" spans="2:5" x14ac:dyDescent="0.55000000000000004">
      <c r="B3044" s="6"/>
      <c r="E3044" s="7"/>
    </row>
    <row r="3045" spans="2:5" x14ac:dyDescent="0.55000000000000004">
      <c r="B3045" s="6"/>
      <c r="E3045" s="7"/>
    </row>
    <row r="3046" spans="2:5" x14ac:dyDescent="0.55000000000000004">
      <c r="B3046" s="6"/>
      <c r="E3046" s="7"/>
    </row>
    <row r="3047" spans="2:5" x14ac:dyDescent="0.55000000000000004">
      <c r="B3047" s="6"/>
      <c r="E3047" s="7"/>
    </row>
    <row r="3048" spans="2:5" x14ac:dyDescent="0.55000000000000004">
      <c r="B3048" s="6"/>
      <c r="E3048" s="7"/>
    </row>
    <row r="3049" spans="2:5" x14ac:dyDescent="0.55000000000000004">
      <c r="B3049" s="6"/>
      <c r="E3049" s="7"/>
    </row>
    <row r="3050" spans="2:5" x14ac:dyDescent="0.55000000000000004">
      <c r="B3050" s="6"/>
      <c r="E3050" s="7"/>
    </row>
    <row r="3051" spans="2:5" x14ac:dyDescent="0.55000000000000004">
      <c r="B3051" s="6"/>
      <c r="E3051" s="7"/>
    </row>
    <row r="3052" spans="2:5" x14ac:dyDescent="0.55000000000000004">
      <c r="B3052" s="6"/>
      <c r="E3052" s="7"/>
    </row>
    <row r="3053" spans="2:5" x14ac:dyDescent="0.55000000000000004">
      <c r="B3053" s="6"/>
      <c r="E3053" s="7"/>
    </row>
    <row r="3054" spans="2:5" x14ac:dyDescent="0.55000000000000004">
      <c r="B3054" s="6"/>
      <c r="E3054" s="7"/>
    </row>
    <row r="3055" spans="2:5" x14ac:dyDescent="0.55000000000000004">
      <c r="B3055" s="6"/>
      <c r="E3055" s="7"/>
    </row>
    <row r="3056" spans="2:5" x14ac:dyDescent="0.55000000000000004">
      <c r="B3056" s="6"/>
      <c r="E3056" s="7"/>
    </row>
    <row r="3057" spans="2:5" x14ac:dyDescent="0.55000000000000004">
      <c r="B3057" s="6"/>
      <c r="E3057" s="7"/>
    </row>
    <row r="3058" spans="2:5" x14ac:dyDescent="0.55000000000000004">
      <c r="B3058" s="6"/>
      <c r="E3058" s="7"/>
    </row>
    <row r="3059" spans="2:5" x14ac:dyDescent="0.55000000000000004">
      <c r="B3059" s="6"/>
      <c r="E3059" s="7"/>
    </row>
    <row r="3060" spans="2:5" x14ac:dyDescent="0.55000000000000004">
      <c r="B3060" s="6"/>
      <c r="E3060" s="7"/>
    </row>
    <row r="3061" spans="2:5" x14ac:dyDescent="0.55000000000000004">
      <c r="B3061" s="6"/>
      <c r="E3061" s="7"/>
    </row>
    <row r="3062" spans="2:5" x14ac:dyDescent="0.55000000000000004">
      <c r="B3062" s="6"/>
      <c r="E3062" s="7"/>
    </row>
    <row r="3063" spans="2:5" x14ac:dyDescent="0.55000000000000004">
      <c r="B3063" s="6"/>
      <c r="E3063" s="7"/>
    </row>
    <row r="3064" spans="2:5" x14ac:dyDescent="0.55000000000000004">
      <c r="B3064" s="6"/>
      <c r="E3064" s="7"/>
    </row>
    <row r="3065" spans="2:5" x14ac:dyDescent="0.55000000000000004">
      <c r="B3065" s="6"/>
      <c r="E3065" s="7"/>
    </row>
    <row r="3066" spans="2:5" x14ac:dyDescent="0.55000000000000004">
      <c r="B3066" s="6"/>
      <c r="E3066" s="7"/>
    </row>
    <row r="3067" spans="2:5" x14ac:dyDescent="0.55000000000000004">
      <c r="B3067" s="6"/>
      <c r="E3067" s="7"/>
    </row>
    <row r="3068" spans="2:5" x14ac:dyDescent="0.55000000000000004">
      <c r="B3068" s="6"/>
      <c r="E3068" s="7"/>
    </row>
    <row r="3069" spans="2:5" x14ac:dyDescent="0.55000000000000004">
      <c r="B3069" s="6"/>
      <c r="E3069" s="7"/>
    </row>
    <row r="3070" spans="2:5" x14ac:dyDescent="0.55000000000000004">
      <c r="B3070" s="6"/>
      <c r="E3070" s="7"/>
    </row>
    <row r="3071" spans="2:5" x14ac:dyDescent="0.55000000000000004">
      <c r="B3071" s="6"/>
      <c r="E3071" s="7"/>
    </row>
    <row r="3072" spans="2:5" x14ac:dyDescent="0.55000000000000004">
      <c r="B3072" s="6"/>
      <c r="E3072" s="7"/>
    </row>
    <row r="3073" spans="2:5" x14ac:dyDescent="0.55000000000000004">
      <c r="B3073" s="6"/>
      <c r="E3073" s="7"/>
    </row>
    <row r="3074" spans="2:5" x14ac:dyDescent="0.55000000000000004">
      <c r="B3074" s="6"/>
      <c r="E3074" s="7"/>
    </row>
    <row r="3075" spans="2:5" x14ac:dyDescent="0.55000000000000004">
      <c r="B3075" s="6"/>
      <c r="E3075" s="7"/>
    </row>
    <row r="3076" spans="2:5" x14ac:dyDescent="0.55000000000000004">
      <c r="B3076" s="6"/>
      <c r="E3076" s="7"/>
    </row>
    <row r="3077" spans="2:5" x14ac:dyDescent="0.55000000000000004">
      <c r="B3077" s="6"/>
      <c r="E3077" s="7"/>
    </row>
    <row r="3078" spans="2:5" x14ac:dyDescent="0.55000000000000004">
      <c r="B3078" s="6"/>
      <c r="E3078" s="7"/>
    </row>
    <row r="3079" spans="2:5" x14ac:dyDescent="0.55000000000000004">
      <c r="B3079" s="6"/>
      <c r="E3079" s="7"/>
    </row>
    <row r="3080" spans="2:5" x14ac:dyDescent="0.55000000000000004">
      <c r="B3080" s="6"/>
      <c r="E3080" s="7"/>
    </row>
    <row r="3081" spans="2:5" x14ac:dyDescent="0.55000000000000004">
      <c r="B3081" s="6"/>
      <c r="E3081" s="7"/>
    </row>
    <row r="3082" spans="2:5" x14ac:dyDescent="0.55000000000000004">
      <c r="B3082" s="6"/>
      <c r="E3082" s="7"/>
    </row>
    <row r="3083" spans="2:5" x14ac:dyDescent="0.55000000000000004">
      <c r="B3083" s="6"/>
      <c r="E3083" s="7"/>
    </row>
    <row r="3084" spans="2:5" x14ac:dyDescent="0.55000000000000004">
      <c r="B3084" s="6"/>
      <c r="E3084" s="7"/>
    </row>
    <row r="3085" spans="2:5" x14ac:dyDescent="0.55000000000000004">
      <c r="B3085" s="6"/>
      <c r="E3085" s="7"/>
    </row>
    <row r="3086" spans="2:5" x14ac:dyDescent="0.55000000000000004">
      <c r="B3086" s="6"/>
      <c r="E3086" s="7"/>
    </row>
    <row r="3087" spans="2:5" x14ac:dyDescent="0.55000000000000004">
      <c r="B3087" s="6"/>
      <c r="E3087" s="7"/>
    </row>
    <row r="3088" spans="2:5" x14ac:dyDescent="0.55000000000000004">
      <c r="B3088" s="6"/>
      <c r="E3088" s="7"/>
    </row>
    <row r="3089" spans="2:5" x14ac:dyDescent="0.55000000000000004">
      <c r="B3089" s="6"/>
      <c r="E3089" s="7"/>
    </row>
    <row r="3090" spans="2:5" x14ac:dyDescent="0.55000000000000004">
      <c r="B3090" s="6"/>
      <c r="E3090" s="7"/>
    </row>
    <row r="3091" spans="2:5" x14ac:dyDescent="0.55000000000000004">
      <c r="B3091" s="6"/>
      <c r="E3091" s="7"/>
    </row>
    <row r="3092" spans="2:5" x14ac:dyDescent="0.55000000000000004">
      <c r="B3092" s="6"/>
      <c r="E3092" s="7"/>
    </row>
    <row r="3093" spans="2:5" x14ac:dyDescent="0.55000000000000004">
      <c r="B3093" s="6"/>
      <c r="E3093" s="7"/>
    </row>
    <row r="3094" spans="2:5" x14ac:dyDescent="0.55000000000000004">
      <c r="B3094" s="6"/>
      <c r="E3094" s="7"/>
    </row>
    <row r="3095" spans="2:5" x14ac:dyDescent="0.55000000000000004">
      <c r="B3095" s="6"/>
      <c r="E3095" s="7"/>
    </row>
    <row r="3096" spans="2:5" x14ac:dyDescent="0.55000000000000004">
      <c r="B3096" s="6"/>
      <c r="E3096" s="7"/>
    </row>
    <row r="3097" spans="2:5" x14ac:dyDescent="0.55000000000000004">
      <c r="B3097" s="6"/>
      <c r="E3097" s="7"/>
    </row>
    <row r="3098" spans="2:5" x14ac:dyDescent="0.55000000000000004">
      <c r="B3098" s="6"/>
      <c r="E3098" s="7"/>
    </row>
    <row r="3099" spans="2:5" x14ac:dyDescent="0.55000000000000004">
      <c r="B3099" s="6"/>
      <c r="E3099" s="7"/>
    </row>
    <row r="3100" spans="2:5" x14ac:dyDescent="0.55000000000000004">
      <c r="B3100" s="6"/>
      <c r="E3100" s="7"/>
    </row>
    <row r="3101" spans="2:5" x14ac:dyDescent="0.55000000000000004">
      <c r="B3101" s="6"/>
      <c r="E3101" s="7"/>
    </row>
    <row r="3102" spans="2:5" x14ac:dyDescent="0.55000000000000004">
      <c r="B3102" s="6"/>
      <c r="E3102" s="7"/>
    </row>
    <row r="3103" spans="2:5" x14ac:dyDescent="0.55000000000000004">
      <c r="B3103" s="6"/>
      <c r="E3103" s="7"/>
    </row>
    <row r="3104" spans="2:5" x14ac:dyDescent="0.55000000000000004">
      <c r="B3104" s="6"/>
      <c r="E3104" s="7"/>
    </row>
    <row r="3105" spans="2:5" x14ac:dyDescent="0.55000000000000004">
      <c r="B3105" s="6"/>
      <c r="E3105" s="7"/>
    </row>
    <row r="3106" spans="2:5" x14ac:dyDescent="0.55000000000000004">
      <c r="B3106" s="6"/>
      <c r="E3106" s="7"/>
    </row>
    <row r="3107" spans="2:5" x14ac:dyDescent="0.55000000000000004">
      <c r="B3107" s="6"/>
      <c r="E3107" s="7"/>
    </row>
    <row r="3108" spans="2:5" x14ac:dyDescent="0.55000000000000004">
      <c r="B3108" s="6"/>
      <c r="E3108" s="7"/>
    </row>
    <row r="3109" spans="2:5" x14ac:dyDescent="0.55000000000000004">
      <c r="B3109" s="6"/>
      <c r="E3109" s="7"/>
    </row>
    <row r="3110" spans="2:5" x14ac:dyDescent="0.55000000000000004">
      <c r="B3110" s="6"/>
      <c r="E3110" s="7"/>
    </row>
    <row r="3111" spans="2:5" x14ac:dyDescent="0.55000000000000004">
      <c r="B3111" s="6"/>
      <c r="E3111" s="7"/>
    </row>
    <row r="3112" spans="2:5" x14ac:dyDescent="0.55000000000000004">
      <c r="B3112" s="6"/>
      <c r="E3112" s="7"/>
    </row>
    <row r="3113" spans="2:5" x14ac:dyDescent="0.55000000000000004">
      <c r="B3113" s="6"/>
      <c r="E3113" s="7"/>
    </row>
    <row r="3114" spans="2:5" x14ac:dyDescent="0.55000000000000004">
      <c r="B3114" s="6"/>
      <c r="E3114" s="7"/>
    </row>
    <row r="3115" spans="2:5" x14ac:dyDescent="0.55000000000000004">
      <c r="B3115" s="6"/>
      <c r="E3115" s="7"/>
    </row>
    <row r="3116" spans="2:5" x14ac:dyDescent="0.55000000000000004">
      <c r="B3116" s="6"/>
      <c r="E3116" s="7"/>
    </row>
    <row r="3117" spans="2:5" x14ac:dyDescent="0.55000000000000004">
      <c r="B3117" s="6"/>
      <c r="E3117" s="7"/>
    </row>
    <row r="3118" spans="2:5" x14ac:dyDescent="0.55000000000000004">
      <c r="B3118" s="6"/>
      <c r="E3118" s="7"/>
    </row>
    <row r="3119" spans="2:5" x14ac:dyDescent="0.55000000000000004">
      <c r="B3119" s="6"/>
      <c r="E3119" s="7"/>
    </row>
    <row r="3120" spans="2:5" x14ac:dyDescent="0.55000000000000004">
      <c r="B3120" s="6"/>
      <c r="E3120" s="7"/>
    </row>
    <row r="3121" spans="2:5" x14ac:dyDescent="0.55000000000000004">
      <c r="B3121" s="6"/>
      <c r="E3121" s="7"/>
    </row>
    <row r="3122" spans="2:5" x14ac:dyDescent="0.55000000000000004">
      <c r="B3122" s="6"/>
      <c r="E3122" s="7"/>
    </row>
    <row r="3123" spans="2:5" x14ac:dyDescent="0.55000000000000004">
      <c r="B3123" s="6"/>
      <c r="E3123" s="7"/>
    </row>
    <row r="3124" spans="2:5" x14ac:dyDescent="0.55000000000000004">
      <c r="B3124" s="6"/>
      <c r="E3124" s="7"/>
    </row>
    <row r="3125" spans="2:5" x14ac:dyDescent="0.55000000000000004">
      <c r="B3125" s="6"/>
      <c r="E3125" s="7"/>
    </row>
    <row r="3126" spans="2:5" x14ac:dyDescent="0.55000000000000004">
      <c r="B3126" s="6"/>
      <c r="E3126" s="7"/>
    </row>
    <row r="3127" spans="2:5" x14ac:dyDescent="0.55000000000000004">
      <c r="B3127" s="6"/>
      <c r="E3127" s="7"/>
    </row>
    <row r="3128" spans="2:5" x14ac:dyDescent="0.55000000000000004">
      <c r="B3128" s="6"/>
      <c r="E3128" s="7"/>
    </row>
    <row r="3129" spans="2:5" x14ac:dyDescent="0.55000000000000004">
      <c r="B3129" s="6"/>
      <c r="E3129" s="7"/>
    </row>
    <row r="3130" spans="2:5" x14ac:dyDescent="0.55000000000000004">
      <c r="B3130" s="6"/>
      <c r="E3130" s="7"/>
    </row>
    <row r="3131" spans="2:5" x14ac:dyDescent="0.55000000000000004">
      <c r="B3131" s="6"/>
      <c r="E3131" s="7"/>
    </row>
    <row r="3132" spans="2:5" x14ac:dyDescent="0.55000000000000004">
      <c r="B3132" s="6"/>
      <c r="E3132" s="7"/>
    </row>
    <row r="3133" spans="2:5" x14ac:dyDescent="0.55000000000000004">
      <c r="B3133" s="6"/>
      <c r="E3133" s="7"/>
    </row>
    <row r="3134" spans="2:5" x14ac:dyDescent="0.55000000000000004">
      <c r="B3134" s="6"/>
      <c r="E3134" s="7"/>
    </row>
    <row r="3135" spans="2:5" x14ac:dyDescent="0.55000000000000004">
      <c r="B3135" s="6"/>
      <c r="E3135" s="7"/>
    </row>
    <row r="3136" spans="2:5" x14ac:dyDescent="0.55000000000000004">
      <c r="B3136" s="6"/>
      <c r="E3136" s="7"/>
    </row>
    <row r="3137" spans="2:5" x14ac:dyDescent="0.55000000000000004">
      <c r="B3137" s="6"/>
      <c r="E3137" s="7"/>
    </row>
    <row r="3138" spans="2:5" x14ac:dyDescent="0.55000000000000004">
      <c r="B3138" s="6"/>
      <c r="E3138" s="7"/>
    </row>
    <row r="3139" spans="2:5" x14ac:dyDescent="0.55000000000000004">
      <c r="B3139" s="6"/>
      <c r="E3139" s="7"/>
    </row>
    <row r="3140" spans="2:5" x14ac:dyDescent="0.55000000000000004">
      <c r="B3140" s="6"/>
      <c r="E3140" s="7"/>
    </row>
    <row r="3141" spans="2:5" x14ac:dyDescent="0.55000000000000004">
      <c r="B3141" s="6"/>
      <c r="E3141" s="7"/>
    </row>
    <row r="3142" spans="2:5" x14ac:dyDescent="0.55000000000000004">
      <c r="B3142" s="6"/>
      <c r="E3142" s="7"/>
    </row>
    <row r="3143" spans="2:5" x14ac:dyDescent="0.55000000000000004">
      <c r="B3143" s="6"/>
      <c r="E3143" s="7"/>
    </row>
    <row r="3144" spans="2:5" x14ac:dyDescent="0.55000000000000004">
      <c r="B3144" s="6"/>
      <c r="E3144" s="7"/>
    </row>
    <row r="3145" spans="2:5" x14ac:dyDescent="0.55000000000000004">
      <c r="B3145" s="6"/>
      <c r="E3145" s="7"/>
    </row>
    <row r="3146" spans="2:5" x14ac:dyDescent="0.55000000000000004">
      <c r="B3146" s="6"/>
      <c r="E3146" s="7"/>
    </row>
    <row r="3147" spans="2:5" x14ac:dyDescent="0.55000000000000004">
      <c r="B3147" s="6"/>
      <c r="E3147" s="7"/>
    </row>
    <row r="3148" spans="2:5" x14ac:dyDescent="0.55000000000000004">
      <c r="B3148" s="6"/>
      <c r="E3148" s="7"/>
    </row>
    <row r="3149" spans="2:5" x14ac:dyDescent="0.55000000000000004">
      <c r="B3149" s="6"/>
      <c r="E3149" s="7"/>
    </row>
    <row r="3150" spans="2:5" x14ac:dyDescent="0.55000000000000004">
      <c r="B3150" s="6"/>
      <c r="E3150" s="7"/>
    </row>
    <row r="3151" spans="2:5" x14ac:dyDescent="0.55000000000000004">
      <c r="B3151" s="6"/>
      <c r="E3151" s="7"/>
    </row>
    <row r="3152" spans="2:5" x14ac:dyDescent="0.55000000000000004">
      <c r="B3152" s="6"/>
      <c r="E3152" s="7"/>
    </row>
    <row r="3153" spans="2:5" x14ac:dyDescent="0.55000000000000004">
      <c r="B3153" s="6"/>
      <c r="E3153" s="7"/>
    </row>
    <row r="3154" spans="2:5" x14ac:dyDescent="0.55000000000000004">
      <c r="B3154" s="6"/>
      <c r="E3154" s="7"/>
    </row>
    <row r="3155" spans="2:5" x14ac:dyDescent="0.55000000000000004">
      <c r="B3155" s="6"/>
      <c r="E3155" s="7"/>
    </row>
    <row r="3156" spans="2:5" x14ac:dyDescent="0.55000000000000004">
      <c r="B3156" s="6"/>
      <c r="E3156" s="7"/>
    </row>
    <row r="3157" spans="2:5" x14ac:dyDescent="0.55000000000000004">
      <c r="B3157" s="6"/>
      <c r="E3157" s="7"/>
    </row>
    <row r="3158" spans="2:5" x14ac:dyDescent="0.55000000000000004">
      <c r="B3158" s="6"/>
      <c r="E3158" s="7"/>
    </row>
    <row r="3159" spans="2:5" x14ac:dyDescent="0.55000000000000004">
      <c r="B3159" s="6"/>
      <c r="E3159" s="7"/>
    </row>
    <row r="3160" spans="2:5" x14ac:dyDescent="0.55000000000000004">
      <c r="B3160" s="6"/>
      <c r="E3160" s="7"/>
    </row>
    <row r="3161" spans="2:5" x14ac:dyDescent="0.55000000000000004">
      <c r="B3161" s="6"/>
      <c r="E3161" s="7"/>
    </row>
    <row r="3162" spans="2:5" x14ac:dyDescent="0.55000000000000004">
      <c r="B3162" s="6"/>
      <c r="E3162" s="7"/>
    </row>
    <row r="3163" spans="2:5" x14ac:dyDescent="0.55000000000000004">
      <c r="B3163" s="6"/>
      <c r="E3163" s="7"/>
    </row>
    <row r="3164" spans="2:5" x14ac:dyDescent="0.55000000000000004">
      <c r="B3164" s="6"/>
      <c r="E3164" s="7"/>
    </row>
    <row r="3165" spans="2:5" x14ac:dyDescent="0.55000000000000004">
      <c r="B3165" s="6"/>
      <c r="E3165" s="7"/>
    </row>
    <row r="3166" spans="2:5" x14ac:dyDescent="0.55000000000000004">
      <c r="B3166" s="6"/>
      <c r="E3166" s="7"/>
    </row>
    <row r="3167" spans="2:5" x14ac:dyDescent="0.55000000000000004">
      <c r="B3167" s="6"/>
      <c r="E3167" s="7"/>
    </row>
    <row r="3168" spans="2:5" x14ac:dyDescent="0.55000000000000004">
      <c r="B3168" s="6"/>
      <c r="E3168" s="7"/>
    </row>
    <row r="3169" spans="2:5" x14ac:dyDescent="0.55000000000000004">
      <c r="B3169" s="6"/>
      <c r="E3169" s="7"/>
    </row>
    <row r="3170" spans="2:5" x14ac:dyDescent="0.55000000000000004">
      <c r="B3170" s="6"/>
      <c r="E3170" s="7"/>
    </row>
    <row r="3171" spans="2:5" x14ac:dyDescent="0.55000000000000004">
      <c r="B3171" s="6"/>
      <c r="E3171" s="7"/>
    </row>
    <row r="3172" spans="2:5" x14ac:dyDescent="0.55000000000000004">
      <c r="B3172" s="6"/>
      <c r="E3172" s="7"/>
    </row>
    <row r="3173" spans="2:5" x14ac:dyDescent="0.55000000000000004">
      <c r="B3173" s="6"/>
      <c r="E3173" s="7"/>
    </row>
    <row r="3174" spans="2:5" x14ac:dyDescent="0.55000000000000004">
      <c r="B3174" s="6"/>
      <c r="E3174" s="7"/>
    </row>
    <row r="3175" spans="2:5" x14ac:dyDescent="0.55000000000000004">
      <c r="B3175" s="6"/>
      <c r="E3175" s="7"/>
    </row>
    <row r="3176" spans="2:5" x14ac:dyDescent="0.55000000000000004">
      <c r="B3176" s="6"/>
      <c r="E3176" s="7"/>
    </row>
    <row r="3177" spans="2:5" x14ac:dyDescent="0.55000000000000004">
      <c r="B3177" s="6"/>
      <c r="E3177" s="7"/>
    </row>
    <row r="3178" spans="2:5" x14ac:dyDescent="0.55000000000000004">
      <c r="B3178" s="6"/>
      <c r="E3178" s="7"/>
    </row>
    <row r="3179" spans="2:5" x14ac:dyDescent="0.55000000000000004">
      <c r="B3179" s="6"/>
      <c r="E3179" s="7"/>
    </row>
    <row r="3180" spans="2:5" x14ac:dyDescent="0.55000000000000004">
      <c r="B3180" s="6"/>
      <c r="E3180" s="7"/>
    </row>
    <row r="3181" spans="2:5" x14ac:dyDescent="0.55000000000000004">
      <c r="B3181" s="6"/>
      <c r="E3181" s="7"/>
    </row>
    <row r="3182" spans="2:5" x14ac:dyDescent="0.55000000000000004">
      <c r="B3182" s="6"/>
      <c r="E3182" s="7"/>
    </row>
    <row r="3183" spans="2:5" x14ac:dyDescent="0.55000000000000004">
      <c r="B3183" s="6"/>
      <c r="E3183" s="7"/>
    </row>
    <row r="3184" spans="2:5" x14ac:dyDescent="0.55000000000000004">
      <c r="B3184" s="6"/>
      <c r="E3184" s="7"/>
    </row>
    <row r="3185" spans="2:5" x14ac:dyDescent="0.55000000000000004">
      <c r="B3185" s="6"/>
      <c r="E3185" s="7"/>
    </row>
    <row r="3186" spans="2:5" x14ac:dyDescent="0.55000000000000004">
      <c r="B3186" s="6"/>
      <c r="E3186" s="7"/>
    </row>
    <row r="3187" spans="2:5" x14ac:dyDescent="0.55000000000000004">
      <c r="B3187" s="6"/>
      <c r="E3187" s="7"/>
    </row>
    <row r="3188" spans="2:5" x14ac:dyDescent="0.55000000000000004">
      <c r="B3188" s="6"/>
      <c r="E3188" s="7"/>
    </row>
    <row r="3189" spans="2:5" x14ac:dyDescent="0.55000000000000004">
      <c r="B3189" s="6"/>
      <c r="E3189" s="7"/>
    </row>
    <row r="3190" spans="2:5" x14ac:dyDescent="0.55000000000000004">
      <c r="B3190" s="6"/>
      <c r="E3190" s="7"/>
    </row>
    <row r="3191" spans="2:5" x14ac:dyDescent="0.55000000000000004">
      <c r="B3191" s="6"/>
      <c r="E3191" s="7"/>
    </row>
    <row r="3192" spans="2:5" x14ac:dyDescent="0.55000000000000004">
      <c r="B3192" s="6"/>
      <c r="E3192" s="7"/>
    </row>
    <row r="3193" spans="2:5" x14ac:dyDescent="0.55000000000000004">
      <c r="B3193" s="6"/>
      <c r="E3193" s="7"/>
    </row>
    <row r="3194" spans="2:5" x14ac:dyDescent="0.55000000000000004">
      <c r="B3194" s="6"/>
      <c r="E3194" s="7"/>
    </row>
    <row r="3195" spans="2:5" x14ac:dyDescent="0.55000000000000004">
      <c r="B3195" s="6"/>
      <c r="E3195" s="7"/>
    </row>
    <row r="3196" spans="2:5" x14ac:dyDescent="0.55000000000000004">
      <c r="B3196" s="6"/>
      <c r="E3196" s="7"/>
    </row>
    <row r="3197" spans="2:5" x14ac:dyDescent="0.55000000000000004">
      <c r="B3197" s="6"/>
      <c r="E3197" s="7"/>
    </row>
    <row r="3198" spans="2:5" x14ac:dyDescent="0.55000000000000004">
      <c r="B3198" s="6"/>
      <c r="E3198" s="7"/>
    </row>
    <row r="3199" spans="2:5" x14ac:dyDescent="0.55000000000000004">
      <c r="B3199" s="6"/>
      <c r="E3199" s="7"/>
    </row>
    <row r="3200" spans="2:5" x14ac:dyDescent="0.55000000000000004">
      <c r="B3200" s="6"/>
      <c r="E3200" s="7"/>
    </row>
    <row r="3201" spans="2:5" x14ac:dyDescent="0.55000000000000004">
      <c r="B3201" s="6"/>
      <c r="E3201" s="7"/>
    </row>
    <row r="3202" spans="2:5" x14ac:dyDescent="0.55000000000000004">
      <c r="B3202" s="6"/>
      <c r="E3202" s="7"/>
    </row>
    <row r="3203" spans="2:5" x14ac:dyDescent="0.55000000000000004">
      <c r="B3203" s="6"/>
      <c r="E3203" s="7"/>
    </row>
    <row r="3204" spans="2:5" x14ac:dyDescent="0.55000000000000004">
      <c r="B3204" s="6"/>
      <c r="E3204" s="7"/>
    </row>
    <row r="3205" spans="2:5" x14ac:dyDescent="0.55000000000000004">
      <c r="B3205" s="6"/>
      <c r="E3205" s="7"/>
    </row>
    <row r="3206" spans="2:5" x14ac:dyDescent="0.55000000000000004">
      <c r="B3206" s="6"/>
      <c r="E3206" s="7"/>
    </row>
    <row r="3207" spans="2:5" x14ac:dyDescent="0.55000000000000004">
      <c r="B3207" s="6"/>
      <c r="E3207" s="7"/>
    </row>
    <row r="3208" spans="2:5" x14ac:dyDescent="0.55000000000000004">
      <c r="B3208" s="6"/>
      <c r="E3208" s="7"/>
    </row>
    <row r="3209" spans="2:5" x14ac:dyDescent="0.55000000000000004">
      <c r="B3209" s="6"/>
      <c r="E3209" s="7"/>
    </row>
    <row r="3210" spans="2:5" x14ac:dyDescent="0.55000000000000004">
      <c r="B3210" s="6"/>
      <c r="E3210" s="7"/>
    </row>
    <row r="3211" spans="2:5" x14ac:dyDescent="0.55000000000000004">
      <c r="B3211" s="6"/>
      <c r="E3211" s="7"/>
    </row>
    <row r="3212" spans="2:5" x14ac:dyDescent="0.55000000000000004">
      <c r="B3212" s="6"/>
      <c r="E3212" s="7"/>
    </row>
    <row r="3213" spans="2:5" x14ac:dyDescent="0.55000000000000004">
      <c r="B3213" s="6"/>
      <c r="E3213" s="7"/>
    </row>
    <row r="3214" spans="2:5" x14ac:dyDescent="0.55000000000000004">
      <c r="B3214" s="6"/>
      <c r="E3214" s="7"/>
    </row>
    <row r="3215" spans="2:5" x14ac:dyDescent="0.55000000000000004">
      <c r="B3215" s="6"/>
      <c r="E3215" s="7"/>
    </row>
    <row r="3216" spans="2:5" x14ac:dyDescent="0.55000000000000004">
      <c r="B3216" s="6"/>
      <c r="E3216" s="7"/>
    </row>
    <row r="3217" spans="2:5" x14ac:dyDescent="0.55000000000000004">
      <c r="B3217" s="6"/>
      <c r="E3217" s="7"/>
    </row>
    <row r="3218" spans="2:5" x14ac:dyDescent="0.55000000000000004">
      <c r="B3218" s="6"/>
      <c r="E3218" s="7"/>
    </row>
    <row r="3219" spans="2:5" x14ac:dyDescent="0.55000000000000004">
      <c r="B3219" s="6"/>
      <c r="E3219" s="7"/>
    </row>
    <row r="3220" spans="2:5" x14ac:dyDescent="0.55000000000000004">
      <c r="B3220" s="6"/>
      <c r="E3220" s="7"/>
    </row>
    <row r="3221" spans="2:5" x14ac:dyDescent="0.55000000000000004">
      <c r="B3221" s="6"/>
      <c r="E3221" s="7"/>
    </row>
    <row r="3222" spans="2:5" x14ac:dyDescent="0.55000000000000004">
      <c r="B3222" s="6"/>
      <c r="E3222" s="7"/>
    </row>
    <row r="3223" spans="2:5" x14ac:dyDescent="0.55000000000000004">
      <c r="B3223" s="6"/>
      <c r="E3223" s="7"/>
    </row>
    <row r="3224" spans="2:5" x14ac:dyDescent="0.55000000000000004">
      <c r="B3224" s="6"/>
      <c r="E3224" s="7"/>
    </row>
    <row r="3225" spans="2:5" x14ac:dyDescent="0.55000000000000004">
      <c r="B3225" s="6"/>
      <c r="E3225" s="7"/>
    </row>
    <row r="3226" spans="2:5" x14ac:dyDescent="0.55000000000000004">
      <c r="B3226" s="6"/>
      <c r="E3226" s="7"/>
    </row>
    <row r="3227" spans="2:5" x14ac:dyDescent="0.55000000000000004">
      <c r="B3227" s="6"/>
      <c r="E3227" s="7"/>
    </row>
    <row r="3228" spans="2:5" x14ac:dyDescent="0.55000000000000004">
      <c r="B3228" s="6"/>
      <c r="E3228" s="7"/>
    </row>
    <row r="3229" spans="2:5" x14ac:dyDescent="0.55000000000000004">
      <c r="B3229" s="6"/>
      <c r="E3229" s="7"/>
    </row>
    <row r="3230" spans="2:5" x14ac:dyDescent="0.55000000000000004">
      <c r="B3230" s="6"/>
      <c r="E3230" s="7"/>
    </row>
    <row r="3231" spans="2:5" x14ac:dyDescent="0.55000000000000004">
      <c r="B3231" s="6"/>
      <c r="E3231" s="7"/>
    </row>
    <row r="3232" spans="2:5" x14ac:dyDescent="0.55000000000000004">
      <c r="B3232" s="6"/>
      <c r="E3232" s="7"/>
    </row>
    <row r="3233" spans="2:5" x14ac:dyDescent="0.55000000000000004">
      <c r="B3233" s="6"/>
      <c r="E3233" s="7"/>
    </row>
    <row r="3234" spans="2:5" x14ac:dyDescent="0.55000000000000004">
      <c r="B3234" s="6"/>
      <c r="E3234" s="7"/>
    </row>
    <row r="3235" spans="2:5" x14ac:dyDescent="0.55000000000000004">
      <c r="B3235" s="6"/>
      <c r="E3235" s="7"/>
    </row>
    <row r="3236" spans="2:5" x14ac:dyDescent="0.55000000000000004">
      <c r="B3236" s="6"/>
      <c r="E3236" s="7"/>
    </row>
    <row r="3237" spans="2:5" x14ac:dyDescent="0.55000000000000004">
      <c r="B3237" s="6"/>
      <c r="E3237" s="7"/>
    </row>
    <row r="3238" spans="2:5" x14ac:dyDescent="0.55000000000000004">
      <c r="B3238" s="6"/>
      <c r="E3238" s="7"/>
    </row>
    <row r="3239" spans="2:5" x14ac:dyDescent="0.55000000000000004">
      <c r="B3239" s="6"/>
      <c r="E3239" s="7"/>
    </row>
    <row r="3240" spans="2:5" x14ac:dyDescent="0.55000000000000004">
      <c r="B3240" s="6"/>
      <c r="E3240" s="7"/>
    </row>
    <row r="3241" spans="2:5" x14ac:dyDescent="0.55000000000000004">
      <c r="B3241" s="6"/>
      <c r="E3241" s="7"/>
    </row>
    <row r="3242" spans="2:5" x14ac:dyDescent="0.55000000000000004">
      <c r="B3242" s="6"/>
      <c r="E3242" s="7"/>
    </row>
    <row r="3243" spans="2:5" x14ac:dyDescent="0.55000000000000004">
      <c r="B3243" s="6"/>
      <c r="E3243" s="7"/>
    </row>
    <row r="3244" spans="2:5" x14ac:dyDescent="0.55000000000000004">
      <c r="B3244" s="6"/>
      <c r="E3244" s="7"/>
    </row>
    <row r="3245" spans="2:5" x14ac:dyDescent="0.55000000000000004">
      <c r="B3245" s="6"/>
      <c r="E3245" s="7"/>
    </row>
    <row r="3246" spans="2:5" x14ac:dyDescent="0.55000000000000004">
      <c r="B3246" s="6"/>
      <c r="E3246" s="7"/>
    </row>
    <row r="3247" spans="2:5" x14ac:dyDescent="0.55000000000000004">
      <c r="B3247" s="6"/>
      <c r="E3247" s="7"/>
    </row>
    <row r="3248" spans="2:5" x14ac:dyDescent="0.55000000000000004">
      <c r="B3248" s="6"/>
      <c r="E3248" s="7"/>
    </row>
    <row r="3249" spans="2:5" x14ac:dyDescent="0.55000000000000004">
      <c r="B3249" s="6"/>
      <c r="E3249" s="7"/>
    </row>
    <row r="3250" spans="2:5" x14ac:dyDescent="0.55000000000000004">
      <c r="B3250" s="6"/>
      <c r="E3250" s="7"/>
    </row>
    <row r="3251" spans="2:5" x14ac:dyDescent="0.55000000000000004">
      <c r="B3251" s="6"/>
      <c r="E3251" s="7"/>
    </row>
    <row r="3252" spans="2:5" x14ac:dyDescent="0.55000000000000004">
      <c r="B3252" s="6"/>
      <c r="E3252" s="7"/>
    </row>
    <row r="3253" spans="2:5" x14ac:dyDescent="0.55000000000000004">
      <c r="B3253" s="6"/>
      <c r="E3253" s="7"/>
    </row>
    <row r="3254" spans="2:5" x14ac:dyDescent="0.55000000000000004">
      <c r="B3254" s="6"/>
      <c r="E3254" s="7"/>
    </row>
    <row r="3255" spans="2:5" x14ac:dyDescent="0.55000000000000004">
      <c r="B3255" s="6"/>
      <c r="E3255" s="7"/>
    </row>
    <row r="3256" spans="2:5" x14ac:dyDescent="0.55000000000000004">
      <c r="B3256" s="6"/>
      <c r="E3256" s="7"/>
    </row>
    <row r="3257" spans="2:5" x14ac:dyDescent="0.55000000000000004">
      <c r="B3257" s="6"/>
      <c r="E3257" s="7"/>
    </row>
    <row r="3258" spans="2:5" x14ac:dyDescent="0.55000000000000004">
      <c r="B3258" s="6"/>
      <c r="E3258" s="7"/>
    </row>
    <row r="3259" spans="2:5" x14ac:dyDescent="0.55000000000000004">
      <c r="B3259" s="6"/>
      <c r="E3259" s="7"/>
    </row>
    <row r="3260" spans="2:5" x14ac:dyDescent="0.55000000000000004">
      <c r="B3260" s="6"/>
      <c r="E3260" s="7"/>
    </row>
    <row r="3261" spans="2:5" x14ac:dyDescent="0.55000000000000004">
      <c r="B3261" s="6"/>
      <c r="E3261" s="7"/>
    </row>
    <row r="3262" spans="2:5" x14ac:dyDescent="0.55000000000000004">
      <c r="B3262" s="6"/>
      <c r="E3262" s="7"/>
    </row>
    <row r="3263" spans="2:5" x14ac:dyDescent="0.55000000000000004">
      <c r="B3263" s="6"/>
      <c r="E3263" s="7"/>
    </row>
    <row r="3264" spans="2:5" x14ac:dyDescent="0.55000000000000004">
      <c r="B3264" s="6"/>
      <c r="E3264" s="7"/>
    </row>
    <row r="3265" spans="2:5" x14ac:dyDescent="0.55000000000000004">
      <c r="B3265" s="6"/>
      <c r="E3265" s="7"/>
    </row>
    <row r="3266" spans="2:5" x14ac:dyDescent="0.55000000000000004">
      <c r="B3266" s="6"/>
      <c r="E3266" s="7"/>
    </row>
    <row r="3267" spans="2:5" x14ac:dyDescent="0.55000000000000004">
      <c r="B3267" s="6"/>
      <c r="E3267" s="7"/>
    </row>
    <row r="3268" spans="2:5" x14ac:dyDescent="0.55000000000000004">
      <c r="B3268" s="6"/>
      <c r="E3268" s="7"/>
    </row>
    <row r="3269" spans="2:5" x14ac:dyDescent="0.55000000000000004">
      <c r="B3269" s="6"/>
      <c r="E3269" s="7"/>
    </row>
    <row r="3270" spans="2:5" x14ac:dyDescent="0.55000000000000004">
      <c r="B3270" s="6"/>
      <c r="E3270" s="7"/>
    </row>
    <row r="3271" spans="2:5" x14ac:dyDescent="0.55000000000000004">
      <c r="B3271" s="6"/>
      <c r="E3271" s="7"/>
    </row>
    <row r="3272" spans="2:5" x14ac:dyDescent="0.55000000000000004">
      <c r="B3272" s="6"/>
      <c r="E3272" s="7"/>
    </row>
    <row r="3273" spans="2:5" x14ac:dyDescent="0.55000000000000004">
      <c r="B3273" s="6"/>
      <c r="E3273" s="7"/>
    </row>
    <row r="3274" spans="2:5" x14ac:dyDescent="0.55000000000000004">
      <c r="B3274" s="6"/>
      <c r="E3274" s="7"/>
    </row>
    <row r="3275" spans="2:5" x14ac:dyDescent="0.55000000000000004">
      <c r="B3275" s="6"/>
      <c r="E3275" s="7"/>
    </row>
    <row r="3276" spans="2:5" x14ac:dyDescent="0.55000000000000004">
      <c r="B3276" s="6"/>
      <c r="E3276" s="7"/>
    </row>
    <row r="3277" spans="2:5" x14ac:dyDescent="0.55000000000000004">
      <c r="B3277" s="6"/>
      <c r="E3277" s="7"/>
    </row>
    <row r="3278" spans="2:5" x14ac:dyDescent="0.55000000000000004">
      <c r="B3278" s="6"/>
      <c r="E3278" s="7"/>
    </row>
    <row r="3279" spans="2:5" x14ac:dyDescent="0.55000000000000004">
      <c r="B3279" s="6"/>
      <c r="E3279" s="7"/>
    </row>
    <row r="3280" spans="2:5" x14ac:dyDescent="0.55000000000000004">
      <c r="B3280" s="6"/>
      <c r="E3280" s="7"/>
    </row>
    <row r="3281" spans="2:5" x14ac:dyDescent="0.55000000000000004">
      <c r="B3281" s="6"/>
      <c r="E3281" s="7"/>
    </row>
    <row r="3282" spans="2:5" x14ac:dyDescent="0.55000000000000004">
      <c r="B3282" s="6"/>
      <c r="E3282" s="7"/>
    </row>
    <row r="3283" spans="2:5" x14ac:dyDescent="0.55000000000000004">
      <c r="B3283" s="6"/>
      <c r="E3283" s="7"/>
    </row>
    <row r="3284" spans="2:5" x14ac:dyDescent="0.55000000000000004">
      <c r="B3284" s="6"/>
      <c r="E3284" s="7"/>
    </row>
    <row r="3285" spans="2:5" x14ac:dyDescent="0.55000000000000004">
      <c r="B3285" s="6"/>
      <c r="E3285" s="7"/>
    </row>
    <row r="3286" spans="2:5" x14ac:dyDescent="0.55000000000000004">
      <c r="B3286" s="6"/>
      <c r="E3286" s="7"/>
    </row>
    <row r="3287" spans="2:5" x14ac:dyDescent="0.55000000000000004">
      <c r="B3287" s="6"/>
      <c r="E3287" s="7"/>
    </row>
    <row r="3288" spans="2:5" x14ac:dyDescent="0.55000000000000004">
      <c r="B3288" s="6"/>
      <c r="E3288" s="7"/>
    </row>
    <row r="3289" spans="2:5" x14ac:dyDescent="0.55000000000000004">
      <c r="B3289" s="6"/>
      <c r="E3289" s="7"/>
    </row>
    <row r="3290" spans="2:5" x14ac:dyDescent="0.55000000000000004">
      <c r="B3290" s="6"/>
      <c r="E3290" s="7"/>
    </row>
    <row r="3291" spans="2:5" x14ac:dyDescent="0.55000000000000004">
      <c r="B3291" s="6"/>
      <c r="E3291" s="7"/>
    </row>
    <row r="3292" spans="2:5" x14ac:dyDescent="0.55000000000000004">
      <c r="B3292" s="6"/>
      <c r="E3292" s="7"/>
    </row>
    <row r="3293" spans="2:5" x14ac:dyDescent="0.55000000000000004">
      <c r="B3293" s="6"/>
      <c r="E3293" s="7"/>
    </row>
    <row r="3294" spans="2:5" x14ac:dyDescent="0.55000000000000004">
      <c r="B3294" s="6"/>
      <c r="E3294" s="7"/>
    </row>
    <row r="3295" spans="2:5" x14ac:dyDescent="0.55000000000000004">
      <c r="B3295" s="6"/>
      <c r="E3295" s="7"/>
    </row>
    <row r="3296" spans="2:5" x14ac:dyDescent="0.55000000000000004">
      <c r="B3296" s="6"/>
      <c r="E3296" s="7"/>
    </row>
    <row r="3297" spans="2:5" x14ac:dyDescent="0.55000000000000004">
      <c r="B3297" s="6"/>
      <c r="E3297" s="7"/>
    </row>
    <row r="3298" spans="2:5" x14ac:dyDescent="0.55000000000000004">
      <c r="B3298" s="6"/>
      <c r="E3298" s="7"/>
    </row>
    <row r="3299" spans="2:5" x14ac:dyDescent="0.55000000000000004">
      <c r="B3299" s="6"/>
      <c r="E3299" s="7"/>
    </row>
    <row r="3300" spans="2:5" x14ac:dyDescent="0.55000000000000004">
      <c r="B3300" s="6"/>
      <c r="E3300" s="7"/>
    </row>
    <row r="3301" spans="2:5" x14ac:dyDescent="0.55000000000000004">
      <c r="B3301" s="6"/>
      <c r="E3301" s="7"/>
    </row>
    <row r="3302" spans="2:5" x14ac:dyDescent="0.55000000000000004">
      <c r="B3302" s="6"/>
      <c r="E3302" s="7"/>
    </row>
    <row r="3303" spans="2:5" x14ac:dyDescent="0.55000000000000004">
      <c r="B3303" s="6"/>
      <c r="E3303" s="7"/>
    </row>
    <row r="3304" spans="2:5" x14ac:dyDescent="0.55000000000000004">
      <c r="B3304" s="6"/>
      <c r="E3304" s="7"/>
    </row>
    <row r="3305" spans="2:5" x14ac:dyDescent="0.55000000000000004">
      <c r="B3305" s="6"/>
      <c r="E3305" s="7"/>
    </row>
    <row r="3306" spans="2:5" x14ac:dyDescent="0.55000000000000004">
      <c r="B3306" s="6"/>
      <c r="E3306" s="7"/>
    </row>
    <row r="3307" spans="2:5" x14ac:dyDescent="0.55000000000000004">
      <c r="B3307" s="6"/>
      <c r="E3307" s="7"/>
    </row>
    <row r="3308" spans="2:5" x14ac:dyDescent="0.55000000000000004">
      <c r="B3308" s="6"/>
      <c r="E3308" s="7"/>
    </row>
    <row r="3309" spans="2:5" x14ac:dyDescent="0.55000000000000004">
      <c r="B3309" s="6"/>
      <c r="E3309" s="7"/>
    </row>
    <row r="3310" spans="2:5" x14ac:dyDescent="0.55000000000000004">
      <c r="B3310" s="6"/>
      <c r="E3310" s="7"/>
    </row>
    <row r="3311" spans="2:5" x14ac:dyDescent="0.55000000000000004">
      <c r="B3311" s="6"/>
      <c r="E3311" s="7"/>
    </row>
    <row r="3312" spans="2:5" x14ac:dyDescent="0.55000000000000004">
      <c r="B3312" s="6"/>
      <c r="E3312" s="7"/>
    </row>
    <row r="3313" spans="2:5" x14ac:dyDescent="0.55000000000000004">
      <c r="B3313" s="6"/>
      <c r="E3313" s="7"/>
    </row>
    <row r="3314" spans="2:5" x14ac:dyDescent="0.55000000000000004">
      <c r="B3314" s="6"/>
      <c r="E3314" s="7"/>
    </row>
    <row r="3315" spans="2:5" x14ac:dyDescent="0.55000000000000004">
      <c r="B3315" s="6"/>
      <c r="E3315" s="7"/>
    </row>
    <row r="3316" spans="2:5" x14ac:dyDescent="0.55000000000000004">
      <c r="B3316" s="6"/>
      <c r="E3316" s="7"/>
    </row>
    <row r="3317" spans="2:5" x14ac:dyDescent="0.55000000000000004">
      <c r="B3317" s="6"/>
      <c r="E3317" s="7"/>
    </row>
    <row r="3318" spans="2:5" x14ac:dyDescent="0.55000000000000004">
      <c r="B3318" s="6"/>
      <c r="E3318" s="7"/>
    </row>
    <row r="3319" spans="2:5" x14ac:dyDescent="0.55000000000000004">
      <c r="B3319" s="6"/>
      <c r="E3319" s="7"/>
    </row>
    <row r="3320" spans="2:5" x14ac:dyDescent="0.55000000000000004">
      <c r="B3320" s="6"/>
      <c r="E3320" s="7"/>
    </row>
    <row r="3321" spans="2:5" x14ac:dyDescent="0.55000000000000004">
      <c r="B3321" s="6"/>
      <c r="E3321" s="7"/>
    </row>
    <row r="3322" spans="2:5" x14ac:dyDescent="0.55000000000000004">
      <c r="B3322" s="6"/>
      <c r="E3322" s="7"/>
    </row>
    <row r="3323" spans="2:5" x14ac:dyDescent="0.55000000000000004">
      <c r="B3323" s="6"/>
      <c r="E3323" s="7"/>
    </row>
    <row r="3324" spans="2:5" x14ac:dyDescent="0.55000000000000004">
      <c r="B3324" s="6"/>
      <c r="E3324" s="7"/>
    </row>
    <row r="3325" spans="2:5" x14ac:dyDescent="0.55000000000000004">
      <c r="B3325" s="6"/>
      <c r="E3325" s="7"/>
    </row>
    <row r="3326" spans="2:5" x14ac:dyDescent="0.55000000000000004">
      <c r="B3326" s="6"/>
      <c r="E3326" s="7"/>
    </row>
    <row r="3327" spans="2:5" x14ac:dyDescent="0.55000000000000004">
      <c r="B3327" s="6"/>
      <c r="E3327" s="7"/>
    </row>
    <row r="3328" spans="2:5" x14ac:dyDescent="0.55000000000000004">
      <c r="B3328" s="6"/>
      <c r="E3328" s="7"/>
    </row>
    <row r="3329" spans="2:5" x14ac:dyDescent="0.55000000000000004">
      <c r="B3329" s="6"/>
      <c r="E3329" s="7"/>
    </row>
    <row r="3330" spans="2:5" x14ac:dyDescent="0.55000000000000004">
      <c r="B3330" s="6"/>
      <c r="E3330" s="7"/>
    </row>
    <row r="3331" spans="2:5" x14ac:dyDescent="0.55000000000000004">
      <c r="B3331" s="6"/>
      <c r="E3331" s="7"/>
    </row>
    <row r="3332" spans="2:5" x14ac:dyDescent="0.55000000000000004">
      <c r="B3332" s="6"/>
      <c r="E3332" s="7"/>
    </row>
    <row r="3333" spans="2:5" x14ac:dyDescent="0.55000000000000004">
      <c r="B3333" s="6"/>
      <c r="E3333" s="7"/>
    </row>
    <row r="3334" spans="2:5" x14ac:dyDescent="0.55000000000000004">
      <c r="B3334" s="6"/>
      <c r="E3334" s="7"/>
    </row>
    <row r="3335" spans="2:5" x14ac:dyDescent="0.55000000000000004">
      <c r="B3335" s="6"/>
      <c r="E3335" s="7"/>
    </row>
    <row r="3336" spans="2:5" x14ac:dyDescent="0.55000000000000004">
      <c r="B3336" s="6"/>
      <c r="E3336" s="7"/>
    </row>
    <row r="3337" spans="2:5" x14ac:dyDescent="0.55000000000000004">
      <c r="B3337" s="6"/>
      <c r="E3337" s="7"/>
    </row>
    <row r="3338" spans="2:5" x14ac:dyDescent="0.55000000000000004">
      <c r="B3338" s="6"/>
      <c r="E3338" s="7"/>
    </row>
    <row r="3339" spans="2:5" x14ac:dyDescent="0.55000000000000004">
      <c r="B3339" s="6"/>
      <c r="E3339" s="7"/>
    </row>
    <row r="3340" spans="2:5" x14ac:dyDescent="0.55000000000000004">
      <c r="B3340" s="6"/>
      <c r="E3340" s="7"/>
    </row>
    <row r="3341" spans="2:5" x14ac:dyDescent="0.55000000000000004">
      <c r="B3341" s="6"/>
      <c r="E3341" s="7"/>
    </row>
    <row r="3342" spans="2:5" x14ac:dyDescent="0.55000000000000004">
      <c r="B3342" s="6"/>
      <c r="E3342" s="7"/>
    </row>
    <row r="3343" spans="2:5" x14ac:dyDescent="0.55000000000000004">
      <c r="B3343" s="6"/>
      <c r="E3343" s="7"/>
    </row>
    <row r="3344" spans="2:5" x14ac:dyDescent="0.55000000000000004">
      <c r="B3344" s="6"/>
      <c r="E3344" s="7"/>
    </row>
    <row r="3345" spans="2:5" x14ac:dyDescent="0.55000000000000004">
      <c r="B3345" s="6"/>
      <c r="E3345" s="7"/>
    </row>
    <row r="3346" spans="2:5" x14ac:dyDescent="0.55000000000000004">
      <c r="B3346" s="6"/>
      <c r="E3346" s="7"/>
    </row>
    <row r="3347" spans="2:5" x14ac:dyDescent="0.55000000000000004">
      <c r="B3347" s="6"/>
      <c r="E3347" s="7"/>
    </row>
    <row r="3348" spans="2:5" x14ac:dyDescent="0.55000000000000004">
      <c r="B3348" s="6"/>
      <c r="E3348" s="7"/>
    </row>
    <row r="3349" spans="2:5" x14ac:dyDescent="0.55000000000000004">
      <c r="B3349" s="6"/>
      <c r="E3349" s="7"/>
    </row>
    <row r="3350" spans="2:5" x14ac:dyDescent="0.55000000000000004">
      <c r="B3350" s="6"/>
      <c r="E3350" s="7"/>
    </row>
    <row r="3351" spans="2:5" x14ac:dyDescent="0.55000000000000004">
      <c r="B3351" s="6"/>
      <c r="E3351" s="7"/>
    </row>
    <row r="3352" spans="2:5" x14ac:dyDescent="0.55000000000000004">
      <c r="B3352" s="6"/>
      <c r="E3352" s="7"/>
    </row>
    <row r="3353" spans="2:5" x14ac:dyDescent="0.55000000000000004">
      <c r="B3353" s="6"/>
      <c r="E3353" s="7"/>
    </row>
    <row r="3354" spans="2:5" x14ac:dyDescent="0.55000000000000004">
      <c r="B3354" s="6"/>
      <c r="E3354" s="7"/>
    </row>
    <row r="3355" spans="2:5" x14ac:dyDescent="0.55000000000000004">
      <c r="B3355" s="6"/>
      <c r="E3355" s="7"/>
    </row>
    <row r="3356" spans="2:5" x14ac:dyDescent="0.55000000000000004">
      <c r="B3356" s="6"/>
      <c r="E3356" s="7"/>
    </row>
    <row r="3357" spans="2:5" x14ac:dyDescent="0.55000000000000004">
      <c r="B3357" s="6"/>
      <c r="E3357" s="7"/>
    </row>
    <row r="3358" spans="2:5" x14ac:dyDescent="0.55000000000000004">
      <c r="B3358" s="6"/>
      <c r="E3358" s="7"/>
    </row>
    <row r="3359" spans="2:5" x14ac:dyDescent="0.55000000000000004">
      <c r="B3359" s="6"/>
      <c r="E3359" s="7"/>
    </row>
    <row r="3360" spans="2:5" x14ac:dyDescent="0.55000000000000004">
      <c r="B3360" s="6"/>
      <c r="E3360" s="7"/>
    </row>
    <row r="3361" spans="2:5" x14ac:dyDescent="0.55000000000000004">
      <c r="B3361" s="6"/>
      <c r="E3361" s="7"/>
    </row>
    <row r="3362" spans="2:5" x14ac:dyDescent="0.55000000000000004">
      <c r="B3362" s="6"/>
      <c r="E3362" s="7"/>
    </row>
    <row r="3363" spans="2:5" x14ac:dyDescent="0.55000000000000004">
      <c r="B3363" s="6"/>
      <c r="E3363" s="7"/>
    </row>
    <row r="3364" spans="2:5" x14ac:dyDescent="0.55000000000000004">
      <c r="B3364" s="6"/>
      <c r="E3364" s="7"/>
    </row>
    <row r="3365" spans="2:5" x14ac:dyDescent="0.55000000000000004">
      <c r="B3365" s="6"/>
      <c r="E3365" s="7"/>
    </row>
    <row r="3366" spans="2:5" x14ac:dyDescent="0.55000000000000004">
      <c r="B3366" s="6"/>
      <c r="E3366" s="7"/>
    </row>
    <row r="3367" spans="2:5" x14ac:dyDescent="0.55000000000000004">
      <c r="B3367" s="6"/>
      <c r="E3367" s="7"/>
    </row>
    <row r="3368" spans="2:5" x14ac:dyDescent="0.55000000000000004">
      <c r="B3368" s="6"/>
      <c r="E3368" s="7"/>
    </row>
    <row r="3369" spans="2:5" x14ac:dyDescent="0.55000000000000004">
      <c r="B3369" s="6"/>
      <c r="E3369" s="7"/>
    </row>
    <row r="3370" spans="2:5" x14ac:dyDescent="0.55000000000000004">
      <c r="B3370" s="6"/>
      <c r="E3370" s="7"/>
    </row>
    <row r="3371" spans="2:5" x14ac:dyDescent="0.55000000000000004">
      <c r="B3371" s="6"/>
      <c r="E3371" s="7"/>
    </row>
    <row r="3372" spans="2:5" x14ac:dyDescent="0.55000000000000004">
      <c r="B3372" s="6"/>
      <c r="E3372" s="7"/>
    </row>
    <row r="3373" spans="2:5" x14ac:dyDescent="0.55000000000000004">
      <c r="B3373" s="6"/>
      <c r="E3373" s="7"/>
    </row>
    <row r="3374" spans="2:5" x14ac:dyDescent="0.55000000000000004">
      <c r="B3374" s="6"/>
      <c r="E3374" s="7"/>
    </row>
    <row r="3375" spans="2:5" x14ac:dyDescent="0.55000000000000004">
      <c r="B3375" s="6"/>
      <c r="E3375" s="7"/>
    </row>
    <row r="3376" spans="2:5" x14ac:dyDescent="0.55000000000000004">
      <c r="B3376" s="6"/>
      <c r="E3376" s="7"/>
    </row>
    <row r="3377" spans="2:5" x14ac:dyDescent="0.55000000000000004">
      <c r="B3377" s="6"/>
      <c r="E3377" s="7"/>
    </row>
    <row r="3378" spans="2:5" x14ac:dyDescent="0.55000000000000004">
      <c r="B3378" s="6"/>
      <c r="E3378" s="7"/>
    </row>
    <row r="3379" spans="2:5" x14ac:dyDescent="0.55000000000000004">
      <c r="B3379" s="6"/>
      <c r="E3379" s="7"/>
    </row>
    <row r="3380" spans="2:5" x14ac:dyDescent="0.55000000000000004">
      <c r="B3380" s="6"/>
      <c r="E3380" s="7"/>
    </row>
    <row r="3381" spans="2:5" x14ac:dyDescent="0.55000000000000004">
      <c r="B3381" s="6"/>
      <c r="E3381" s="7"/>
    </row>
    <row r="3382" spans="2:5" x14ac:dyDescent="0.55000000000000004">
      <c r="B3382" s="6"/>
      <c r="E3382" s="7"/>
    </row>
    <row r="3383" spans="2:5" x14ac:dyDescent="0.55000000000000004">
      <c r="B3383" s="6"/>
      <c r="E3383" s="7"/>
    </row>
    <row r="3384" spans="2:5" x14ac:dyDescent="0.55000000000000004">
      <c r="B3384" s="6"/>
      <c r="E3384" s="7"/>
    </row>
    <row r="3385" spans="2:5" x14ac:dyDescent="0.55000000000000004">
      <c r="B3385" s="6"/>
      <c r="E3385" s="7"/>
    </row>
    <row r="3386" spans="2:5" x14ac:dyDescent="0.55000000000000004">
      <c r="B3386" s="6"/>
      <c r="E3386" s="7"/>
    </row>
    <row r="3387" spans="2:5" x14ac:dyDescent="0.55000000000000004">
      <c r="B3387" s="6"/>
      <c r="E3387" s="7"/>
    </row>
    <row r="3388" spans="2:5" x14ac:dyDescent="0.55000000000000004">
      <c r="B3388" s="6"/>
      <c r="E3388" s="7"/>
    </row>
    <row r="3389" spans="2:5" x14ac:dyDescent="0.55000000000000004">
      <c r="B3389" s="6"/>
      <c r="E3389" s="7"/>
    </row>
    <row r="3390" spans="2:5" x14ac:dyDescent="0.55000000000000004">
      <c r="B3390" s="6"/>
      <c r="E3390" s="7"/>
    </row>
    <row r="3391" spans="2:5" x14ac:dyDescent="0.55000000000000004">
      <c r="B3391" s="6"/>
      <c r="E3391" s="7"/>
    </row>
    <row r="3392" spans="2:5" x14ac:dyDescent="0.55000000000000004">
      <c r="B3392" s="6"/>
      <c r="E3392" s="7"/>
    </row>
    <row r="3393" spans="2:5" x14ac:dyDescent="0.55000000000000004">
      <c r="B3393" s="6"/>
      <c r="E3393" s="7"/>
    </row>
    <row r="3394" spans="2:5" x14ac:dyDescent="0.55000000000000004">
      <c r="B3394" s="6"/>
      <c r="E3394" s="7"/>
    </row>
    <row r="3395" spans="2:5" x14ac:dyDescent="0.55000000000000004">
      <c r="B3395" s="6"/>
      <c r="E3395" s="7"/>
    </row>
    <row r="3396" spans="2:5" x14ac:dyDescent="0.55000000000000004">
      <c r="B3396" s="6"/>
      <c r="E3396" s="7"/>
    </row>
    <row r="3397" spans="2:5" x14ac:dyDescent="0.55000000000000004">
      <c r="B3397" s="6"/>
      <c r="E3397" s="7"/>
    </row>
    <row r="3398" spans="2:5" x14ac:dyDescent="0.55000000000000004">
      <c r="B3398" s="6"/>
      <c r="E3398" s="7"/>
    </row>
    <row r="3399" spans="2:5" x14ac:dyDescent="0.55000000000000004">
      <c r="B3399" s="6"/>
      <c r="E3399" s="7"/>
    </row>
    <row r="3400" spans="2:5" x14ac:dyDescent="0.55000000000000004">
      <c r="B3400" s="6"/>
      <c r="E3400" s="7"/>
    </row>
    <row r="3401" spans="2:5" x14ac:dyDescent="0.55000000000000004">
      <c r="B3401" s="6"/>
      <c r="E3401" s="7"/>
    </row>
    <row r="3402" spans="2:5" x14ac:dyDescent="0.55000000000000004">
      <c r="B3402" s="6"/>
      <c r="E3402" s="7"/>
    </row>
    <row r="3403" spans="2:5" x14ac:dyDescent="0.55000000000000004">
      <c r="B3403" s="6"/>
      <c r="E3403" s="7"/>
    </row>
    <row r="3404" spans="2:5" x14ac:dyDescent="0.55000000000000004">
      <c r="B3404" s="6"/>
      <c r="E3404" s="7"/>
    </row>
    <row r="3405" spans="2:5" x14ac:dyDescent="0.55000000000000004">
      <c r="B3405" s="6"/>
      <c r="E3405" s="7"/>
    </row>
    <row r="3406" spans="2:5" x14ac:dyDescent="0.55000000000000004">
      <c r="B3406" s="6"/>
      <c r="E3406" s="7"/>
    </row>
    <row r="3407" spans="2:5" x14ac:dyDescent="0.55000000000000004">
      <c r="B3407" s="6"/>
      <c r="E3407" s="7"/>
    </row>
    <row r="3408" spans="2:5" x14ac:dyDescent="0.55000000000000004">
      <c r="B3408" s="6"/>
      <c r="E3408" s="7"/>
    </row>
    <row r="3409" spans="2:5" x14ac:dyDescent="0.55000000000000004">
      <c r="B3409" s="6"/>
      <c r="E3409" s="7"/>
    </row>
    <row r="3410" spans="2:5" x14ac:dyDescent="0.55000000000000004">
      <c r="B3410" s="6"/>
      <c r="E3410" s="7"/>
    </row>
    <row r="3411" spans="2:5" x14ac:dyDescent="0.55000000000000004">
      <c r="B3411" s="6"/>
      <c r="E3411" s="7"/>
    </row>
    <row r="3412" spans="2:5" x14ac:dyDescent="0.55000000000000004">
      <c r="B3412" s="6"/>
      <c r="E3412" s="7"/>
    </row>
    <row r="3413" spans="2:5" x14ac:dyDescent="0.55000000000000004">
      <c r="B3413" s="6"/>
      <c r="E3413" s="7"/>
    </row>
    <row r="3414" spans="2:5" x14ac:dyDescent="0.55000000000000004">
      <c r="B3414" s="6"/>
      <c r="E3414" s="7"/>
    </row>
    <row r="3415" spans="2:5" x14ac:dyDescent="0.55000000000000004">
      <c r="B3415" s="6"/>
      <c r="E3415" s="7"/>
    </row>
    <row r="3416" spans="2:5" x14ac:dyDescent="0.55000000000000004">
      <c r="B3416" s="6"/>
      <c r="E3416" s="7"/>
    </row>
    <row r="3417" spans="2:5" x14ac:dyDescent="0.55000000000000004">
      <c r="B3417" s="6"/>
      <c r="E3417" s="7"/>
    </row>
    <row r="3418" spans="2:5" x14ac:dyDescent="0.55000000000000004">
      <c r="B3418" s="6"/>
      <c r="E3418" s="7"/>
    </row>
    <row r="3419" spans="2:5" x14ac:dyDescent="0.55000000000000004">
      <c r="B3419" s="6"/>
      <c r="E3419" s="7"/>
    </row>
    <row r="3420" spans="2:5" x14ac:dyDescent="0.55000000000000004">
      <c r="B3420" s="6"/>
      <c r="E3420" s="7"/>
    </row>
    <row r="3421" spans="2:5" x14ac:dyDescent="0.55000000000000004">
      <c r="B3421" s="6"/>
      <c r="E3421" s="7"/>
    </row>
    <row r="3422" spans="2:5" x14ac:dyDescent="0.55000000000000004">
      <c r="B3422" s="6"/>
      <c r="E3422" s="7"/>
    </row>
    <row r="3423" spans="2:5" x14ac:dyDescent="0.55000000000000004">
      <c r="B3423" s="6"/>
      <c r="E3423" s="7"/>
    </row>
    <row r="3424" spans="2:5" x14ac:dyDescent="0.55000000000000004">
      <c r="B3424" s="6"/>
      <c r="E3424" s="7"/>
    </row>
    <row r="3425" spans="2:5" x14ac:dyDescent="0.55000000000000004">
      <c r="B3425" s="6"/>
      <c r="E3425" s="7"/>
    </row>
    <row r="3426" spans="2:5" x14ac:dyDescent="0.55000000000000004">
      <c r="B3426" s="6"/>
      <c r="E3426" s="7"/>
    </row>
    <row r="3427" spans="2:5" x14ac:dyDescent="0.55000000000000004">
      <c r="B3427" s="6"/>
      <c r="E3427" s="7"/>
    </row>
    <row r="3428" spans="2:5" x14ac:dyDescent="0.55000000000000004">
      <c r="B3428" s="6"/>
      <c r="E3428" s="7"/>
    </row>
    <row r="3429" spans="2:5" x14ac:dyDescent="0.55000000000000004">
      <c r="B3429" s="6"/>
      <c r="E3429" s="7"/>
    </row>
    <row r="3430" spans="2:5" x14ac:dyDescent="0.55000000000000004">
      <c r="B3430" s="6"/>
      <c r="E3430" s="7"/>
    </row>
    <row r="3431" spans="2:5" x14ac:dyDescent="0.55000000000000004">
      <c r="B3431" s="6"/>
      <c r="E3431" s="7"/>
    </row>
    <row r="3432" spans="2:5" x14ac:dyDescent="0.55000000000000004">
      <c r="B3432" s="6"/>
      <c r="E3432" s="7"/>
    </row>
    <row r="3433" spans="2:5" x14ac:dyDescent="0.55000000000000004">
      <c r="B3433" s="6"/>
      <c r="E3433" s="7"/>
    </row>
    <row r="3434" spans="2:5" x14ac:dyDescent="0.55000000000000004">
      <c r="B3434" s="6"/>
      <c r="E3434" s="7"/>
    </row>
    <row r="3435" spans="2:5" x14ac:dyDescent="0.55000000000000004">
      <c r="B3435" s="6"/>
      <c r="E3435" s="7"/>
    </row>
    <row r="3436" spans="2:5" x14ac:dyDescent="0.55000000000000004">
      <c r="B3436" s="6"/>
      <c r="E3436" s="7"/>
    </row>
    <row r="3437" spans="2:5" x14ac:dyDescent="0.55000000000000004">
      <c r="B3437" s="6"/>
      <c r="E3437" s="7"/>
    </row>
    <row r="3438" spans="2:5" x14ac:dyDescent="0.55000000000000004">
      <c r="B3438" s="6"/>
      <c r="E3438" s="7"/>
    </row>
    <row r="3439" spans="2:5" x14ac:dyDescent="0.55000000000000004">
      <c r="B3439" s="6"/>
      <c r="E3439" s="7"/>
    </row>
    <row r="3440" spans="2:5" x14ac:dyDescent="0.55000000000000004">
      <c r="B3440" s="6"/>
      <c r="E3440" s="7"/>
    </row>
    <row r="3441" spans="2:5" x14ac:dyDescent="0.55000000000000004">
      <c r="B3441" s="6"/>
      <c r="E3441" s="7"/>
    </row>
    <row r="3442" spans="2:5" x14ac:dyDescent="0.55000000000000004">
      <c r="B3442" s="6"/>
      <c r="E3442" s="7"/>
    </row>
    <row r="3443" spans="2:5" x14ac:dyDescent="0.55000000000000004">
      <c r="B3443" s="6"/>
      <c r="E3443" s="7"/>
    </row>
    <row r="3444" spans="2:5" x14ac:dyDescent="0.55000000000000004">
      <c r="B3444" s="6"/>
      <c r="E3444" s="7"/>
    </row>
    <row r="3445" spans="2:5" x14ac:dyDescent="0.55000000000000004">
      <c r="B3445" s="6"/>
      <c r="E3445" s="7"/>
    </row>
    <row r="3446" spans="2:5" x14ac:dyDescent="0.55000000000000004">
      <c r="B3446" s="6"/>
      <c r="E3446" s="7"/>
    </row>
    <row r="3447" spans="2:5" x14ac:dyDescent="0.55000000000000004">
      <c r="B3447" s="6"/>
      <c r="E3447" s="7"/>
    </row>
    <row r="3448" spans="2:5" x14ac:dyDescent="0.55000000000000004">
      <c r="B3448" s="6"/>
      <c r="E3448" s="7"/>
    </row>
    <row r="3449" spans="2:5" x14ac:dyDescent="0.55000000000000004">
      <c r="B3449" s="6"/>
      <c r="E3449" s="7"/>
    </row>
    <row r="3450" spans="2:5" x14ac:dyDescent="0.55000000000000004">
      <c r="B3450" s="6"/>
      <c r="E3450" s="7"/>
    </row>
    <row r="3451" spans="2:5" x14ac:dyDescent="0.55000000000000004">
      <c r="B3451" s="6"/>
      <c r="E3451" s="7"/>
    </row>
    <row r="3452" spans="2:5" x14ac:dyDescent="0.55000000000000004">
      <c r="B3452" s="6"/>
      <c r="E3452" s="7"/>
    </row>
    <row r="3453" spans="2:5" x14ac:dyDescent="0.55000000000000004">
      <c r="B3453" s="6"/>
      <c r="E3453" s="7"/>
    </row>
    <row r="3454" spans="2:5" x14ac:dyDescent="0.55000000000000004">
      <c r="B3454" s="6"/>
      <c r="E3454" s="7"/>
    </row>
    <row r="3455" spans="2:5" x14ac:dyDescent="0.55000000000000004">
      <c r="B3455" s="6"/>
      <c r="E3455" s="7"/>
    </row>
    <row r="3456" spans="2:5" x14ac:dyDescent="0.55000000000000004">
      <c r="B3456" s="6"/>
      <c r="E3456" s="7"/>
    </row>
    <row r="3457" spans="2:5" x14ac:dyDescent="0.55000000000000004">
      <c r="B3457" s="6"/>
      <c r="E3457" s="7"/>
    </row>
    <row r="3458" spans="2:5" x14ac:dyDescent="0.55000000000000004">
      <c r="B3458" s="6"/>
      <c r="E3458" s="7"/>
    </row>
    <row r="3459" spans="2:5" x14ac:dyDescent="0.55000000000000004">
      <c r="B3459" s="6"/>
      <c r="E3459" s="7"/>
    </row>
    <row r="3460" spans="2:5" x14ac:dyDescent="0.55000000000000004">
      <c r="B3460" s="6"/>
      <c r="E3460" s="7"/>
    </row>
    <row r="3461" spans="2:5" x14ac:dyDescent="0.55000000000000004">
      <c r="B3461" s="6"/>
      <c r="E3461" s="7"/>
    </row>
    <row r="3462" spans="2:5" x14ac:dyDescent="0.55000000000000004">
      <c r="B3462" s="6"/>
      <c r="E3462" s="7"/>
    </row>
    <row r="3463" spans="2:5" x14ac:dyDescent="0.55000000000000004">
      <c r="B3463" s="6"/>
      <c r="E3463" s="7"/>
    </row>
    <row r="3464" spans="2:5" x14ac:dyDescent="0.55000000000000004">
      <c r="B3464" s="6"/>
      <c r="E3464" s="7"/>
    </row>
    <row r="3465" spans="2:5" x14ac:dyDescent="0.55000000000000004">
      <c r="B3465" s="6"/>
      <c r="E3465" s="7"/>
    </row>
    <row r="3466" spans="2:5" x14ac:dyDescent="0.55000000000000004">
      <c r="B3466" s="6"/>
      <c r="E3466" s="7"/>
    </row>
    <row r="3467" spans="2:5" x14ac:dyDescent="0.55000000000000004">
      <c r="B3467" s="6"/>
      <c r="E3467" s="7"/>
    </row>
    <row r="3468" spans="2:5" x14ac:dyDescent="0.55000000000000004">
      <c r="B3468" s="6"/>
      <c r="E3468" s="7"/>
    </row>
    <row r="3469" spans="2:5" x14ac:dyDescent="0.55000000000000004">
      <c r="B3469" s="6"/>
      <c r="E3469" s="7"/>
    </row>
    <row r="3470" spans="2:5" x14ac:dyDescent="0.55000000000000004">
      <c r="B3470" s="6"/>
      <c r="E3470" s="7"/>
    </row>
    <row r="3471" spans="2:5" x14ac:dyDescent="0.55000000000000004">
      <c r="B3471" s="6"/>
      <c r="E3471" s="7"/>
    </row>
    <row r="3472" spans="2:5" x14ac:dyDescent="0.55000000000000004">
      <c r="B3472" s="6"/>
      <c r="E3472" s="7"/>
    </row>
    <row r="3473" spans="2:5" x14ac:dyDescent="0.55000000000000004">
      <c r="B3473" s="6"/>
      <c r="E3473" s="7"/>
    </row>
    <row r="3474" spans="2:5" x14ac:dyDescent="0.55000000000000004">
      <c r="B3474" s="6"/>
      <c r="E3474" s="7"/>
    </row>
    <row r="3475" spans="2:5" x14ac:dyDescent="0.55000000000000004">
      <c r="B3475" s="6"/>
      <c r="E3475" s="7"/>
    </row>
    <row r="3476" spans="2:5" x14ac:dyDescent="0.55000000000000004">
      <c r="B3476" s="6"/>
      <c r="E3476" s="7"/>
    </row>
    <row r="3477" spans="2:5" x14ac:dyDescent="0.55000000000000004">
      <c r="B3477" s="6"/>
      <c r="E3477" s="7"/>
    </row>
    <row r="3478" spans="2:5" x14ac:dyDescent="0.55000000000000004">
      <c r="B3478" s="6"/>
      <c r="E3478" s="7"/>
    </row>
    <row r="3479" spans="2:5" x14ac:dyDescent="0.55000000000000004">
      <c r="B3479" s="6"/>
      <c r="E3479" s="7"/>
    </row>
    <row r="3480" spans="2:5" x14ac:dyDescent="0.55000000000000004">
      <c r="B3480" s="6"/>
      <c r="E3480" s="7"/>
    </row>
    <row r="3481" spans="2:5" x14ac:dyDescent="0.55000000000000004">
      <c r="B3481" s="6"/>
      <c r="E3481" s="7"/>
    </row>
    <row r="3482" spans="2:5" x14ac:dyDescent="0.55000000000000004">
      <c r="B3482" s="6"/>
      <c r="E3482" s="7"/>
    </row>
    <row r="3483" spans="2:5" x14ac:dyDescent="0.55000000000000004">
      <c r="B3483" s="6"/>
      <c r="E3483" s="7"/>
    </row>
    <row r="3484" spans="2:5" x14ac:dyDescent="0.55000000000000004">
      <c r="B3484" s="6"/>
      <c r="E3484" s="7"/>
    </row>
    <row r="3485" spans="2:5" x14ac:dyDescent="0.55000000000000004">
      <c r="B3485" s="6"/>
      <c r="E3485" s="7"/>
    </row>
    <row r="3486" spans="2:5" x14ac:dyDescent="0.55000000000000004">
      <c r="B3486" s="6"/>
      <c r="E3486" s="7"/>
    </row>
    <row r="3487" spans="2:5" x14ac:dyDescent="0.55000000000000004">
      <c r="B3487" s="6"/>
      <c r="E3487" s="7"/>
    </row>
    <row r="3488" spans="2:5" x14ac:dyDescent="0.55000000000000004">
      <c r="B3488" s="6"/>
      <c r="E3488" s="7"/>
    </row>
    <row r="3489" spans="2:5" x14ac:dyDescent="0.55000000000000004">
      <c r="B3489" s="6"/>
      <c r="E3489" s="7"/>
    </row>
    <row r="3490" spans="2:5" x14ac:dyDescent="0.55000000000000004">
      <c r="B3490" s="6"/>
      <c r="E3490" s="7"/>
    </row>
    <row r="3491" spans="2:5" x14ac:dyDescent="0.55000000000000004">
      <c r="B3491" s="6"/>
      <c r="E3491" s="7"/>
    </row>
    <row r="3492" spans="2:5" x14ac:dyDescent="0.55000000000000004">
      <c r="B3492" s="6"/>
      <c r="E3492" s="7"/>
    </row>
    <row r="3493" spans="2:5" x14ac:dyDescent="0.55000000000000004">
      <c r="B3493" s="6"/>
      <c r="E3493" s="7"/>
    </row>
    <row r="3494" spans="2:5" x14ac:dyDescent="0.55000000000000004">
      <c r="B3494" s="6"/>
      <c r="E3494" s="7"/>
    </row>
    <row r="3495" spans="2:5" x14ac:dyDescent="0.55000000000000004">
      <c r="B3495" s="6"/>
      <c r="E3495" s="7"/>
    </row>
    <row r="3496" spans="2:5" x14ac:dyDescent="0.55000000000000004">
      <c r="B3496" s="6"/>
      <c r="E3496" s="7"/>
    </row>
    <row r="3497" spans="2:5" x14ac:dyDescent="0.55000000000000004">
      <c r="B3497" s="6"/>
      <c r="E3497" s="7"/>
    </row>
    <row r="3498" spans="2:5" x14ac:dyDescent="0.55000000000000004">
      <c r="B3498" s="6"/>
      <c r="E3498" s="7"/>
    </row>
    <row r="3499" spans="2:5" x14ac:dyDescent="0.55000000000000004">
      <c r="B3499" s="6"/>
      <c r="E3499" s="7"/>
    </row>
    <row r="3500" spans="2:5" x14ac:dyDescent="0.55000000000000004">
      <c r="B3500" s="6"/>
      <c r="E3500" s="7"/>
    </row>
    <row r="3501" spans="2:5" x14ac:dyDescent="0.55000000000000004">
      <c r="B3501" s="6"/>
      <c r="E3501" s="7"/>
    </row>
    <row r="3502" spans="2:5" x14ac:dyDescent="0.55000000000000004">
      <c r="B3502" s="6"/>
      <c r="E3502" s="7"/>
    </row>
    <row r="3503" spans="2:5" x14ac:dyDescent="0.55000000000000004">
      <c r="B3503" s="6"/>
      <c r="E3503" s="7"/>
    </row>
    <row r="3504" spans="2:5" x14ac:dyDescent="0.55000000000000004">
      <c r="B3504" s="6"/>
      <c r="E3504" s="7"/>
    </row>
    <row r="3505" spans="2:5" x14ac:dyDescent="0.55000000000000004">
      <c r="B3505" s="6"/>
      <c r="E3505" s="7"/>
    </row>
    <row r="3506" spans="2:5" x14ac:dyDescent="0.55000000000000004">
      <c r="B3506" s="6"/>
      <c r="E3506" s="7"/>
    </row>
    <row r="3507" spans="2:5" x14ac:dyDescent="0.55000000000000004">
      <c r="B3507" s="6"/>
      <c r="E3507" s="7"/>
    </row>
    <row r="3508" spans="2:5" x14ac:dyDescent="0.55000000000000004">
      <c r="B3508" s="6"/>
      <c r="E3508" s="7"/>
    </row>
    <row r="3509" spans="2:5" x14ac:dyDescent="0.55000000000000004">
      <c r="B3509" s="6"/>
      <c r="E3509" s="7"/>
    </row>
    <row r="3510" spans="2:5" x14ac:dyDescent="0.55000000000000004">
      <c r="B3510" s="6"/>
      <c r="E3510" s="7"/>
    </row>
    <row r="3511" spans="2:5" x14ac:dyDescent="0.55000000000000004">
      <c r="B3511" s="6"/>
      <c r="E3511" s="7"/>
    </row>
    <row r="3512" spans="2:5" x14ac:dyDescent="0.55000000000000004">
      <c r="B3512" s="6"/>
      <c r="E3512" s="7"/>
    </row>
    <row r="3513" spans="2:5" x14ac:dyDescent="0.55000000000000004">
      <c r="B3513" s="6"/>
      <c r="E3513" s="7"/>
    </row>
    <row r="3514" spans="2:5" x14ac:dyDescent="0.55000000000000004">
      <c r="B3514" s="6"/>
      <c r="E3514" s="7"/>
    </row>
    <row r="3515" spans="2:5" x14ac:dyDescent="0.55000000000000004">
      <c r="B3515" s="6"/>
      <c r="E3515" s="7"/>
    </row>
    <row r="3516" spans="2:5" x14ac:dyDescent="0.55000000000000004">
      <c r="B3516" s="6"/>
      <c r="E3516" s="7"/>
    </row>
    <row r="3517" spans="2:5" x14ac:dyDescent="0.55000000000000004">
      <c r="B3517" s="6"/>
      <c r="E3517" s="7"/>
    </row>
    <row r="3518" spans="2:5" x14ac:dyDescent="0.55000000000000004">
      <c r="B3518" s="6"/>
      <c r="E3518" s="7"/>
    </row>
    <row r="3519" spans="2:5" x14ac:dyDescent="0.55000000000000004">
      <c r="B3519" s="6"/>
      <c r="E3519" s="7"/>
    </row>
    <row r="3520" spans="2:5" x14ac:dyDescent="0.55000000000000004">
      <c r="B3520" s="6"/>
      <c r="E3520" s="7"/>
    </row>
    <row r="3521" spans="2:5" x14ac:dyDescent="0.55000000000000004">
      <c r="B3521" s="6"/>
      <c r="E3521" s="7"/>
    </row>
    <row r="3522" spans="2:5" x14ac:dyDescent="0.55000000000000004">
      <c r="B3522" s="6"/>
      <c r="E3522" s="7"/>
    </row>
    <row r="3523" spans="2:5" x14ac:dyDescent="0.55000000000000004">
      <c r="B3523" s="6"/>
      <c r="E3523" s="7"/>
    </row>
    <row r="3524" spans="2:5" x14ac:dyDescent="0.55000000000000004">
      <c r="B3524" s="6"/>
      <c r="E3524" s="7"/>
    </row>
    <row r="3525" spans="2:5" x14ac:dyDescent="0.55000000000000004">
      <c r="B3525" s="6"/>
      <c r="E3525" s="7"/>
    </row>
    <row r="3526" spans="2:5" x14ac:dyDescent="0.55000000000000004">
      <c r="B3526" s="6"/>
      <c r="E3526" s="7"/>
    </row>
    <row r="3527" spans="2:5" x14ac:dyDescent="0.55000000000000004">
      <c r="B3527" s="6"/>
      <c r="E3527" s="7"/>
    </row>
    <row r="3528" spans="2:5" x14ac:dyDescent="0.55000000000000004">
      <c r="B3528" s="6"/>
      <c r="E3528" s="7"/>
    </row>
    <row r="3529" spans="2:5" x14ac:dyDescent="0.55000000000000004">
      <c r="B3529" s="6"/>
      <c r="E3529" s="7"/>
    </row>
    <row r="3530" spans="2:5" x14ac:dyDescent="0.55000000000000004">
      <c r="B3530" s="6"/>
      <c r="E3530" s="7"/>
    </row>
    <row r="3531" spans="2:5" x14ac:dyDescent="0.55000000000000004">
      <c r="B3531" s="6"/>
      <c r="E3531" s="7"/>
    </row>
    <row r="3532" spans="2:5" x14ac:dyDescent="0.55000000000000004">
      <c r="B3532" s="6"/>
      <c r="E3532" s="7"/>
    </row>
    <row r="3533" spans="2:5" x14ac:dyDescent="0.55000000000000004">
      <c r="B3533" s="6"/>
      <c r="E3533" s="7"/>
    </row>
    <row r="3534" spans="2:5" x14ac:dyDescent="0.55000000000000004">
      <c r="B3534" s="6"/>
      <c r="E3534" s="7"/>
    </row>
    <row r="3535" spans="2:5" x14ac:dyDescent="0.55000000000000004">
      <c r="B3535" s="6"/>
      <c r="E3535" s="7"/>
    </row>
    <row r="3536" spans="2:5" x14ac:dyDescent="0.55000000000000004">
      <c r="B3536" s="6"/>
      <c r="E3536" s="7"/>
    </row>
    <row r="3537" spans="2:5" x14ac:dyDescent="0.55000000000000004">
      <c r="B3537" s="6"/>
      <c r="E3537" s="7"/>
    </row>
    <row r="3538" spans="2:5" x14ac:dyDescent="0.55000000000000004">
      <c r="B3538" s="6"/>
      <c r="E3538" s="7"/>
    </row>
    <row r="3539" spans="2:5" x14ac:dyDescent="0.55000000000000004">
      <c r="B3539" s="6"/>
      <c r="E3539" s="7"/>
    </row>
    <row r="3540" spans="2:5" x14ac:dyDescent="0.55000000000000004">
      <c r="B3540" s="6"/>
      <c r="E3540" s="7"/>
    </row>
    <row r="3541" spans="2:5" x14ac:dyDescent="0.55000000000000004">
      <c r="B3541" s="6"/>
      <c r="E3541" s="7"/>
    </row>
    <row r="3542" spans="2:5" x14ac:dyDescent="0.55000000000000004">
      <c r="B3542" s="6"/>
      <c r="E3542" s="7"/>
    </row>
    <row r="3543" spans="2:5" x14ac:dyDescent="0.55000000000000004">
      <c r="B3543" s="6"/>
      <c r="E3543" s="7"/>
    </row>
    <row r="3544" spans="2:5" x14ac:dyDescent="0.55000000000000004">
      <c r="B3544" s="6"/>
      <c r="E3544" s="7"/>
    </row>
    <row r="3545" spans="2:5" x14ac:dyDescent="0.55000000000000004">
      <c r="B3545" s="6"/>
      <c r="E3545" s="7"/>
    </row>
    <row r="3546" spans="2:5" x14ac:dyDescent="0.55000000000000004">
      <c r="B3546" s="6"/>
      <c r="E3546" s="7"/>
    </row>
    <row r="3547" spans="2:5" x14ac:dyDescent="0.55000000000000004">
      <c r="B3547" s="6"/>
      <c r="E3547" s="7"/>
    </row>
    <row r="3548" spans="2:5" x14ac:dyDescent="0.55000000000000004">
      <c r="B3548" s="6"/>
      <c r="E3548" s="7"/>
    </row>
    <row r="3549" spans="2:5" x14ac:dyDescent="0.55000000000000004">
      <c r="B3549" s="6"/>
      <c r="E3549" s="7"/>
    </row>
    <row r="3550" spans="2:5" x14ac:dyDescent="0.55000000000000004">
      <c r="B3550" s="6"/>
      <c r="E3550" s="7"/>
    </row>
    <row r="3551" spans="2:5" x14ac:dyDescent="0.55000000000000004">
      <c r="B3551" s="6"/>
      <c r="E3551" s="7"/>
    </row>
    <row r="3552" spans="2:5" x14ac:dyDescent="0.55000000000000004">
      <c r="B3552" s="6"/>
      <c r="E3552" s="7"/>
    </row>
    <row r="3553" spans="2:5" x14ac:dyDescent="0.55000000000000004">
      <c r="B3553" s="6"/>
      <c r="E3553" s="7"/>
    </row>
    <row r="3554" spans="2:5" x14ac:dyDescent="0.55000000000000004">
      <c r="B3554" s="6"/>
      <c r="E3554" s="7"/>
    </row>
    <row r="3555" spans="2:5" x14ac:dyDescent="0.55000000000000004">
      <c r="B3555" s="6"/>
      <c r="E3555" s="7"/>
    </row>
    <row r="3556" spans="2:5" x14ac:dyDescent="0.55000000000000004">
      <c r="B3556" s="6"/>
      <c r="E3556" s="7"/>
    </row>
    <row r="3557" spans="2:5" x14ac:dyDescent="0.55000000000000004">
      <c r="B3557" s="6"/>
      <c r="E3557" s="7"/>
    </row>
    <row r="3558" spans="2:5" x14ac:dyDescent="0.55000000000000004">
      <c r="B3558" s="6"/>
      <c r="E3558" s="7"/>
    </row>
    <row r="3559" spans="2:5" x14ac:dyDescent="0.55000000000000004">
      <c r="B3559" s="6"/>
      <c r="E3559" s="7"/>
    </row>
    <row r="3560" spans="2:5" x14ac:dyDescent="0.55000000000000004">
      <c r="B3560" s="6"/>
      <c r="E3560" s="7"/>
    </row>
    <row r="3561" spans="2:5" x14ac:dyDescent="0.55000000000000004">
      <c r="B3561" s="6"/>
      <c r="E3561" s="7"/>
    </row>
    <row r="3562" spans="2:5" x14ac:dyDescent="0.55000000000000004">
      <c r="B3562" s="6"/>
      <c r="E3562" s="7"/>
    </row>
    <row r="3563" spans="2:5" x14ac:dyDescent="0.55000000000000004">
      <c r="B3563" s="6"/>
      <c r="E3563" s="7"/>
    </row>
    <row r="3564" spans="2:5" x14ac:dyDescent="0.55000000000000004">
      <c r="B3564" s="6"/>
      <c r="E3564" s="7"/>
    </row>
    <row r="3565" spans="2:5" x14ac:dyDescent="0.55000000000000004">
      <c r="B3565" s="6"/>
      <c r="E3565" s="7"/>
    </row>
    <row r="3566" spans="2:5" x14ac:dyDescent="0.55000000000000004">
      <c r="B3566" s="6"/>
      <c r="E3566" s="7"/>
    </row>
    <row r="3567" spans="2:5" x14ac:dyDescent="0.55000000000000004">
      <c r="B3567" s="6"/>
      <c r="E3567" s="7"/>
    </row>
    <row r="3568" spans="2:5" x14ac:dyDescent="0.55000000000000004">
      <c r="B3568" s="6"/>
      <c r="E3568" s="7"/>
    </row>
    <row r="3569" spans="2:5" x14ac:dyDescent="0.55000000000000004">
      <c r="B3569" s="6"/>
      <c r="E3569" s="7"/>
    </row>
    <row r="3570" spans="2:5" x14ac:dyDescent="0.55000000000000004">
      <c r="B3570" s="6"/>
      <c r="E3570" s="7"/>
    </row>
    <row r="3571" spans="2:5" x14ac:dyDescent="0.55000000000000004">
      <c r="B3571" s="6"/>
      <c r="E3571" s="7"/>
    </row>
    <row r="3572" spans="2:5" x14ac:dyDescent="0.55000000000000004">
      <c r="B3572" s="6"/>
      <c r="E3572" s="7"/>
    </row>
    <row r="3573" spans="2:5" x14ac:dyDescent="0.55000000000000004">
      <c r="B3573" s="6"/>
      <c r="E3573" s="7"/>
    </row>
    <row r="3574" spans="2:5" x14ac:dyDescent="0.55000000000000004">
      <c r="B3574" s="6"/>
      <c r="E3574" s="7"/>
    </row>
    <row r="3575" spans="2:5" x14ac:dyDescent="0.55000000000000004">
      <c r="B3575" s="6"/>
      <c r="E3575" s="7"/>
    </row>
    <row r="3576" spans="2:5" x14ac:dyDescent="0.55000000000000004">
      <c r="B3576" s="6"/>
      <c r="E3576" s="7"/>
    </row>
    <row r="3577" spans="2:5" x14ac:dyDescent="0.55000000000000004">
      <c r="B3577" s="6"/>
      <c r="E3577" s="7"/>
    </row>
    <row r="3578" spans="2:5" x14ac:dyDescent="0.55000000000000004">
      <c r="B3578" s="6"/>
      <c r="E3578" s="7"/>
    </row>
    <row r="3579" spans="2:5" x14ac:dyDescent="0.55000000000000004">
      <c r="B3579" s="6"/>
      <c r="E3579" s="7"/>
    </row>
    <row r="3580" spans="2:5" x14ac:dyDescent="0.55000000000000004">
      <c r="B3580" s="6"/>
      <c r="E3580" s="7"/>
    </row>
    <row r="3581" spans="2:5" x14ac:dyDescent="0.55000000000000004">
      <c r="B3581" s="6"/>
      <c r="E3581" s="7"/>
    </row>
    <row r="3582" spans="2:5" x14ac:dyDescent="0.55000000000000004">
      <c r="B3582" s="6"/>
      <c r="E3582" s="7"/>
    </row>
    <row r="3583" spans="2:5" x14ac:dyDescent="0.55000000000000004">
      <c r="B3583" s="6"/>
      <c r="E3583" s="7"/>
    </row>
    <row r="3584" spans="2:5" x14ac:dyDescent="0.55000000000000004">
      <c r="B3584" s="6"/>
      <c r="E3584" s="7"/>
    </row>
    <row r="3585" spans="2:5" x14ac:dyDescent="0.55000000000000004">
      <c r="B3585" s="6"/>
      <c r="E3585" s="7"/>
    </row>
    <row r="3586" spans="2:5" x14ac:dyDescent="0.55000000000000004">
      <c r="B3586" s="6"/>
      <c r="E3586" s="7"/>
    </row>
    <row r="3587" spans="2:5" x14ac:dyDescent="0.55000000000000004">
      <c r="B3587" s="6"/>
      <c r="E3587" s="7"/>
    </row>
    <row r="3588" spans="2:5" x14ac:dyDescent="0.55000000000000004">
      <c r="B3588" s="6"/>
      <c r="E3588" s="7"/>
    </row>
    <row r="3589" spans="2:5" x14ac:dyDescent="0.55000000000000004">
      <c r="B3589" s="6"/>
      <c r="E3589" s="7"/>
    </row>
    <row r="3590" spans="2:5" x14ac:dyDescent="0.55000000000000004">
      <c r="B3590" s="6"/>
      <c r="E3590" s="7"/>
    </row>
    <row r="3591" spans="2:5" x14ac:dyDescent="0.55000000000000004">
      <c r="B3591" s="6"/>
      <c r="E3591" s="7"/>
    </row>
    <row r="3592" spans="2:5" x14ac:dyDescent="0.55000000000000004">
      <c r="B3592" s="6"/>
      <c r="E3592" s="7"/>
    </row>
    <row r="3593" spans="2:5" x14ac:dyDescent="0.55000000000000004">
      <c r="B3593" s="6"/>
      <c r="E3593" s="7"/>
    </row>
    <row r="3594" spans="2:5" x14ac:dyDescent="0.55000000000000004">
      <c r="B3594" s="6"/>
      <c r="E3594" s="7"/>
    </row>
    <row r="3595" spans="2:5" x14ac:dyDescent="0.55000000000000004">
      <c r="B3595" s="6"/>
      <c r="E3595" s="7"/>
    </row>
    <row r="3596" spans="2:5" x14ac:dyDescent="0.55000000000000004">
      <c r="B3596" s="6"/>
      <c r="E3596" s="7"/>
    </row>
    <row r="3597" spans="2:5" x14ac:dyDescent="0.55000000000000004">
      <c r="B3597" s="6"/>
      <c r="E3597" s="7"/>
    </row>
    <row r="3598" spans="2:5" x14ac:dyDescent="0.55000000000000004">
      <c r="B3598" s="6"/>
      <c r="E3598" s="7"/>
    </row>
    <row r="3599" spans="2:5" x14ac:dyDescent="0.55000000000000004">
      <c r="B3599" s="6"/>
      <c r="E3599" s="7"/>
    </row>
    <row r="3600" spans="2:5" x14ac:dyDescent="0.55000000000000004">
      <c r="B3600" s="6"/>
      <c r="E3600" s="7"/>
    </row>
    <row r="3601" spans="2:5" x14ac:dyDescent="0.55000000000000004">
      <c r="B3601" s="6"/>
      <c r="E3601" s="7"/>
    </row>
    <row r="3602" spans="2:5" x14ac:dyDescent="0.55000000000000004">
      <c r="B3602" s="6"/>
      <c r="E3602" s="7"/>
    </row>
    <row r="3603" spans="2:5" x14ac:dyDescent="0.55000000000000004">
      <c r="B3603" s="6"/>
      <c r="E3603" s="7"/>
    </row>
    <row r="3604" spans="2:5" x14ac:dyDescent="0.55000000000000004">
      <c r="B3604" s="6"/>
      <c r="E3604" s="7"/>
    </row>
    <row r="3605" spans="2:5" x14ac:dyDescent="0.55000000000000004">
      <c r="B3605" s="6"/>
      <c r="E3605" s="7"/>
    </row>
    <row r="3606" spans="2:5" x14ac:dyDescent="0.55000000000000004">
      <c r="B3606" s="6"/>
      <c r="E3606" s="7"/>
    </row>
    <row r="3607" spans="2:5" x14ac:dyDescent="0.55000000000000004">
      <c r="B3607" s="6"/>
      <c r="E3607" s="7"/>
    </row>
    <row r="3608" spans="2:5" x14ac:dyDescent="0.55000000000000004">
      <c r="B3608" s="6"/>
      <c r="E3608" s="7"/>
    </row>
    <row r="3609" spans="2:5" x14ac:dyDescent="0.55000000000000004">
      <c r="B3609" s="6"/>
      <c r="E3609" s="7"/>
    </row>
    <row r="3610" spans="2:5" x14ac:dyDescent="0.55000000000000004">
      <c r="B3610" s="6"/>
      <c r="E3610" s="7"/>
    </row>
    <row r="3611" spans="2:5" x14ac:dyDescent="0.55000000000000004">
      <c r="B3611" s="6"/>
      <c r="E3611" s="7"/>
    </row>
    <row r="3612" spans="2:5" x14ac:dyDescent="0.55000000000000004">
      <c r="B3612" s="6"/>
      <c r="E3612" s="7"/>
    </row>
    <row r="3613" spans="2:5" x14ac:dyDescent="0.55000000000000004">
      <c r="B3613" s="6"/>
      <c r="E3613" s="7"/>
    </row>
    <row r="3614" spans="2:5" x14ac:dyDescent="0.55000000000000004">
      <c r="B3614" s="6"/>
      <c r="E3614" s="7"/>
    </row>
    <row r="3615" spans="2:5" x14ac:dyDescent="0.55000000000000004">
      <c r="B3615" s="6"/>
      <c r="E3615" s="7"/>
    </row>
    <row r="3616" spans="2:5" x14ac:dyDescent="0.55000000000000004">
      <c r="B3616" s="6"/>
      <c r="E3616" s="7"/>
    </row>
    <row r="3617" spans="2:5" x14ac:dyDescent="0.55000000000000004">
      <c r="B3617" s="6"/>
      <c r="E3617" s="7"/>
    </row>
    <row r="3618" spans="2:5" x14ac:dyDescent="0.55000000000000004">
      <c r="B3618" s="6"/>
      <c r="E3618" s="7"/>
    </row>
    <row r="3619" spans="2:5" x14ac:dyDescent="0.55000000000000004">
      <c r="B3619" s="6"/>
      <c r="E3619" s="7"/>
    </row>
    <row r="3620" spans="2:5" x14ac:dyDescent="0.55000000000000004">
      <c r="B3620" s="6"/>
      <c r="E3620" s="7"/>
    </row>
    <row r="3621" spans="2:5" x14ac:dyDescent="0.55000000000000004">
      <c r="B3621" s="6"/>
      <c r="E3621" s="7"/>
    </row>
    <row r="3622" spans="2:5" x14ac:dyDescent="0.55000000000000004">
      <c r="B3622" s="6"/>
      <c r="E3622" s="7"/>
    </row>
    <row r="3623" spans="2:5" x14ac:dyDescent="0.55000000000000004">
      <c r="B3623" s="6"/>
      <c r="E3623" s="7"/>
    </row>
    <row r="3624" spans="2:5" x14ac:dyDescent="0.55000000000000004">
      <c r="B3624" s="6"/>
      <c r="E3624" s="7"/>
    </row>
    <row r="3625" spans="2:5" x14ac:dyDescent="0.55000000000000004">
      <c r="B3625" s="6"/>
      <c r="E3625" s="7"/>
    </row>
    <row r="3626" spans="2:5" x14ac:dyDescent="0.55000000000000004">
      <c r="B3626" s="6"/>
      <c r="E3626" s="7"/>
    </row>
    <row r="3627" spans="2:5" x14ac:dyDescent="0.55000000000000004">
      <c r="B3627" s="6"/>
      <c r="E3627" s="7"/>
    </row>
    <row r="3628" spans="2:5" x14ac:dyDescent="0.55000000000000004">
      <c r="B3628" s="6"/>
      <c r="E3628" s="7"/>
    </row>
    <row r="3629" spans="2:5" x14ac:dyDescent="0.55000000000000004">
      <c r="B3629" s="6"/>
      <c r="E3629" s="7"/>
    </row>
    <row r="3630" spans="2:5" x14ac:dyDescent="0.55000000000000004">
      <c r="B3630" s="6"/>
      <c r="E3630" s="7"/>
    </row>
    <row r="3631" spans="2:5" x14ac:dyDescent="0.55000000000000004">
      <c r="B3631" s="6"/>
      <c r="E3631" s="7"/>
    </row>
    <row r="3632" spans="2:5" x14ac:dyDescent="0.55000000000000004">
      <c r="B3632" s="6"/>
      <c r="E3632" s="7"/>
    </row>
    <row r="3633" spans="2:5" x14ac:dyDescent="0.55000000000000004">
      <c r="B3633" s="6"/>
      <c r="E3633" s="7"/>
    </row>
    <row r="3634" spans="2:5" x14ac:dyDescent="0.55000000000000004">
      <c r="B3634" s="6"/>
      <c r="E3634" s="7"/>
    </row>
    <row r="3635" spans="2:5" x14ac:dyDescent="0.55000000000000004">
      <c r="B3635" s="6"/>
      <c r="E3635" s="7"/>
    </row>
    <row r="3636" spans="2:5" x14ac:dyDescent="0.55000000000000004">
      <c r="B3636" s="6"/>
      <c r="E3636" s="7"/>
    </row>
    <row r="3637" spans="2:5" x14ac:dyDescent="0.55000000000000004">
      <c r="B3637" s="6"/>
      <c r="E3637" s="7"/>
    </row>
    <row r="3638" spans="2:5" x14ac:dyDescent="0.55000000000000004">
      <c r="B3638" s="6"/>
      <c r="E3638" s="7"/>
    </row>
    <row r="3639" spans="2:5" x14ac:dyDescent="0.55000000000000004">
      <c r="B3639" s="6"/>
      <c r="E3639" s="7"/>
    </row>
    <row r="3640" spans="2:5" x14ac:dyDescent="0.55000000000000004">
      <c r="B3640" s="6"/>
      <c r="E3640" s="7"/>
    </row>
    <row r="3641" spans="2:5" x14ac:dyDescent="0.55000000000000004">
      <c r="B3641" s="6"/>
      <c r="E3641" s="7"/>
    </row>
    <row r="3642" spans="2:5" x14ac:dyDescent="0.55000000000000004">
      <c r="B3642" s="6"/>
      <c r="E3642" s="7"/>
    </row>
    <row r="3643" spans="2:5" x14ac:dyDescent="0.55000000000000004">
      <c r="B3643" s="6"/>
      <c r="E3643" s="7"/>
    </row>
    <row r="3644" spans="2:5" x14ac:dyDescent="0.55000000000000004">
      <c r="B3644" s="6"/>
      <c r="E3644" s="7"/>
    </row>
    <row r="3645" spans="2:5" x14ac:dyDescent="0.55000000000000004">
      <c r="B3645" s="6"/>
      <c r="E3645" s="7"/>
    </row>
    <row r="3646" spans="2:5" x14ac:dyDescent="0.55000000000000004">
      <c r="B3646" s="6"/>
      <c r="E3646" s="7"/>
    </row>
    <row r="3647" spans="2:5" x14ac:dyDescent="0.55000000000000004">
      <c r="B3647" s="6"/>
      <c r="E3647" s="7"/>
    </row>
    <row r="3648" spans="2:5" x14ac:dyDescent="0.55000000000000004">
      <c r="B3648" s="6"/>
      <c r="E3648" s="7"/>
    </row>
    <row r="3649" spans="2:5" x14ac:dyDescent="0.55000000000000004">
      <c r="B3649" s="6"/>
      <c r="E3649" s="7"/>
    </row>
    <row r="3650" spans="2:5" x14ac:dyDescent="0.55000000000000004">
      <c r="B3650" s="6"/>
      <c r="E3650" s="7"/>
    </row>
    <row r="3651" spans="2:5" x14ac:dyDescent="0.55000000000000004">
      <c r="B3651" s="6"/>
      <c r="E3651" s="7"/>
    </row>
    <row r="3652" spans="2:5" x14ac:dyDescent="0.55000000000000004">
      <c r="B3652" s="6"/>
      <c r="E3652" s="7"/>
    </row>
    <row r="3653" spans="2:5" x14ac:dyDescent="0.55000000000000004">
      <c r="B3653" s="6"/>
      <c r="E3653" s="7"/>
    </row>
    <row r="3654" spans="2:5" x14ac:dyDescent="0.55000000000000004">
      <c r="B3654" s="6"/>
      <c r="E3654" s="7"/>
    </row>
    <row r="3655" spans="2:5" x14ac:dyDescent="0.55000000000000004">
      <c r="B3655" s="6"/>
      <c r="E3655" s="7"/>
    </row>
    <row r="3656" spans="2:5" x14ac:dyDescent="0.55000000000000004">
      <c r="B3656" s="6"/>
      <c r="E3656" s="7"/>
    </row>
    <row r="3657" spans="2:5" x14ac:dyDescent="0.55000000000000004">
      <c r="B3657" s="6"/>
      <c r="E3657" s="7"/>
    </row>
    <row r="3658" spans="2:5" x14ac:dyDescent="0.55000000000000004">
      <c r="B3658" s="6"/>
      <c r="E3658" s="7"/>
    </row>
    <row r="3659" spans="2:5" x14ac:dyDescent="0.55000000000000004">
      <c r="B3659" s="6"/>
      <c r="E3659" s="7"/>
    </row>
    <row r="3660" spans="2:5" x14ac:dyDescent="0.55000000000000004">
      <c r="B3660" s="6"/>
      <c r="E3660" s="7"/>
    </row>
    <row r="3661" spans="2:5" x14ac:dyDescent="0.55000000000000004">
      <c r="B3661" s="6"/>
      <c r="E3661" s="7"/>
    </row>
    <row r="3662" spans="2:5" x14ac:dyDescent="0.55000000000000004">
      <c r="B3662" s="6"/>
      <c r="E3662" s="7"/>
    </row>
    <row r="3663" spans="2:5" x14ac:dyDescent="0.55000000000000004">
      <c r="B3663" s="6"/>
      <c r="E3663" s="7"/>
    </row>
    <row r="3664" spans="2:5" x14ac:dyDescent="0.55000000000000004">
      <c r="B3664" s="6"/>
      <c r="E3664" s="7"/>
    </row>
    <row r="3665" spans="2:5" x14ac:dyDescent="0.55000000000000004">
      <c r="B3665" s="6"/>
      <c r="E3665" s="7"/>
    </row>
    <row r="3666" spans="2:5" x14ac:dyDescent="0.55000000000000004">
      <c r="B3666" s="6"/>
      <c r="E3666" s="7"/>
    </row>
    <row r="3667" spans="2:5" x14ac:dyDescent="0.55000000000000004">
      <c r="B3667" s="6"/>
      <c r="E3667" s="7"/>
    </row>
    <row r="3668" spans="2:5" x14ac:dyDescent="0.55000000000000004">
      <c r="B3668" s="6"/>
      <c r="E3668" s="7"/>
    </row>
    <row r="3669" spans="2:5" x14ac:dyDescent="0.55000000000000004">
      <c r="B3669" s="6"/>
      <c r="E3669" s="7"/>
    </row>
    <row r="3670" spans="2:5" x14ac:dyDescent="0.55000000000000004">
      <c r="B3670" s="6"/>
      <c r="E3670" s="7"/>
    </row>
    <row r="3671" spans="2:5" x14ac:dyDescent="0.55000000000000004">
      <c r="B3671" s="6"/>
      <c r="E3671" s="7"/>
    </row>
    <row r="3672" spans="2:5" x14ac:dyDescent="0.55000000000000004">
      <c r="B3672" s="6"/>
      <c r="E3672" s="7"/>
    </row>
    <row r="3673" spans="2:5" x14ac:dyDescent="0.55000000000000004">
      <c r="B3673" s="6"/>
      <c r="E3673" s="7"/>
    </row>
    <row r="3674" spans="2:5" x14ac:dyDescent="0.55000000000000004">
      <c r="B3674" s="6"/>
      <c r="E3674" s="7"/>
    </row>
    <row r="3675" spans="2:5" x14ac:dyDescent="0.55000000000000004">
      <c r="B3675" s="6"/>
      <c r="E3675" s="7"/>
    </row>
    <row r="3676" spans="2:5" x14ac:dyDescent="0.55000000000000004">
      <c r="B3676" s="6"/>
      <c r="E3676" s="7"/>
    </row>
    <row r="3677" spans="2:5" x14ac:dyDescent="0.55000000000000004">
      <c r="B3677" s="6"/>
      <c r="E3677" s="7"/>
    </row>
    <row r="3678" spans="2:5" x14ac:dyDescent="0.55000000000000004">
      <c r="B3678" s="6"/>
      <c r="E3678" s="7"/>
    </row>
    <row r="3679" spans="2:5" x14ac:dyDescent="0.55000000000000004">
      <c r="B3679" s="6"/>
      <c r="E3679" s="7"/>
    </row>
    <row r="3680" spans="2:5" x14ac:dyDescent="0.55000000000000004">
      <c r="B3680" s="6"/>
      <c r="E3680" s="7"/>
    </row>
    <row r="3681" spans="2:5" x14ac:dyDescent="0.55000000000000004">
      <c r="B3681" s="6"/>
      <c r="E3681" s="7"/>
    </row>
    <row r="3682" spans="2:5" x14ac:dyDescent="0.55000000000000004">
      <c r="B3682" s="6"/>
      <c r="E3682" s="7"/>
    </row>
    <row r="3683" spans="2:5" x14ac:dyDescent="0.55000000000000004">
      <c r="B3683" s="6"/>
      <c r="E3683" s="7"/>
    </row>
    <row r="3684" spans="2:5" x14ac:dyDescent="0.55000000000000004">
      <c r="B3684" s="6"/>
      <c r="E3684" s="7"/>
    </row>
    <row r="3685" spans="2:5" x14ac:dyDescent="0.55000000000000004">
      <c r="B3685" s="6"/>
      <c r="E3685" s="7"/>
    </row>
    <row r="3686" spans="2:5" x14ac:dyDescent="0.55000000000000004">
      <c r="B3686" s="6"/>
      <c r="E3686" s="7"/>
    </row>
    <row r="3687" spans="2:5" x14ac:dyDescent="0.55000000000000004">
      <c r="B3687" s="6"/>
      <c r="E3687" s="7"/>
    </row>
    <row r="3688" spans="2:5" x14ac:dyDescent="0.55000000000000004">
      <c r="B3688" s="6"/>
      <c r="E3688" s="7"/>
    </row>
    <row r="3689" spans="2:5" x14ac:dyDescent="0.55000000000000004">
      <c r="B3689" s="6"/>
      <c r="E3689" s="7"/>
    </row>
    <row r="3690" spans="2:5" x14ac:dyDescent="0.55000000000000004">
      <c r="B3690" s="6"/>
      <c r="E3690" s="7"/>
    </row>
    <row r="3691" spans="2:5" x14ac:dyDescent="0.55000000000000004">
      <c r="B3691" s="6"/>
      <c r="E3691" s="7"/>
    </row>
    <row r="3692" spans="2:5" x14ac:dyDescent="0.55000000000000004">
      <c r="B3692" s="6"/>
      <c r="E3692" s="7"/>
    </row>
    <row r="3693" spans="2:5" x14ac:dyDescent="0.55000000000000004">
      <c r="B3693" s="6"/>
      <c r="E3693" s="7"/>
    </row>
    <row r="3694" spans="2:5" x14ac:dyDescent="0.55000000000000004">
      <c r="B3694" s="6"/>
      <c r="E3694" s="7"/>
    </row>
    <row r="3695" spans="2:5" x14ac:dyDescent="0.55000000000000004">
      <c r="B3695" s="6"/>
      <c r="E3695" s="7"/>
    </row>
    <row r="3696" spans="2:5" x14ac:dyDescent="0.55000000000000004">
      <c r="B3696" s="6"/>
      <c r="E3696" s="7"/>
    </row>
    <row r="3697" spans="2:5" x14ac:dyDescent="0.55000000000000004">
      <c r="B3697" s="6"/>
      <c r="E3697" s="7"/>
    </row>
    <row r="3698" spans="2:5" x14ac:dyDescent="0.55000000000000004">
      <c r="B3698" s="6"/>
      <c r="E3698" s="7"/>
    </row>
    <row r="3699" spans="2:5" x14ac:dyDescent="0.55000000000000004">
      <c r="B3699" s="6"/>
      <c r="E3699" s="7"/>
    </row>
    <row r="3700" spans="2:5" x14ac:dyDescent="0.55000000000000004">
      <c r="B3700" s="6"/>
      <c r="E3700" s="7"/>
    </row>
    <row r="3701" spans="2:5" x14ac:dyDescent="0.55000000000000004">
      <c r="B3701" s="6"/>
      <c r="E3701" s="7"/>
    </row>
    <row r="3702" spans="2:5" x14ac:dyDescent="0.55000000000000004">
      <c r="B3702" s="6"/>
      <c r="E3702" s="7"/>
    </row>
    <row r="3703" spans="2:5" x14ac:dyDescent="0.55000000000000004">
      <c r="B3703" s="6"/>
      <c r="E3703" s="7"/>
    </row>
    <row r="3704" spans="2:5" x14ac:dyDescent="0.55000000000000004">
      <c r="B3704" s="6"/>
      <c r="E3704" s="7"/>
    </row>
    <row r="3705" spans="2:5" x14ac:dyDescent="0.55000000000000004">
      <c r="B3705" s="6"/>
      <c r="E3705" s="7"/>
    </row>
    <row r="3706" spans="2:5" x14ac:dyDescent="0.55000000000000004">
      <c r="B3706" s="6"/>
      <c r="E3706" s="7"/>
    </row>
    <row r="3707" spans="2:5" x14ac:dyDescent="0.55000000000000004">
      <c r="B3707" s="6"/>
      <c r="E3707" s="7"/>
    </row>
    <row r="3708" spans="2:5" x14ac:dyDescent="0.55000000000000004">
      <c r="B3708" s="6"/>
      <c r="E3708" s="7"/>
    </row>
    <row r="3709" spans="2:5" x14ac:dyDescent="0.55000000000000004">
      <c r="B3709" s="6"/>
      <c r="E3709" s="7"/>
    </row>
    <row r="3710" spans="2:5" x14ac:dyDescent="0.55000000000000004">
      <c r="B3710" s="6"/>
      <c r="E3710" s="7"/>
    </row>
    <row r="3711" spans="2:5" x14ac:dyDescent="0.55000000000000004">
      <c r="B3711" s="6"/>
      <c r="E3711" s="7"/>
    </row>
    <row r="3712" spans="2:5" x14ac:dyDescent="0.55000000000000004">
      <c r="B3712" s="6"/>
      <c r="E3712" s="7"/>
    </row>
    <row r="3713" spans="2:5" x14ac:dyDescent="0.55000000000000004">
      <c r="B3713" s="6"/>
      <c r="E3713" s="7"/>
    </row>
    <row r="3714" spans="2:5" x14ac:dyDescent="0.55000000000000004">
      <c r="B3714" s="6"/>
      <c r="E3714" s="7"/>
    </row>
    <row r="3715" spans="2:5" x14ac:dyDescent="0.55000000000000004">
      <c r="B3715" s="6"/>
      <c r="E3715" s="7"/>
    </row>
    <row r="3716" spans="2:5" x14ac:dyDescent="0.55000000000000004">
      <c r="B3716" s="6"/>
      <c r="E3716" s="7"/>
    </row>
    <row r="3717" spans="2:5" x14ac:dyDescent="0.55000000000000004">
      <c r="B3717" s="6"/>
      <c r="E3717" s="7"/>
    </row>
    <row r="3718" spans="2:5" x14ac:dyDescent="0.55000000000000004">
      <c r="B3718" s="6"/>
      <c r="E3718" s="7"/>
    </row>
    <row r="3719" spans="2:5" x14ac:dyDescent="0.55000000000000004">
      <c r="B3719" s="6"/>
      <c r="E3719" s="7"/>
    </row>
    <row r="3720" spans="2:5" x14ac:dyDescent="0.55000000000000004">
      <c r="B3720" s="6"/>
      <c r="E3720" s="7"/>
    </row>
    <row r="3721" spans="2:5" x14ac:dyDescent="0.55000000000000004">
      <c r="B3721" s="6"/>
      <c r="E3721" s="7"/>
    </row>
    <row r="3722" spans="2:5" x14ac:dyDescent="0.55000000000000004">
      <c r="B3722" s="6"/>
      <c r="E3722" s="7"/>
    </row>
    <row r="3723" spans="2:5" x14ac:dyDescent="0.55000000000000004">
      <c r="B3723" s="6"/>
      <c r="E3723" s="7"/>
    </row>
    <row r="3724" spans="2:5" x14ac:dyDescent="0.55000000000000004">
      <c r="B3724" s="6"/>
      <c r="E3724" s="7"/>
    </row>
    <row r="3725" spans="2:5" x14ac:dyDescent="0.55000000000000004">
      <c r="B3725" s="6"/>
      <c r="E3725" s="7"/>
    </row>
    <row r="3726" spans="2:5" x14ac:dyDescent="0.55000000000000004">
      <c r="B3726" s="6"/>
      <c r="E3726" s="7"/>
    </row>
    <row r="3727" spans="2:5" x14ac:dyDescent="0.55000000000000004">
      <c r="B3727" s="6"/>
      <c r="E3727" s="7"/>
    </row>
    <row r="3728" spans="2:5" x14ac:dyDescent="0.55000000000000004">
      <c r="B3728" s="6"/>
      <c r="E3728" s="7"/>
    </row>
    <row r="3729" spans="2:5" x14ac:dyDescent="0.55000000000000004">
      <c r="B3729" s="6"/>
      <c r="E3729" s="7"/>
    </row>
    <row r="3730" spans="2:5" x14ac:dyDescent="0.55000000000000004">
      <c r="B3730" s="6"/>
      <c r="E3730" s="7"/>
    </row>
    <row r="3731" spans="2:5" x14ac:dyDescent="0.55000000000000004">
      <c r="B3731" s="6"/>
      <c r="E3731" s="7"/>
    </row>
    <row r="3732" spans="2:5" x14ac:dyDescent="0.55000000000000004">
      <c r="B3732" s="6"/>
      <c r="E3732" s="7"/>
    </row>
    <row r="3733" spans="2:5" x14ac:dyDescent="0.55000000000000004">
      <c r="B3733" s="6"/>
      <c r="E3733" s="7"/>
    </row>
    <row r="3734" spans="2:5" x14ac:dyDescent="0.55000000000000004">
      <c r="B3734" s="6"/>
      <c r="E3734" s="7"/>
    </row>
    <row r="3735" spans="2:5" x14ac:dyDescent="0.55000000000000004">
      <c r="B3735" s="6"/>
      <c r="E3735" s="7"/>
    </row>
    <row r="3736" spans="2:5" x14ac:dyDescent="0.55000000000000004">
      <c r="B3736" s="6"/>
      <c r="E3736" s="7"/>
    </row>
    <row r="3737" spans="2:5" x14ac:dyDescent="0.55000000000000004">
      <c r="B3737" s="6"/>
      <c r="E3737" s="7"/>
    </row>
    <row r="3738" spans="2:5" x14ac:dyDescent="0.55000000000000004">
      <c r="B3738" s="6"/>
      <c r="E3738" s="7"/>
    </row>
    <row r="3739" spans="2:5" x14ac:dyDescent="0.55000000000000004">
      <c r="B3739" s="6"/>
      <c r="E3739" s="7"/>
    </row>
    <row r="3740" spans="2:5" x14ac:dyDescent="0.55000000000000004">
      <c r="B3740" s="6"/>
      <c r="E3740" s="7"/>
    </row>
    <row r="3741" spans="2:5" x14ac:dyDescent="0.55000000000000004">
      <c r="B3741" s="6"/>
      <c r="E3741" s="7"/>
    </row>
    <row r="3742" spans="2:5" x14ac:dyDescent="0.55000000000000004">
      <c r="B3742" s="6"/>
      <c r="E3742" s="7"/>
    </row>
    <row r="3743" spans="2:5" x14ac:dyDescent="0.55000000000000004">
      <c r="B3743" s="6"/>
      <c r="E3743" s="7"/>
    </row>
    <row r="3744" spans="2:5" x14ac:dyDescent="0.55000000000000004">
      <c r="B3744" s="6"/>
      <c r="E3744" s="7"/>
    </row>
    <row r="3745" spans="2:5" x14ac:dyDescent="0.55000000000000004">
      <c r="B3745" s="6"/>
      <c r="E3745" s="7"/>
    </row>
    <row r="3746" spans="2:5" x14ac:dyDescent="0.55000000000000004">
      <c r="B3746" s="6"/>
      <c r="E3746" s="7"/>
    </row>
    <row r="3747" spans="2:5" x14ac:dyDescent="0.55000000000000004">
      <c r="B3747" s="6"/>
      <c r="E3747" s="7"/>
    </row>
    <row r="3748" spans="2:5" x14ac:dyDescent="0.55000000000000004">
      <c r="B3748" s="6"/>
      <c r="E3748" s="7"/>
    </row>
    <row r="3749" spans="2:5" x14ac:dyDescent="0.55000000000000004">
      <c r="B3749" s="6"/>
      <c r="E3749" s="7"/>
    </row>
    <row r="3750" spans="2:5" x14ac:dyDescent="0.55000000000000004">
      <c r="B3750" s="6"/>
      <c r="E3750" s="7"/>
    </row>
    <row r="3751" spans="2:5" x14ac:dyDescent="0.55000000000000004">
      <c r="B3751" s="6"/>
      <c r="E3751" s="7"/>
    </row>
    <row r="3752" spans="2:5" x14ac:dyDescent="0.55000000000000004">
      <c r="B3752" s="6"/>
      <c r="E3752" s="7"/>
    </row>
    <row r="3753" spans="2:5" x14ac:dyDescent="0.55000000000000004">
      <c r="B3753" s="6"/>
      <c r="E3753" s="7"/>
    </row>
    <row r="3754" spans="2:5" x14ac:dyDescent="0.55000000000000004">
      <c r="B3754" s="6"/>
      <c r="E3754" s="7"/>
    </row>
    <row r="3755" spans="2:5" x14ac:dyDescent="0.55000000000000004">
      <c r="B3755" s="6"/>
      <c r="E3755" s="7"/>
    </row>
    <row r="3756" spans="2:5" x14ac:dyDescent="0.55000000000000004">
      <c r="B3756" s="6"/>
      <c r="E3756" s="7"/>
    </row>
    <row r="3757" spans="2:5" x14ac:dyDescent="0.55000000000000004">
      <c r="B3757" s="6"/>
      <c r="E3757" s="7"/>
    </row>
    <row r="3758" spans="2:5" x14ac:dyDescent="0.55000000000000004">
      <c r="B3758" s="6"/>
      <c r="E3758" s="7"/>
    </row>
    <row r="3759" spans="2:5" x14ac:dyDescent="0.55000000000000004">
      <c r="B3759" s="6"/>
      <c r="E3759" s="7"/>
    </row>
    <row r="3760" spans="2:5" x14ac:dyDescent="0.55000000000000004">
      <c r="B3760" s="6"/>
      <c r="E3760" s="7"/>
    </row>
    <row r="3761" spans="2:5" x14ac:dyDescent="0.55000000000000004">
      <c r="B3761" s="6"/>
      <c r="E3761" s="7"/>
    </row>
    <row r="3762" spans="2:5" x14ac:dyDescent="0.55000000000000004">
      <c r="B3762" s="6"/>
      <c r="E3762" s="7"/>
    </row>
    <row r="3763" spans="2:5" x14ac:dyDescent="0.55000000000000004">
      <c r="B3763" s="6"/>
      <c r="E3763" s="7"/>
    </row>
    <row r="3764" spans="2:5" x14ac:dyDescent="0.55000000000000004">
      <c r="B3764" s="6"/>
      <c r="E3764" s="7"/>
    </row>
    <row r="3765" spans="2:5" x14ac:dyDescent="0.55000000000000004">
      <c r="B3765" s="6"/>
      <c r="E3765" s="7"/>
    </row>
    <row r="3766" spans="2:5" x14ac:dyDescent="0.55000000000000004">
      <c r="B3766" s="6"/>
      <c r="E3766" s="7"/>
    </row>
    <row r="3767" spans="2:5" x14ac:dyDescent="0.55000000000000004">
      <c r="B3767" s="6"/>
      <c r="E3767" s="7"/>
    </row>
    <row r="3768" spans="2:5" x14ac:dyDescent="0.55000000000000004">
      <c r="B3768" s="6"/>
      <c r="E3768" s="7"/>
    </row>
    <row r="3769" spans="2:5" x14ac:dyDescent="0.55000000000000004">
      <c r="B3769" s="6"/>
      <c r="E3769" s="7"/>
    </row>
    <row r="3770" spans="2:5" x14ac:dyDescent="0.55000000000000004">
      <c r="B3770" s="6"/>
      <c r="E3770" s="7"/>
    </row>
    <row r="3771" spans="2:5" x14ac:dyDescent="0.55000000000000004">
      <c r="B3771" s="6"/>
      <c r="E3771" s="7"/>
    </row>
    <row r="3772" spans="2:5" x14ac:dyDescent="0.55000000000000004">
      <c r="B3772" s="6"/>
      <c r="E3772" s="7"/>
    </row>
    <row r="3773" spans="2:5" x14ac:dyDescent="0.55000000000000004">
      <c r="B3773" s="6"/>
      <c r="E3773" s="7"/>
    </row>
    <row r="3774" spans="2:5" x14ac:dyDescent="0.55000000000000004">
      <c r="B3774" s="6"/>
      <c r="E3774" s="7"/>
    </row>
    <row r="3775" spans="2:5" x14ac:dyDescent="0.55000000000000004">
      <c r="B3775" s="6"/>
      <c r="E3775" s="7"/>
    </row>
    <row r="3776" spans="2:5" x14ac:dyDescent="0.55000000000000004">
      <c r="B3776" s="6"/>
      <c r="E3776" s="7"/>
    </row>
    <row r="3777" spans="2:5" x14ac:dyDescent="0.55000000000000004">
      <c r="B3777" s="6"/>
      <c r="E3777" s="7"/>
    </row>
    <row r="3778" spans="2:5" x14ac:dyDescent="0.55000000000000004">
      <c r="B3778" s="6"/>
      <c r="E3778" s="7"/>
    </row>
    <row r="3779" spans="2:5" x14ac:dyDescent="0.55000000000000004">
      <c r="B3779" s="6"/>
      <c r="E3779" s="7"/>
    </row>
    <row r="3780" spans="2:5" x14ac:dyDescent="0.55000000000000004">
      <c r="B3780" s="6"/>
      <c r="E3780" s="7"/>
    </row>
    <row r="3781" spans="2:5" x14ac:dyDescent="0.55000000000000004">
      <c r="B3781" s="6"/>
      <c r="E3781" s="7"/>
    </row>
    <row r="3782" spans="2:5" x14ac:dyDescent="0.55000000000000004">
      <c r="B3782" s="6"/>
      <c r="E3782" s="7"/>
    </row>
    <row r="3783" spans="2:5" x14ac:dyDescent="0.55000000000000004">
      <c r="B3783" s="6"/>
      <c r="E3783" s="7"/>
    </row>
    <row r="3784" spans="2:5" x14ac:dyDescent="0.55000000000000004">
      <c r="B3784" s="6"/>
      <c r="E3784" s="7"/>
    </row>
    <row r="3785" spans="2:5" x14ac:dyDescent="0.55000000000000004">
      <c r="B3785" s="6"/>
      <c r="E3785" s="7"/>
    </row>
    <row r="3786" spans="2:5" x14ac:dyDescent="0.55000000000000004">
      <c r="B3786" s="6"/>
      <c r="E3786" s="7"/>
    </row>
    <row r="3787" spans="2:5" x14ac:dyDescent="0.55000000000000004">
      <c r="B3787" s="6"/>
      <c r="E3787" s="7"/>
    </row>
    <row r="3788" spans="2:5" x14ac:dyDescent="0.55000000000000004">
      <c r="B3788" s="6"/>
      <c r="E3788" s="7"/>
    </row>
    <row r="3789" spans="2:5" x14ac:dyDescent="0.55000000000000004">
      <c r="B3789" s="6"/>
      <c r="E3789" s="7"/>
    </row>
    <row r="3790" spans="2:5" x14ac:dyDescent="0.55000000000000004">
      <c r="B3790" s="6"/>
      <c r="E3790" s="7"/>
    </row>
    <row r="3791" spans="2:5" x14ac:dyDescent="0.55000000000000004">
      <c r="B3791" s="6"/>
      <c r="E3791" s="7"/>
    </row>
    <row r="3792" spans="2:5" x14ac:dyDescent="0.55000000000000004">
      <c r="B3792" s="6"/>
      <c r="E3792" s="7"/>
    </row>
    <row r="3793" spans="2:5" x14ac:dyDescent="0.55000000000000004">
      <c r="B3793" s="6"/>
      <c r="E3793" s="7"/>
    </row>
    <row r="3794" spans="2:5" x14ac:dyDescent="0.55000000000000004">
      <c r="B3794" s="6"/>
      <c r="E3794" s="7"/>
    </row>
    <row r="3795" spans="2:5" x14ac:dyDescent="0.55000000000000004">
      <c r="B3795" s="6"/>
      <c r="E3795" s="7"/>
    </row>
    <row r="3796" spans="2:5" x14ac:dyDescent="0.55000000000000004">
      <c r="B3796" s="6"/>
      <c r="E3796" s="7"/>
    </row>
    <row r="3797" spans="2:5" x14ac:dyDescent="0.55000000000000004">
      <c r="B3797" s="6"/>
      <c r="E3797" s="7"/>
    </row>
    <row r="3798" spans="2:5" x14ac:dyDescent="0.55000000000000004">
      <c r="B3798" s="6"/>
      <c r="E3798" s="7"/>
    </row>
    <row r="3799" spans="2:5" x14ac:dyDescent="0.55000000000000004">
      <c r="B3799" s="6"/>
      <c r="E3799" s="7"/>
    </row>
    <row r="3800" spans="2:5" x14ac:dyDescent="0.55000000000000004">
      <c r="B3800" s="6"/>
      <c r="E3800" s="7"/>
    </row>
    <row r="3801" spans="2:5" x14ac:dyDescent="0.55000000000000004">
      <c r="B3801" s="6"/>
      <c r="E3801" s="7"/>
    </row>
    <row r="3802" spans="2:5" x14ac:dyDescent="0.55000000000000004">
      <c r="B3802" s="6"/>
      <c r="E3802" s="7"/>
    </row>
    <row r="3803" spans="2:5" x14ac:dyDescent="0.55000000000000004">
      <c r="B3803" s="6"/>
      <c r="E3803" s="7"/>
    </row>
    <row r="3804" spans="2:5" x14ac:dyDescent="0.55000000000000004">
      <c r="B3804" s="6"/>
      <c r="E3804" s="7"/>
    </row>
    <row r="3805" spans="2:5" x14ac:dyDescent="0.55000000000000004">
      <c r="B3805" s="6"/>
      <c r="E3805" s="7"/>
    </row>
    <row r="3806" spans="2:5" x14ac:dyDescent="0.55000000000000004">
      <c r="B3806" s="6"/>
      <c r="E3806" s="7"/>
    </row>
    <row r="3807" spans="2:5" x14ac:dyDescent="0.55000000000000004">
      <c r="B3807" s="6"/>
      <c r="E3807" s="7"/>
    </row>
    <row r="3808" spans="2:5" x14ac:dyDescent="0.55000000000000004">
      <c r="B3808" s="6"/>
      <c r="E3808" s="7"/>
    </row>
    <row r="3809" spans="2:5" x14ac:dyDescent="0.55000000000000004">
      <c r="B3809" s="6"/>
      <c r="E3809" s="7"/>
    </row>
    <row r="3810" spans="2:5" x14ac:dyDescent="0.55000000000000004">
      <c r="B3810" s="6"/>
      <c r="E3810" s="7"/>
    </row>
    <row r="3811" spans="2:5" x14ac:dyDescent="0.55000000000000004">
      <c r="B3811" s="6"/>
      <c r="E3811" s="7"/>
    </row>
    <row r="3812" spans="2:5" x14ac:dyDescent="0.55000000000000004">
      <c r="B3812" s="6"/>
      <c r="E3812" s="7"/>
    </row>
    <row r="3813" spans="2:5" x14ac:dyDescent="0.55000000000000004">
      <c r="B3813" s="6"/>
      <c r="E3813" s="7"/>
    </row>
    <row r="3814" spans="2:5" x14ac:dyDescent="0.55000000000000004">
      <c r="B3814" s="6"/>
      <c r="E3814" s="7"/>
    </row>
    <row r="3815" spans="2:5" x14ac:dyDescent="0.55000000000000004">
      <c r="B3815" s="6"/>
      <c r="E3815" s="7"/>
    </row>
    <row r="3816" spans="2:5" x14ac:dyDescent="0.55000000000000004">
      <c r="B3816" s="6"/>
      <c r="E3816" s="7"/>
    </row>
    <row r="3817" spans="2:5" x14ac:dyDescent="0.55000000000000004">
      <c r="B3817" s="6"/>
      <c r="E3817" s="7"/>
    </row>
    <row r="3818" spans="2:5" x14ac:dyDescent="0.55000000000000004">
      <c r="B3818" s="6"/>
      <c r="E3818" s="7"/>
    </row>
    <row r="3819" spans="2:5" x14ac:dyDescent="0.55000000000000004">
      <c r="B3819" s="6"/>
      <c r="E3819" s="7"/>
    </row>
    <row r="3820" spans="2:5" x14ac:dyDescent="0.55000000000000004">
      <c r="B3820" s="6"/>
      <c r="E3820" s="7"/>
    </row>
    <row r="3821" spans="2:5" x14ac:dyDescent="0.55000000000000004">
      <c r="B3821" s="6"/>
      <c r="E3821" s="7"/>
    </row>
    <row r="3822" spans="2:5" x14ac:dyDescent="0.55000000000000004">
      <c r="B3822" s="6"/>
      <c r="E3822" s="7"/>
    </row>
    <row r="3823" spans="2:5" x14ac:dyDescent="0.55000000000000004">
      <c r="B3823" s="6"/>
      <c r="E3823" s="7"/>
    </row>
    <row r="3824" spans="2:5" x14ac:dyDescent="0.55000000000000004">
      <c r="B3824" s="6"/>
      <c r="E3824" s="7"/>
    </row>
    <row r="3825" spans="2:5" x14ac:dyDescent="0.55000000000000004">
      <c r="B3825" s="6"/>
      <c r="E3825" s="7"/>
    </row>
    <row r="3826" spans="2:5" x14ac:dyDescent="0.55000000000000004">
      <c r="B3826" s="6"/>
      <c r="E3826" s="7"/>
    </row>
    <row r="3827" spans="2:5" x14ac:dyDescent="0.55000000000000004">
      <c r="B3827" s="6"/>
      <c r="E3827" s="7"/>
    </row>
    <row r="3828" spans="2:5" x14ac:dyDescent="0.55000000000000004">
      <c r="B3828" s="6"/>
      <c r="E3828" s="7"/>
    </row>
    <row r="3829" spans="2:5" x14ac:dyDescent="0.55000000000000004">
      <c r="B3829" s="6"/>
      <c r="E3829" s="7"/>
    </row>
    <row r="3830" spans="2:5" x14ac:dyDescent="0.55000000000000004">
      <c r="B3830" s="6"/>
      <c r="E3830" s="7"/>
    </row>
    <row r="3831" spans="2:5" x14ac:dyDescent="0.55000000000000004">
      <c r="B3831" s="6"/>
      <c r="E3831" s="7"/>
    </row>
    <row r="3832" spans="2:5" x14ac:dyDescent="0.55000000000000004">
      <c r="B3832" s="6"/>
      <c r="E3832" s="7"/>
    </row>
    <row r="3833" spans="2:5" x14ac:dyDescent="0.55000000000000004">
      <c r="B3833" s="6"/>
      <c r="E3833" s="7"/>
    </row>
    <row r="3834" spans="2:5" x14ac:dyDescent="0.55000000000000004">
      <c r="B3834" s="6"/>
      <c r="E3834" s="7"/>
    </row>
    <row r="3835" spans="2:5" x14ac:dyDescent="0.55000000000000004">
      <c r="B3835" s="6"/>
      <c r="E3835" s="7"/>
    </row>
    <row r="3836" spans="2:5" x14ac:dyDescent="0.55000000000000004">
      <c r="B3836" s="6"/>
      <c r="E3836" s="7"/>
    </row>
    <row r="3837" spans="2:5" x14ac:dyDescent="0.55000000000000004">
      <c r="B3837" s="6"/>
      <c r="E3837" s="7"/>
    </row>
    <row r="3838" spans="2:5" x14ac:dyDescent="0.55000000000000004">
      <c r="B3838" s="6"/>
      <c r="E3838" s="7"/>
    </row>
    <row r="3839" spans="2:5" x14ac:dyDescent="0.55000000000000004">
      <c r="B3839" s="6"/>
      <c r="E3839" s="7"/>
    </row>
    <row r="3840" spans="2:5" x14ac:dyDescent="0.55000000000000004">
      <c r="B3840" s="6"/>
      <c r="E3840" s="7"/>
    </row>
    <row r="3841" spans="2:5" x14ac:dyDescent="0.55000000000000004">
      <c r="B3841" s="6"/>
      <c r="E3841" s="7"/>
    </row>
    <row r="3842" spans="2:5" x14ac:dyDescent="0.55000000000000004">
      <c r="B3842" s="6"/>
      <c r="E3842" s="7"/>
    </row>
    <row r="3843" spans="2:5" x14ac:dyDescent="0.55000000000000004">
      <c r="B3843" s="6"/>
      <c r="E3843" s="7"/>
    </row>
    <row r="3844" spans="2:5" x14ac:dyDescent="0.55000000000000004">
      <c r="B3844" s="6"/>
      <c r="E3844" s="7"/>
    </row>
    <row r="3845" spans="2:5" x14ac:dyDescent="0.55000000000000004">
      <c r="B3845" s="6"/>
      <c r="E3845" s="7"/>
    </row>
    <row r="3846" spans="2:5" x14ac:dyDescent="0.55000000000000004">
      <c r="B3846" s="6"/>
      <c r="E3846" s="7"/>
    </row>
    <row r="3847" spans="2:5" x14ac:dyDescent="0.55000000000000004">
      <c r="B3847" s="6"/>
      <c r="E3847" s="7"/>
    </row>
    <row r="3848" spans="2:5" x14ac:dyDescent="0.55000000000000004">
      <c r="B3848" s="6"/>
      <c r="E3848" s="7"/>
    </row>
    <row r="3849" spans="2:5" x14ac:dyDescent="0.55000000000000004">
      <c r="B3849" s="6"/>
      <c r="E3849" s="7"/>
    </row>
    <row r="3850" spans="2:5" x14ac:dyDescent="0.55000000000000004">
      <c r="B3850" s="6"/>
      <c r="E3850" s="7"/>
    </row>
    <row r="3851" spans="2:5" x14ac:dyDescent="0.55000000000000004">
      <c r="B3851" s="6"/>
      <c r="E3851" s="7"/>
    </row>
    <row r="3852" spans="2:5" x14ac:dyDescent="0.55000000000000004">
      <c r="B3852" s="6"/>
      <c r="E3852" s="7"/>
    </row>
    <row r="3853" spans="2:5" x14ac:dyDescent="0.55000000000000004">
      <c r="B3853" s="6"/>
      <c r="E3853" s="7"/>
    </row>
    <row r="3854" spans="2:5" x14ac:dyDescent="0.55000000000000004">
      <c r="B3854" s="6"/>
      <c r="E3854" s="7"/>
    </row>
    <row r="3855" spans="2:5" x14ac:dyDescent="0.55000000000000004">
      <c r="B3855" s="6"/>
      <c r="E3855" s="7"/>
    </row>
    <row r="3856" spans="2:5" x14ac:dyDescent="0.55000000000000004">
      <c r="B3856" s="6"/>
      <c r="E3856" s="7"/>
    </row>
    <row r="3857" spans="2:5" x14ac:dyDescent="0.55000000000000004">
      <c r="B3857" s="6"/>
      <c r="E3857" s="7"/>
    </row>
    <row r="3858" spans="2:5" x14ac:dyDescent="0.55000000000000004">
      <c r="B3858" s="6"/>
      <c r="E3858" s="7"/>
    </row>
    <row r="3859" spans="2:5" x14ac:dyDescent="0.55000000000000004">
      <c r="B3859" s="6"/>
      <c r="E3859" s="7"/>
    </row>
    <row r="3860" spans="2:5" x14ac:dyDescent="0.55000000000000004">
      <c r="B3860" s="6"/>
      <c r="E3860" s="7"/>
    </row>
    <row r="3861" spans="2:5" x14ac:dyDescent="0.55000000000000004">
      <c r="B3861" s="6"/>
      <c r="E3861" s="7"/>
    </row>
    <row r="3862" spans="2:5" x14ac:dyDescent="0.55000000000000004">
      <c r="B3862" s="6"/>
      <c r="E3862" s="7"/>
    </row>
    <row r="3863" spans="2:5" x14ac:dyDescent="0.55000000000000004">
      <c r="B3863" s="6"/>
      <c r="E3863" s="7"/>
    </row>
    <row r="3864" spans="2:5" x14ac:dyDescent="0.55000000000000004">
      <c r="B3864" s="6"/>
      <c r="E3864" s="7"/>
    </row>
    <row r="3865" spans="2:5" x14ac:dyDescent="0.55000000000000004">
      <c r="B3865" s="6"/>
      <c r="E3865" s="7"/>
    </row>
    <row r="3866" spans="2:5" x14ac:dyDescent="0.55000000000000004">
      <c r="B3866" s="6"/>
      <c r="E3866" s="7"/>
    </row>
    <row r="3867" spans="2:5" x14ac:dyDescent="0.55000000000000004">
      <c r="B3867" s="6"/>
      <c r="E3867" s="7"/>
    </row>
    <row r="3868" spans="2:5" x14ac:dyDescent="0.55000000000000004">
      <c r="B3868" s="6"/>
      <c r="E3868" s="7"/>
    </row>
    <row r="3869" spans="2:5" x14ac:dyDescent="0.55000000000000004">
      <c r="B3869" s="6"/>
      <c r="E3869" s="7"/>
    </row>
    <row r="3870" spans="2:5" x14ac:dyDescent="0.55000000000000004">
      <c r="B3870" s="6"/>
      <c r="E3870" s="7"/>
    </row>
    <row r="3871" spans="2:5" x14ac:dyDescent="0.55000000000000004">
      <c r="B3871" s="6"/>
      <c r="E3871" s="7"/>
    </row>
    <row r="3872" spans="2:5" x14ac:dyDescent="0.55000000000000004">
      <c r="B3872" s="6"/>
      <c r="E3872" s="7"/>
    </row>
    <row r="3873" spans="2:5" x14ac:dyDescent="0.55000000000000004">
      <c r="B3873" s="6"/>
      <c r="E3873" s="7"/>
    </row>
    <row r="3874" spans="2:5" x14ac:dyDescent="0.55000000000000004">
      <c r="B3874" s="6"/>
      <c r="E3874" s="7"/>
    </row>
    <row r="3875" spans="2:5" x14ac:dyDescent="0.55000000000000004">
      <c r="B3875" s="6"/>
      <c r="E3875" s="7"/>
    </row>
    <row r="3876" spans="2:5" x14ac:dyDescent="0.55000000000000004">
      <c r="B3876" s="6"/>
      <c r="E3876" s="7"/>
    </row>
    <row r="3877" spans="2:5" x14ac:dyDescent="0.55000000000000004">
      <c r="B3877" s="6"/>
      <c r="E3877" s="7"/>
    </row>
    <row r="3878" spans="2:5" x14ac:dyDescent="0.55000000000000004">
      <c r="B3878" s="6"/>
      <c r="E3878" s="7"/>
    </row>
    <row r="3879" spans="2:5" x14ac:dyDescent="0.55000000000000004">
      <c r="B3879" s="6"/>
      <c r="E3879" s="7"/>
    </row>
    <row r="3880" spans="2:5" x14ac:dyDescent="0.55000000000000004">
      <c r="B3880" s="6"/>
      <c r="E3880" s="7"/>
    </row>
    <row r="3881" spans="2:5" x14ac:dyDescent="0.55000000000000004">
      <c r="B3881" s="6"/>
      <c r="E3881" s="7"/>
    </row>
    <row r="3882" spans="2:5" x14ac:dyDescent="0.55000000000000004">
      <c r="B3882" s="6"/>
      <c r="E3882" s="7"/>
    </row>
    <row r="3883" spans="2:5" x14ac:dyDescent="0.55000000000000004">
      <c r="B3883" s="6"/>
      <c r="E3883" s="7"/>
    </row>
    <row r="3884" spans="2:5" x14ac:dyDescent="0.55000000000000004">
      <c r="B3884" s="6"/>
      <c r="E3884" s="7"/>
    </row>
    <row r="3885" spans="2:5" x14ac:dyDescent="0.55000000000000004">
      <c r="B3885" s="6"/>
      <c r="E3885" s="7"/>
    </row>
    <row r="3886" spans="2:5" x14ac:dyDescent="0.55000000000000004">
      <c r="B3886" s="6"/>
      <c r="E3886" s="7"/>
    </row>
    <row r="3887" spans="2:5" x14ac:dyDescent="0.55000000000000004">
      <c r="B3887" s="6"/>
      <c r="E3887" s="7"/>
    </row>
    <row r="3888" spans="2:5" x14ac:dyDescent="0.55000000000000004">
      <c r="B3888" s="6"/>
      <c r="E3888" s="7"/>
    </row>
    <row r="3889" spans="2:5" x14ac:dyDescent="0.55000000000000004">
      <c r="B3889" s="6"/>
      <c r="E3889" s="7"/>
    </row>
    <row r="3890" spans="2:5" x14ac:dyDescent="0.55000000000000004">
      <c r="B3890" s="6"/>
      <c r="E3890" s="7"/>
    </row>
    <row r="3891" spans="2:5" x14ac:dyDescent="0.55000000000000004">
      <c r="B3891" s="6"/>
      <c r="E3891" s="7"/>
    </row>
    <row r="3892" spans="2:5" x14ac:dyDescent="0.55000000000000004">
      <c r="B3892" s="6"/>
      <c r="E3892" s="7"/>
    </row>
    <row r="3893" spans="2:5" x14ac:dyDescent="0.55000000000000004">
      <c r="B3893" s="6"/>
      <c r="E3893" s="7"/>
    </row>
    <row r="3894" spans="2:5" x14ac:dyDescent="0.55000000000000004">
      <c r="B3894" s="6"/>
      <c r="E3894" s="7"/>
    </row>
    <row r="3895" spans="2:5" x14ac:dyDescent="0.55000000000000004">
      <c r="B3895" s="6"/>
      <c r="E3895" s="7"/>
    </row>
    <row r="3896" spans="2:5" x14ac:dyDescent="0.55000000000000004">
      <c r="B3896" s="6"/>
      <c r="E3896" s="7"/>
    </row>
    <row r="3897" spans="2:5" x14ac:dyDescent="0.55000000000000004">
      <c r="B3897" s="6"/>
      <c r="E3897" s="7"/>
    </row>
    <row r="3898" spans="2:5" x14ac:dyDescent="0.55000000000000004">
      <c r="B3898" s="6"/>
      <c r="E3898" s="7"/>
    </row>
    <row r="3899" spans="2:5" x14ac:dyDescent="0.55000000000000004">
      <c r="B3899" s="6"/>
      <c r="E3899" s="7"/>
    </row>
    <row r="3900" spans="2:5" x14ac:dyDescent="0.55000000000000004">
      <c r="B3900" s="6"/>
      <c r="E3900" s="7"/>
    </row>
    <row r="3901" spans="2:5" x14ac:dyDescent="0.55000000000000004">
      <c r="B3901" s="6"/>
      <c r="E3901" s="7"/>
    </row>
    <row r="3902" spans="2:5" x14ac:dyDescent="0.55000000000000004">
      <c r="B3902" s="6"/>
      <c r="E3902" s="7"/>
    </row>
    <row r="3903" spans="2:5" x14ac:dyDescent="0.55000000000000004">
      <c r="B3903" s="6"/>
      <c r="E3903" s="7"/>
    </row>
    <row r="3904" spans="2:5" x14ac:dyDescent="0.55000000000000004">
      <c r="B3904" s="6"/>
      <c r="E3904" s="7"/>
    </row>
    <row r="3905" spans="2:5" x14ac:dyDescent="0.55000000000000004">
      <c r="B3905" s="6"/>
      <c r="E3905" s="7"/>
    </row>
    <row r="3906" spans="2:5" x14ac:dyDescent="0.55000000000000004">
      <c r="B3906" s="6"/>
      <c r="E3906" s="7"/>
    </row>
    <row r="3907" spans="2:5" x14ac:dyDescent="0.55000000000000004">
      <c r="B3907" s="6"/>
      <c r="E3907" s="7"/>
    </row>
    <row r="3908" spans="2:5" x14ac:dyDescent="0.55000000000000004">
      <c r="B3908" s="6"/>
      <c r="E3908" s="7"/>
    </row>
    <row r="3909" spans="2:5" x14ac:dyDescent="0.55000000000000004">
      <c r="B3909" s="6"/>
      <c r="E3909" s="7"/>
    </row>
    <row r="3910" spans="2:5" x14ac:dyDescent="0.55000000000000004">
      <c r="B3910" s="6"/>
      <c r="E3910" s="7"/>
    </row>
    <row r="3911" spans="2:5" x14ac:dyDescent="0.55000000000000004">
      <c r="B3911" s="6"/>
      <c r="E3911" s="7"/>
    </row>
    <row r="3912" spans="2:5" x14ac:dyDescent="0.55000000000000004">
      <c r="B3912" s="6"/>
      <c r="E3912" s="7"/>
    </row>
    <row r="3913" spans="2:5" x14ac:dyDescent="0.55000000000000004">
      <c r="B3913" s="6"/>
      <c r="E3913" s="7"/>
    </row>
    <row r="3914" spans="2:5" x14ac:dyDescent="0.55000000000000004">
      <c r="B3914" s="6"/>
      <c r="E3914" s="7"/>
    </row>
    <row r="3915" spans="2:5" x14ac:dyDescent="0.55000000000000004">
      <c r="B3915" s="6"/>
      <c r="E3915" s="7"/>
    </row>
    <row r="3916" spans="2:5" x14ac:dyDescent="0.55000000000000004">
      <c r="B3916" s="6"/>
      <c r="E3916" s="7"/>
    </row>
    <row r="3917" spans="2:5" x14ac:dyDescent="0.55000000000000004">
      <c r="B3917" s="6"/>
      <c r="E3917" s="7"/>
    </row>
    <row r="3918" spans="2:5" x14ac:dyDescent="0.55000000000000004">
      <c r="B3918" s="6"/>
      <c r="E3918" s="7"/>
    </row>
    <row r="3919" spans="2:5" x14ac:dyDescent="0.55000000000000004">
      <c r="B3919" s="6"/>
      <c r="E3919" s="7"/>
    </row>
    <row r="3920" spans="2:5" x14ac:dyDescent="0.55000000000000004">
      <c r="B3920" s="6"/>
      <c r="E3920" s="7"/>
    </row>
    <row r="3921" spans="2:5" x14ac:dyDescent="0.55000000000000004">
      <c r="B3921" s="6"/>
      <c r="E3921" s="7"/>
    </row>
    <row r="3922" spans="2:5" x14ac:dyDescent="0.55000000000000004">
      <c r="B3922" s="6"/>
      <c r="E3922" s="7"/>
    </row>
    <row r="3923" spans="2:5" x14ac:dyDescent="0.55000000000000004">
      <c r="B3923" s="6"/>
      <c r="E3923" s="7"/>
    </row>
    <row r="3924" spans="2:5" x14ac:dyDescent="0.55000000000000004">
      <c r="B3924" s="6"/>
      <c r="E3924" s="7"/>
    </row>
    <row r="3925" spans="2:5" x14ac:dyDescent="0.55000000000000004">
      <c r="B3925" s="6"/>
      <c r="E3925" s="7"/>
    </row>
    <row r="3926" spans="2:5" x14ac:dyDescent="0.55000000000000004">
      <c r="B3926" s="6"/>
      <c r="E3926" s="7"/>
    </row>
    <row r="3927" spans="2:5" x14ac:dyDescent="0.55000000000000004">
      <c r="B3927" s="6"/>
      <c r="E3927" s="7"/>
    </row>
    <row r="3928" spans="2:5" x14ac:dyDescent="0.55000000000000004">
      <c r="B3928" s="6"/>
      <c r="E3928" s="7"/>
    </row>
    <row r="3929" spans="2:5" x14ac:dyDescent="0.55000000000000004">
      <c r="B3929" s="6"/>
      <c r="E3929" s="7"/>
    </row>
    <row r="3930" spans="2:5" x14ac:dyDescent="0.55000000000000004">
      <c r="B3930" s="6"/>
      <c r="E3930" s="7"/>
    </row>
    <row r="3931" spans="2:5" x14ac:dyDescent="0.55000000000000004">
      <c r="B3931" s="6"/>
      <c r="E3931" s="7"/>
    </row>
    <row r="3932" spans="2:5" x14ac:dyDescent="0.55000000000000004">
      <c r="B3932" s="6"/>
      <c r="E3932" s="7"/>
    </row>
    <row r="3933" spans="2:5" x14ac:dyDescent="0.55000000000000004">
      <c r="B3933" s="6"/>
      <c r="E3933" s="7"/>
    </row>
    <row r="3934" spans="2:5" x14ac:dyDescent="0.55000000000000004">
      <c r="B3934" s="6"/>
      <c r="E3934" s="7"/>
    </row>
    <row r="3935" spans="2:5" x14ac:dyDescent="0.55000000000000004">
      <c r="B3935" s="6"/>
      <c r="E3935" s="7"/>
    </row>
    <row r="3936" spans="2:5" x14ac:dyDescent="0.55000000000000004">
      <c r="B3936" s="6"/>
      <c r="E3936" s="7"/>
    </row>
    <row r="3937" spans="2:5" x14ac:dyDescent="0.55000000000000004">
      <c r="B3937" s="6"/>
      <c r="E3937" s="7"/>
    </row>
    <row r="3938" spans="2:5" x14ac:dyDescent="0.55000000000000004">
      <c r="B3938" s="6"/>
      <c r="E3938" s="7"/>
    </row>
    <row r="3939" spans="2:5" x14ac:dyDescent="0.55000000000000004">
      <c r="B3939" s="6"/>
      <c r="E3939" s="7"/>
    </row>
    <row r="3940" spans="2:5" x14ac:dyDescent="0.55000000000000004">
      <c r="B3940" s="6"/>
      <c r="E3940" s="7"/>
    </row>
    <row r="3941" spans="2:5" x14ac:dyDescent="0.55000000000000004">
      <c r="B3941" s="6"/>
      <c r="E3941" s="7"/>
    </row>
    <row r="3942" spans="2:5" x14ac:dyDescent="0.55000000000000004">
      <c r="B3942" s="6"/>
      <c r="E3942" s="7"/>
    </row>
    <row r="3943" spans="2:5" x14ac:dyDescent="0.55000000000000004">
      <c r="B3943" s="6"/>
      <c r="E3943" s="7"/>
    </row>
    <row r="3944" spans="2:5" x14ac:dyDescent="0.55000000000000004">
      <c r="B3944" s="6"/>
      <c r="E3944" s="7"/>
    </row>
    <row r="3945" spans="2:5" x14ac:dyDescent="0.55000000000000004">
      <c r="B3945" s="6"/>
      <c r="E3945" s="7"/>
    </row>
    <row r="3946" spans="2:5" x14ac:dyDescent="0.55000000000000004">
      <c r="B3946" s="6"/>
      <c r="E3946" s="7"/>
    </row>
    <row r="3947" spans="2:5" x14ac:dyDescent="0.55000000000000004">
      <c r="B3947" s="6"/>
      <c r="E3947" s="7"/>
    </row>
    <row r="3948" spans="2:5" x14ac:dyDescent="0.55000000000000004">
      <c r="B3948" s="6"/>
      <c r="E3948" s="7"/>
    </row>
    <row r="3949" spans="2:5" x14ac:dyDescent="0.55000000000000004">
      <c r="B3949" s="6"/>
      <c r="E3949" s="7"/>
    </row>
    <row r="3950" spans="2:5" x14ac:dyDescent="0.55000000000000004">
      <c r="B3950" s="6"/>
      <c r="E3950" s="7"/>
    </row>
    <row r="3951" spans="2:5" x14ac:dyDescent="0.55000000000000004">
      <c r="B3951" s="6"/>
      <c r="E3951" s="7"/>
    </row>
    <row r="3952" spans="2:5" x14ac:dyDescent="0.55000000000000004">
      <c r="B3952" s="6"/>
      <c r="E3952" s="7"/>
    </row>
    <row r="3953" spans="2:5" x14ac:dyDescent="0.55000000000000004">
      <c r="B3953" s="6"/>
      <c r="E3953" s="7"/>
    </row>
    <row r="3954" spans="2:5" x14ac:dyDescent="0.55000000000000004">
      <c r="B3954" s="6"/>
      <c r="E3954" s="7"/>
    </row>
    <row r="3955" spans="2:5" x14ac:dyDescent="0.55000000000000004">
      <c r="B3955" s="6"/>
      <c r="E3955" s="7"/>
    </row>
    <row r="3956" spans="2:5" x14ac:dyDescent="0.55000000000000004">
      <c r="B3956" s="6"/>
      <c r="E3956" s="7"/>
    </row>
    <row r="3957" spans="2:5" x14ac:dyDescent="0.55000000000000004">
      <c r="B3957" s="6"/>
      <c r="E3957" s="7"/>
    </row>
    <row r="3958" spans="2:5" x14ac:dyDescent="0.55000000000000004">
      <c r="B3958" s="6"/>
      <c r="E3958" s="7"/>
    </row>
    <row r="3959" spans="2:5" x14ac:dyDescent="0.55000000000000004">
      <c r="B3959" s="6"/>
      <c r="E3959" s="7"/>
    </row>
    <row r="3960" spans="2:5" x14ac:dyDescent="0.55000000000000004">
      <c r="B3960" s="6"/>
      <c r="E3960" s="7"/>
    </row>
    <row r="3961" spans="2:5" x14ac:dyDescent="0.55000000000000004">
      <c r="B3961" s="6"/>
      <c r="E3961" s="7"/>
    </row>
    <row r="3962" spans="2:5" x14ac:dyDescent="0.55000000000000004">
      <c r="B3962" s="6"/>
      <c r="E3962" s="7"/>
    </row>
    <row r="3963" spans="2:5" x14ac:dyDescent="0.55000000000000004">
      <c r="B3963" s="6"/>
      <c r="E3963" s="7"/>
    </row>
    <row r="3964" spans="2:5" x14ac:dyDescent="0.55000000000000004">
      <c r="B3964" s="6"/>
      <c r="E3964" s="7"/>
    </row>
    <row r="3965" spans="2:5" x14ac:dyDescent="0.55000000000000004">
      <c r="B3965" s="6"/>
      <c r="E3965" s="7"/>
    </row>
    <row r="3966" spans="2:5" x14ac:dyDescent="0.55000000000000004">
      <c r="B3966" s="6"/>
      <c r="E3966" s="7"/>
    </row>
    <row r="3967" spans="2:5" x14ac:dyDescent="0.55000000000000004">
      <c r="B3967" s="6"/>
      <c r="E3967" s="7"/>
    </row>
    <row r="3968" spans="2:5" x14ac:dyDescent="0.55000000000000004">
      <c r="B3968" s="6"/>
      <c r="E3968" s="7"/>
    </row>
    <row r="3969" spans="2:5" x14ac:dyDescent="0.55000000000000004">
      <c r="B3969" s="6"/>
      <c r="E3969" s="7"/>
    </row>
    <row r="3970" spans="2:5" x14ac:dyDescent="0.55000000000000004">
      <c r="B3970" s="6"/>
      <c r="E3970" s="7"/>
    </row>
    <row r="3971" spans="2:5" x14ac:dyDescent="0.55000000000000004">
      <c r="B3971" s="6"/>
      <c r="E3971" s="7"/>
    </row>
    <row r="3972" spans="2:5" x14ac:dyDescent="0.55000000000000004">
      <c r="B3972" s="6"/>
      <c r="E3972" s="7"/>
    </row>
    <row r="3973" spans="2:5" x14ac:dyDescent="0.55000000000000004">
      <c r="B3973" s="6"/>
      <c r="E3973" s="7"/>
    </row>
    <row r="3974" spans="2:5" x14ac:dyDescent="0.55000000000000004">
      <c r="B3974" s="6"/>
      <c r="E3974" s="7"/>
    </row>
    <row r="3975" spans="2:5" x14ac:dyDescent="0.55000000000000004">
      <c r="B3975" s="6"/>
      <c r="E3975" s="7"/>
    </row>
    <row r="3976" spans="2:5" x14ac:dyDescent="0.55000000000000004">
      <c r="B3976" s="6"/>
      <c r="E3976" s="7"/>
    </row>
    <row r="3977" spans="2:5" x14ac:dyDescent="0.55000000000000004">
      <c r="B3977" s="6"/>
      <c r="E3977" s="7"/>
    </row>
    <row r="3978" spans="2:5" x14ac:dyDescent="0.55000000000000004">
      <c r="B3978" s="6"/>
      <c r="E3978" s="7"/>
    </row>
    <row r="3979" spans="2:5" x14ac:dyDescent="0.55000000000000004">
      <c r="B3979" s="6"/>
      <c r="E3979" s="7"/>
    </row>
    <row r="3980" spans="2:5" x14ac:dyDescent="0.55000000000000004">
      <c r="B3980" s="6"/>
      <c r="E3980" s="7"/>
    </row>
    <row r="3981" spans="2:5" x14ac:dyDescent="0.55000000000000004">
      <c r="B3981" s="6"/>
      <c r="E3981" s="7"/>
    </row>
    <row r="3982" spans="2:5" x14ac:dyDescent="0.55000000000000004">
      <c r="B3982" s="6"/>
      <c r="E3982" s="7"/>
    </row>
    <row r="3983" spans="2:5" x14ac:dyDescent="0.55000000000000004">
      <c r="B3983" s="6"/>
      <c r="E3983" s="7"/>
    </row>
    <row r="3984" spans="2:5" x14ac:dyDescent="0.55000000000000004">
      <c r="B3984" s="6"/>
      <c r="E3984" s="7"/>
    </row>
    <row r="3985" spans="2:5" x14ac:dyDescent="0.55000000000000004">
      <c r="B3985" s="6"/>
      <c r="E3985" s="7"/>
    </row>
    <row r="3986" spans="2:5" x14ac:dyDescent="0.55000000000000004">
      <c r="B3986" s="6"/>
      <c r="E3986" s="7"/>
    </row>
    <row r="3987" spans="2:5" x14ac:dyDescent="0.55000000000000004">
      <c r="B3987" s="6"/>
      <c r="E3987" s="7"/>
    </row>
    <row r="3988" spans="2:5" x14ac:dyDescent="0.55000000000000004">
      <c r="B3988" s="6"/>
      <c r="E3988" s="7"/>
    </row>
    <row r="3989" spans="2:5" x14ac:dyDescent="0.55000000000000004">
      <c r="B3989" s="6"/>
      <c r="E3989" s="7"/>
    </row>
    <row r="3990" spans="2:5" x14ac:dyDescent="0.55000000000000004">
      <c r="B3990" s="6"/>
      <c r="E3990" s="7"/>
    </row>
    <row r="3991" spans="2:5" x14ac:dyDescent="0.55000000000000004">
      <c r="B3991" s="6"/>
      <c r="E3991" s="7"/>
    </row>
    <row r="3992" spans="2:5" x14ac:dyDescent="0.55000000000000004">
      <c r="B3992" s="6"/>
      <c r="E3992" s="7"/>
    </row>
    <row r="3993" spans="2:5" x14ac:dyDescent="0.55000000000000004">
      <c r="B3993" s="6"/>
      <c r="E3993" s="7"/>
    </row>
    <row r="3994" spans="2:5" x14ac:dyDescent="0.55000000000000004">
      <c r="B3994" s="6"/>
      <c r="E3994" s="7"/>
    </row>
    <row r="3995" spans="2:5" x14ac:dyDescent="0.55000000000000004">
      <c r="B3995" s="6"/>
      <c r="E3995" s="7"/>
    </row>
    <row r="3996" spans="2:5" x14ac:dyDescent="0.55000000000000004">
      <c r="B3996" s="6"/>
      <c r="E3996" s="7"/>
    </row>
    <row r="3997" spans="2:5" x14ac:dyDescent="0.55000000000000004">
      <c r="B3997" s="6"/>
      <c r="E3997" s="7"/>
    </row>
    <row r="3998" spans="2:5" x14ac:dyDescent="0.55000000000000004">
      <c r="B3998" s="6"/>
      <c r="E3998" s="7"/>
    </row>
    <row r="3999" spans="2:5" x14ac:dyDescent="0.55000000000000004">
      <c r="B3999" s="6"/>
      <c r="E3999" s="7"/>
    </row>
    <row r="4000" spans="2:5" x14ac:dyDescent="0.55000000000000004">
      <c r="B4000" s="6"/>
      <c r="E4000" s="7"/>
    </row>
    <row r="4001" spans="2:5" x14ac:dyDescent="0.55000000000000004">
      <c r="B4001" s="6"/>
      <c r="E4001" s="7"/>
    </row>
    <row r="4002" spans="2:5" x14ac:dyDescent="0.55000000000000004">
      <c r="B4002" s="6"/>
      <c r="E4002" s="7"/>
    </row>
    <row r="4003" spans="2:5" x14ac:dyDescent="0.55000000000000004">
      <c r="B4003" s="6"/>
      <c r="E4003" s="7"/>
    </row>
    <row r="4004" spans="2:5" x14ac:dyDescent="0.55000000000000004">
      <c r="B4004" s="6"/>
      <c r="E4004" s="7"/>
    </row>
    <row r="4005" spans="2:5" x14ac:dyDescent="0.55000000000000004">
      <c r="B4005" s="6"/>
      <c r="E4005" s="7"/>
    </row>
    <row r="4006" spans="2:5" x14ac:dyDescent="0.55000000000000004">
      <c r="B4006" s="6"/>
      <c r="E4006" s="7"/>
    </row>
    <row r="4007" spans="2:5" x14ac:dyDescent="0.55000000000000004">
      <c r="B4007" s="6"/>
      <c r="E4007" s="7"/>
    </row>
    <row r="4008" spans="2:5" x14ac:dyDescent="0.55000000000000004">
      <c r="B4008" s="6"/>
      <c r="E4008" s="7"/>
    </row>
    <row r="4009" spans="2:5" x14ac:dyDescent="0.55000000000000004">
      <c r="B4009" s="6"/>
      <c r="E4009" s="7"/>
    </row>
    <row r="4010" spans="2:5" x14ac:dyDescent="0.55000000000000004">
      <c r="B4010" s="6"/>
      <c r="E4010" s="7"/>
    </row>
    <row r="4011" spans="2:5" x14ac:dyDescent="0.55000000000000004">
      <c r="B4011" s="6"/>
      <c r="E4011" s="7"/>
    </row>
    <row r="4012" spans="2:5" x14ac:dyDescent="0.55000000000000004">
      <c r="B4012" s="6"/>
      <c r="E4012" s="7"/>
    </row>
    <row r="4013" spans="2:5" x14ac:dyDescent="0.55000000000000004">
      <c r="B4013" s="6"/>
      <c r="E4013" s="7"/>
    </row>
    <row r="4014" spans="2:5" x14ac:dyDescent="0.55000000000000004">
      <c r="B4014" s="6"/>
      <c r="E4014" s="7"/>
    </row>
    <row r="4015" spans="2:5" x14ac:dyDescent="0.55000000000000004">
      <c r="B4015" s="6"/>
      <c r="E4015" s="7"/>
    </row>
    <row r="4016" spans="2:5" x14ac:dyDescent="0.55000000000000004">
      <c r="B4016" s="6"/>
      <c r="E4016" s="7"/>
    </row>
    <row r="4017" spans="2:5" x14ac:dyDescent="0.55000000000000004">
      <c r="B4017" s="6"/>
      <c r="E4017" s="7"/>
    </row>
    <row r="4018" spans="2:5" x14ac:dyDescent="0.55000000000000004">
      <c r="B4018" s="6"/>
      <c r="E4018" s="7"/>
    </row>
    <row r="4019" spans="2:5" x14ac:dyDescent="0.55000000000000004">
      <c r="B4019" s="6"/>
      <c r="E4019" s="7"/>
    </row>
    <row r="4020" spans="2:5" x14ac:dyDescent="0.55000000000000004">
      <c r="B4020" s="6"/>
      <c r="E4020" s="7"/>
    </row>
    <row r="4021" spans="2:5" x14ac:dyDescent="0.55000000000000004">
      <c r="B4021" s="6"/>
      <c r="E4021" s="7"/>
    </row>
    <row r="4022" spans="2:5" x14ac:dyDescent="0.55000000000000004">
      <c r="B4022" s="6"/>
      <c r="E4022" s="7"/>
    </row>
    <row r="4023" spans="2:5" x14ac:dyDescent="0.55000000000000004">
      <c r="B4023" s="6"/>
      <c r="E4023" s="7"/>
    </row>
    <row r="4024" spans="2:5" x14ac:dyDescent="0.55000000000000004">
      <c r="B4024" s="6"/>
      <c r="E4024" s="7"/>
    </row>
    <row r="4025" spans="2:5" x14ac:dyDescent="0.55000000000000004">
      <c r="B4025" s="6"/>
      <c r="E4025" s="7"/>
    </row>
    <row r="4026" spans="2:5" x14ac:dyDescent="0.55000000000000004">
      <c r="B4026" s="6"/>
      <c r="E4026" s="7"/>
    </row>
    <row r="4027" spans="2:5" x14ac:dyDescent="0.55000000000000004">
      <c r="B4027" s="6"/>
      <c r="E4027" s="7"/>
    </row>
    <row r="4028" spans="2:5" x14ac:dyDescent="0.55000000000000004">
      <c r="B4028" s="6"/>
      <c r="E4028" s="7"/>
    </row>
    <row r="4029" spans="2:5" x14ac:dyDescent="0.55000000000000004">
      <c r="B4029" s="6"/>
      <c r="E4029" s="7"/>
    </row>
    <row r="4030" spans="2:5" x14ac:dyDescent="0.55000000000000004">
      <c r="B4030" s="6"/>
      <c r="E4030" s="7"/>
    </row>
    <row r="4031" spans="2:5" x14ac:dyDescent="0.55000000000000004">
      <c r="B4031" s="6"/>
      <c r="E4031" s="7"/>
    </row>
    <row r="4032" spans="2:5" x14ac:dyDescent="0.55000000000000004">
      <c r="B4032" s="6"/>
      <c r="E4032" s="7"/>
    </row>
    <row r="4033" spans="2:5" x14ac:dyDescent="0.55000000000000004">
      <c r="B4033" s="6"/>
      <c r="E4033" s="7"/>
    </row>
    <row r="4034" spans="2:5" x14ac:dyDescent="0.55000000000000004">
      <c r="B4034" s="6"/>
      <c r="E4034" s="7"/>
    </row>
    <row r="4035" spans="2:5" x14ac:dyDescent="0.55000000000000004">
      <c r="B4035" s="6"/>
      <c r="E4035" s="7"/>
    </row>
    <row r="4036" spans="2:5" x14ac:dyDescent="0.55000000000000004">
      <c r="B4036" s="6"/>
      <c r="E4036" s="7"/>
    </row>
    <row r="4037" spans="2:5" x14ac:dyDescent="0.55000000000000004">
      <c r="B4037" s="6"/>
      <c r="E4037" s="7"/>
    </row>
    <row r="4038" spans="2:5" x14ac:dyDescent="0.55000000000000004">
      <c r="B4038" s="6"/>
      <c r="E4038" s="7"/>
    </row>
    <row r="4039" spans="2:5" x14ac:dyDescent="0.55000000000000004">
      <c r="B4039" s="6"/>
      <c r="E4039" s="7"/>
    </row>
    <row r="4040" spans="2:5" x14ac:dyDescent="0.55000000000000004">
      <c r="B4040" s="6"/>
      <c r="E4040" s="7"/>
    </row>
    <row r="4041" spans="2:5" x14ac:dyDescent="0.55000000000000004">
      <c r="B4041" s="6"/>
      <c r="E4041" s="7"/>
    </row>
    <row r="4042" spans="2:5" x14ac:dyDescent="0.55000000000000004">
      <c r="B4042" s="6"/>
      <c r="E4042" s="7"/>
    </row>
    <row r="4043" spans="2:5" x14ac:dyDescent="0.55000000000000004">
      <c r="B4043" s="6"/>
      <c r="E4043" s="7"/>
    </row>
    <row r="4044" spans="2:5" x14ac:dyDescent="0.55000000000000004">
      <c r="B4044" s="6"/>
      <c r="E4044" s="7"/>
    </row>
    <row r="4045" spans="2:5" x14ac:dyDescent="0.55000000000000004">
      <c r="B4045" s="6"/>
      <c r="E4045" s="7"/>
    </row>
    <row r="4046" spans="2:5" x14ac:dyDescent="0.55000000000000004">
      <c r="B4046" s="6"/>
      <c r="E4046" s="7"/>
    </row>
    <row r="4047" spans="2:5" x14ac:dyDescent="0.55000000000000004">
      <c r="B4047" s="6"/>
      <c r="E4047" s="7"/>
    </row>
    <row r="4048" spans="2:5" x14ac:dyDescent="0.55000000000000004">
      <c r="B4048" s="6"/>
      <c r="E4048" s="7"/>
    </row>
    <row r="4049" spans="2:5" x14ac:dyDescent="0.55000000000000004">
      <c r="B4049" s="6"/>
      <c r="E4049" s="7"/>
    </row>
    <row r="4050" spans="2:5" x14ac:dyDescent="0.55000000000000004">
      <c r="B4050" s="6"/>
      <c r="E4050" s="7"/>
    </row>
    <row r="4051" spans="2:5" x14ac:dyDescent="0.55000000000000004">
      <c r="B4051" s="6"/>
      <c r="E4051" s="7"/>
    </row>
    <row r="4052" spans="2:5" x14ac:dyDescent="0.55000000000000004">
      <c r="B4052" s="6"/>
      <c r="E4052" s="7"/>
    </row>
    <row r="4053" spans="2:5" x14ac:dyDescent="0.55000000000000004">
      <c r="B4053" s="6"/>
      <c r="E4053" s="7"/>
    </row>
    <row r="4054" spans="2:5" x14ac:dyDescent="0.55000000000000004">
      <c r="B4054" s="6"/>
      <c r="E4054" s="7"/>
    </row>
    <row r="4055" spans="2:5" x14ac:dyDescent="0.55000000000000004">
      <c r="B4055" s="6"/>
      <c r="E4055" s="7"/>
    </row>
    <row r="4056" spans="2:5" x14ac:dyDescent="0.55000000000000004">
      <c r="B4056" s="6"/>
      <c r="E4056" s="7"/>
    </row>
    <row r="4057" spans="2:5" x14ac:dyDescent="0.55000000000000004">
      <c r="B4057" s="6"/>
      <c r="E4057" s="7"/>
    </row>
    <row r="4058" spans="2:5" x14ac:dyDescent="0.55000000000000004">
      <c r="B4058" s="6"/>
      <c r="E4058" s="7"/>
    </row>
    <row r="4059" spans="2:5" x14ac:dyDescent="0.55000000000000004">
      <c r="B4059" s="6"/>
      <c r="E4059" s="7"/>
    </row>
    <row r="4060" spans="2:5" x14ac:dyDescent="0.55000000000000004">
      <c r="B4060" s="6"/>
      <c r="E4060" s="7"/>
    </row>
    <row r="4061" spans="2:5" x14ac:dyDescent="0.55000000000000004">
      <c r="B4061" s="6"/>
      <c r="E4061" s="7"/>
    </row>
    <row r="4062" spans="2:5" x14ac:dyDescent="0.55000000000000004">
      <c r="B4062" s="6"/>
      <c r="E4062" s="7"/>
    </row>
    <row r="4063" spans="2:5" x14ac:dyDescent="0.55000000000000004">
      <c r="B4063" s="6"/>
      <c r="E4063" s="7"/>
    </row>
    <row r="4064" spans="2:5" x14ac:dyDescent="0.55000000000000004">
      <c r="B4064" s="6"/>
      <c r="E4064" s="7"/>
    </row>
    <row r="4065" spans="2:5" x14ac:dyDescent="0.55000000000000004">
      <c r="B4065" s="6"/>
      <c r="E4065" s="7"/>
    </row>
    <row r="4066" spans="2:5" x14ac:dyDescent="0.55000000000000004">
      <c r="B4066" s="6"/>
      <c r="E4066" s="7"/>
    </row>
    <row r="4067" spans="2:5" x14ac:dyDescent="0.55000000000000004">
      <c r="B4067" s="6"/>
      <c r="E4067" s="7"/>
    </row>
    <row r="4068" spans="2:5" x14ac:dyDescent="0.55000000000000004">
      <c r="B4068" s="6"/>
      <c r="E4068" s="7"/>
    </row>
    <row r="4069" spans="2:5" x14ac:dyDescent="0.55000000000000004">
      <c r="B4069" s="6"/>
      <c r="E4069" s="7"/>
    </row>
    <row r="4070" spans="2:5" x14ac:dyDescent="0.55000000000000004">
      <c r="B4070" s="6"/>
      <c r="E4070" s="7"/>
    </row>
    <row r="4071" spans="2:5" x14ac:dyDescent="0.55000000000000004">
      <c r="B4071" s="6"/>
      <c r="E4071" s="7"/>
    </row>
    <row r="4072" spans="2:5" x14ac:dyDescent="0.55000000000000004">
      <c r="B4072" s="6"/>
      <c r="E4072" s="7"/>
    </row>
    <row r="4073" spans="2:5" x14ac:dyDescent="0.55000000000000004">
      <c r="B4073" s="6"/>
      <c r="E4073" s="7"/>
    </row>
    <row r="4074" spans="2:5" x14ac:dyDescent="0.55000000000000004">
      <c r="B4074" s="6"/>
      <c r="E4074" s="7"/>
    </row>
    <row r="4075" spans="2:5" x14ac:dyDescent="0.55000000000000004">
      <c r="B4075" s="6"/>
      <c r="E4075" s="7"/>
    </row>
    <row r="4076" spans="2:5" x14ac:dyDescent="0.55000000000000004">
      <c r="B4076" s="6"/>
      <c r="E4076" s="7"/>
    </row>
    <row r="4077" spans="2:5" x14ac:dyDescent="0.55000000000000004">
      <c r="B4077" s="6"/>
      <c r="E4077" s="7"/>
    </row>
    <row r="4078" spans="2:5" x14ac:dyDescent="0.55000000000000004">
      <c r="B4078" s="6"/>
      <c r="E4078" s="7"/>
    </row>
    <row r="4079" spans="2:5" x14ac:dyDescent="0.55000000000000004">
      <c r="B4079" s="6"/>
      <c r="E4079" s="7"/>
    </row>
    <row r="4080" spans="2:5" x14ac:dyDescent="0.55000000000000004">
      <c r="B4080" s="6"/>
      <c r="E4080" s="7"/>
    </row>
    <row r="4081" spans="2:5" x14ac:dyDescent="0.55000000000000004">
      <c r="B4081" s="6"/>
      <c r="E4081" s="7"/>
    </row>
    <row r="4082" spans="2:5" x14ac:dyDescent="0.55000000000000004">
      <c r="B4082" s="6"/>
      <c r="E4082" s="7"/>
    </row>
    <row r="4083" spans="2:5" x14ac:dyDescent="0.55000000000000004">
      <c r="B4083" s="6"/>
      <c r="E4083" s="7"/>
    </row>
    <row r="4084" spans="2:5" x14ac:dyDescent="0.55000000000000004">
      <c r="B4084" s="6"/>
      <c r="E4084" s="7"/>
    </row>
    <row r="4085" spans="2:5" x14ac:dyDescent="0.55000000000000004">
      <c r="B4085" s="6"/>
      <c r="E4085" s="7"/>
    </row>
    <row r="4086" spans="2:5" x14ac:dyDescent="0.55000000000000004">
      <c r="B4086" s="6"/>
      <c r="E4086" s="7"/>
    </row>
    <row r="4087" spans="2:5" x14ac:dyDescent="0.55000000000000004">
      <c r="B4087" s="6"/>
      <c r="E4087" s="7"/>
    </row>
    <row r="4088" spans="2:5" x14ac:dyDescent="0.55000000000000004">
      <c r="B4088" s="6"/>
      <c r="E4088" s="7"/>
    </row>
    <row r="4089" spans="2:5" x14ac:dyDescent="0.55000000000000004">
      <c r="B4089" s="6"/>
      <c r="E4089" s="7"/>
    </row>
    <row r="4090" spans="2:5" x14ac:dyDescent="0.55000000000000004">
      <c r="B4090" s="6"/>
      <c r="E4090" s="7"/>
    </row>
    <row r="4091" spans="2:5" x14ac:dyDescent="0.55000000000000004">
      <c r="B4091" s="6"/>
      <c r="E4091" s="7"/>
    </row>
    <row r="4092" spans="2:5" x14ac:dyDescent="0.55000000000000004">
      <c r="B4092" s="6"/>
      <c r="E4092" s="7"/>
    </row>
    <row r="4093" spans="2:5" x14ac:dyDescent="0.55000000000000004">
      <c r="B4093" s="6"/>
      <c r="E4093" s="7"/>
    </row>
    <row r="4094" spans="2:5" x14ac:dyDescent="0.55000000000000004">
      <c r="B4094" s="6"/>
      <c r="E4094" s="7"/>
    </row>
    <row r="4095" spans="2:5" x14ac:dyDescent="0.55000000000000004">
      <c r="B4095" s="6"/>
      <c r="E4095" s="7"/>
    </row>
    <row r="4096" spans="2:5" x14ac:dyDescent="0.55000000000000004">
      <c r="B4096" s="6"/>
      <c r="E4096" s="7"/>
    </row>
    <row r="4097" spans="2:5" x14ac:dyDescent="0.55000000000000004">
      <c r="B4097" s="6"/>
      <c r="E4097" s="7"/>
    </row>
    <row r="4098" spans="2:5" x14ac:dyDescent="0.55000000000000004">
      <c r="B4098" s="6"/>
      <c r="E4098" s="7"/>
    </row>
    <row r="4099" spans="2:5" x14ac:dyDescent="0.55000000000000004">
      <c r="B4099" s="6"/>
      <c r="E4099" s="7"/>
    </row>
    <row r="4100" spans="2:5" x14ac:dyDescent="0.55000000000000004">
      <c r="B4100" s="6"/>
      <c r="E4100" s="7"/>
    </row>
    <row r="4101" spans="2:5" x14ac:dyDescent="0.55000000000000004">
      <c r="B4101" s="6"/>
      <c r="E4101" s="7"/>
    </row>
    <row r="4102" spans="2:5" x14ac:dyDescent="0.55000000000000004">
      <c r="B4102" s="6"/>
      <c r="E4102" s="7"/>
    </row>
    <row r="4103" spans="2:5" x14ac:dyDescent="0.55000000000000004">
      <c r="B4103" s="6"/>
      <c r="E4103" s="7"/>
    </row>
    <row r="4104" spans="2:5" x14ac:dyDescent="0.55000000000000004">
      <c r="B4104" s="6"/>
      <c r="E4104" s="7"/>
    </row>
    <row r="4105" spans="2:5" x14ac:dyDescent="0.55000000000000004">
      <c r="B4105" s="6"/>
      <c r="E4105" s="7"/>
    </row>
    <row r="4106" spans="2:5" x14ac:dyDescent="0.55000000000000004">
      <c r="B4106" s="6"/>
      <c r="E4106" s="7"/>
    </row>
    <row r="4107" spans="2:5" x14ac:dyDescent="0.55000000000000004">
      <c r="B4107" s="6"/>
      <c r="E4107" s="7"/>
    </row>
    <row r="4108" spans="2:5" x14ac:dyDescent="0.55000000000000004">
      <c r="B4108" s="6"/>
      <c r="E4108" s="7"/>
    </row>
    <row r="4109" spans="2:5" x14ac:dyDescent="0.55000000000000004">
      <c r="B4109" s="6"/>
      <c r="E4109" s="7"/>
    </row>
    <row r="4110" spans="2:5" x14ac:dyDescent="0.55000000000000004">
      <c r="B4110" s="6"/>
      <c r="E4110" s="7"/>
    </row>
    <row r="4111" spans="2:5" x14ac:dyDescent="0.55000000000000004">
      <c r="B4111" s="6"/>
      <c r="E4111" s="7"/>
    </row>
    <row r="4112" spans="2:5" x14ac:dyDescent="0.55000000000000004">
      <c r="B4112" s="6"/>
      <c r="E4112" s="7"/>
    </row>
    <row r="4113" spans="2:5" x14ac:dyDescent="0.55000000000000004">
      <c r="B4113" s="6"/>
      <c r="E4113" s="7"/>
    </row>
    <row r="4114" spans="2:5" x14ac:dyDescent="0.55000000000000004">
      <c r="B4114" s="6"/>
      <c r="E4114" s="7"/>
    </row>
    <row r="4115" spans="2:5" x14ac:dyDescent="0.55000000000000004">
      <c r="B4115" s="6"/>
      <c r="E4115" s="7"/>
    </row>
    <row r="4116" spans="2:5" x14ac:dyDescent="0.55000000000000004">
      <c r="B4116" s="6"/>
      <c r="E4116" s="7"/>
    </row>
    <row r="4117" spans="2:5" x14ac:dyDescent="0.55000000000000004">
      <c r="B4117" s="6"/>
      <c r="E4117" s="7"/>
    </row>
    <row r="4118" spans="2:5" x14ac:dyDescent="0.55000000000000004">
      <c r="B4118" s="6"/>
      <c r="E4118" s="7"/>
    </row>
    <row r="4119" spans="2:5" x14ac:dyDescent="0.55000000000000004">
      <c r="B4119" s="6"/>
      <c r="E4119" s="7"/>
    </row>
    <row r="4120" spans="2:5" x14ac:dyDescent="0.55000000000000004">
      <c r="B4120" s="6"/>
      <c r="E4120" s="7"/>
    </row>
    <row r="4121" spans="2:5" x14ac:dyDescent="0.55000000000000004">
      <c r="B4121" s="6"/>
      <c r="E4121" s="7"/>
    </row>
    <row r="4122" spans="2:5" x14ac:dyDescent="0.55000000000000004">
      <c r="B4122" s="6"/>
      <c r="E4122" s="7"/>
    </row>
    <row r="4123" spans="2:5" x14ac:dyDescent="0.55000000000000004">
      <c r="B4123" s="6"/>
      <c r="E4123" s="7"/>
    </row>
    <row r="4124" spans="2:5" x14ac:dyDescent="0.55000000000000004">
      <c r="B4124" s="6"/>
      <c r="E4124" s="7"/>
    </row>
    <row r="4125" spans="2:5" x14ac:dyDescent="0.55000000000000004">
      <c r="B4125" s="6"/>
      <c r="E4125" s="7"/>
    </row>
    <row r="4126" spans="2:5" x14ac:dyDescent="0.55000000000000004">
      <c r="B4126" s="6"/>
      <c r="E4126" s="7"/>
    </row>
    <row r="4127" spans="2:5" x14ac:dyDescent="0.55000000000000004">
      <c r="B4127" s="6"/>
      <c r="E4127" s="7"/>
    </row>
    <row r="4128" spans="2:5" x14ac:dyDescent="0.55000000000000004">
      <c r="B4128" s="6"/>
      <c r="E4128" s="7"/>
    </row>
    <row r="4129" spans="2:5" x14ac:dyDescent="0.55000000000000004">
      <c r="B4129" s="6"/>
      <c r="E4129" s="7"/>
    </row>
    <row r="4130" spans="2:5" x14ac:dyDescent="0.55000000000000004">
      <c r="B4130" s="6"/>
      <c r="E4130" s="7"/>
    </row>
    <row r="4131" spans="2:5" x14ac:dyDescent="0.55000000000000004">
      <c r="B4131" s="6"/>
      <c r="E4131" s="7"/>
    </row>
    <row r="4132" spans="2:5" x14ac:dyDescent="0.55000000000000004">
      <c r="B4132" s="6"/>
      <c r="E4132" s="7"/>
    </row>
    <row r="4133" spans="2:5" x14ac:dyDescent="0.55000000000000004">
      <c r="B4133" s="6"/>
      <c r="E4133" s="7"/>
    </row>
    <row r="4134" spans="2:5" x14ac:dyDescent="0.55000000000000004">
      <c r="B4134" s="6"/>
      <c r="E4134" s="7"/>
    </row>
    <row r="4135" spans="2:5" x14ac:dyDescent="0.55000000000000004">
      <c r="B4135" s="6"/>
      <c r="E4135" s="7"/>
    </row>
    <row r="4136" spans="2:5" x14ac:dyDescent="0.55000000000000004">
      <c r="B4136" s="6"/>
      <c r="E4136" s="7"/>
    </row>
    <row r="4137" spans="2:5" x14ac:dyDescent="0.55000000000000004">
      <c r="B4137" s="6"/>
      <c r="E4137" s="7"/>
    </row>
    <row r="4138" spans="2:5" x14ac:dyDescent="0.55000000000000004">
      <c r="B4138" s="6"/>
      <c r="E4138" s="7"/>
    </row>
    <row r="4139" spans="2:5" x14ac:dyDescent="0.55000000000000004">
      <c r="B4139" s="6"/>
      <c r="E4139" s="7"/>
    </row>
    <row r="4140" spans="2:5" x14ac:dyDescent="0.55000000000000004">
      <c r="B4140" s="6"/>
      <c r="E4140" s="7"/>
    </row>
    <row r="4141" spans="2:5" x14ac:dyDescent="0.55000000000000004">
      <c r="B4141" s="6"/>
      <c r="E4141" s="7"/>
    </row>
    <row r="4142" spans="2:5" x14ac:dyDescent="0.55000000000000004">
      <c r="B4142" s="6"/>
      <c r="E4142" s="7"/>
    </row>
    <row r="4143" spans="2:5" x14ac:dyDescent="0.55000000000000004">
      <c r="B4143" s="6"/>
      <c r="E4143" s="7"/>
    </row>
    <row r="4144" spans="2:5" x14ac:dyDescent="0.55000000000000004">
      <c r="B4144" s="6"/>
      <c r="E4144" s="7"/>
    </row>
    <row r="4145" spans="2:5" x14ac:dyDescent="0.55000000000000004">
      <c r="B4145" s="6"/>
      <c r="E4145" s="7"/>
    </row>
    <row r="4146" spans="2:5" x14ac:dyDescent="0.55000000000000004">
      <c r="B4146" s="6"/>
      <c r="E4146" s="7"/>
    </row>
    <row r="4147" spans="2:5" x14ac:dyDescent="0.55000000000000004">
      <c r="B4147" s="6"/>
      <c r="E4147" s="7"/>
    </row>
    <row r="4148" spans="2:5" x14ac:dyDescent="0.55000000000000004">
      <c r="B4148" s="6"/>
      <c r="E4148" s="7"/>
    </row>
    <row r="4149" spans="2:5" x14ac:dyDescent="0.55000000000000004">
      <c r="B4149" s="6"/>
      <c r="E4149" s="7"/>
    </row>
    <row r="4150" spans="2:5" x14ac:dyDescent="0.55000000000000004">
      <c r="B4150" s="6"/>
      <c r="E4150" s="7"/>
    </row>
    <row r="4151" spans="2:5" x14ac:dyDescent="0.55000000000000004">
      <c r="B4151" s="6"/>
      <c r="E4151" s="7"/>
    </row>
    <row r="4152" spans="2:5" x14ac:dyDescent="0.55000000000000004">
      <c r="B4152" s="6"/>
      <c r="E4152" s="7"/>
    </row>
    <row r="4153" spans="2:5" x14ac:dyDescent="0.55000000000000004">
      <c r="B4153" s="6"/>
      <c r="E4153" s="7"/>
    </row>
    <row r="4154" spans="2:5" x14ac:dyDescent="0.55000000000000004">
      <c r="B4154" s="6"/>
      <c r="E4154" s="7"/>
    </row>
    <row r="4155" spans="2:5" x14ac:dyDescent="0.55000000000000004">
      <c r="B4155" s="6"/>
      <c r="E4155" s="7"/>
    </row>
    <row r="4156" spans="2:5" x14ac:dyDescent="0.55000000000000004">
      <c r="B4156" s="6"/>
      <c r="E4156" s="7"/>
    </row>
    <row r="4157" spans="2:5" x14ac:dyDescent="0.55000000000000004">
      <c r="B4157" s="6"/>
      <c r="E4157" s="7"/>
    </row>
    <row r="4158" spans="2:5" x14ac:dyDescent="0.55000000000000004">
      <c r="B4158" s="6"/>
      <c r="E4158" s="7"/>
    </row>
    <row r="4159" spans="2:5" x14ac:dyDescent="0.55000000000000004">
      <c r="B4159" s="6"/>
      <c r="E4159" s="7"/>
    </row>
    <row r="4160" spans="2:5" x14ac:dyDescent="0.55000000000000004">
      <c r="B4160" s="6"/>
      <c r="E4160" s="7"/>
    </row>
    <row r="4161" spans="2:5" x14ac:dyDescent="0.55000000000000004">
      <c r="B4161" s="6"/>
      <c r="E4161" s="7"/>
    </row>
    <row r="4162" spans="2:5" x14ac:dyDescent="0.55000000000000004">
      <c r="B4162" s="6"/>
      <c r="E4162" s="7"/>
    </row>
    <row r="4163" spans="2:5" x14ac:dyDescent="0.55000000000000004">
      <c r="B4163" s="6"/>
      <c r="E4163" s="7"/>
    </row>
    <row r="4164" spans="2:5" x14ac:dyDescent="0.55000000000000004">
      <c r="B4164" s="6"/>
      <c r="E4164" s="7"/>
    </row>
    <row r="4165" spans="2:5" x14ac:dyDescent="0.55000000000000004">
      <c r="B4165" s="6"/>
      <c r="E4165" s="7"/>
    </row>
    <row r="4166" spans="2:5" x14ac:dyDescent="0.55000000000000004">
      <c r="B4166" s="6"/>
      <c r="E4166" s="7"/>
    </row>
    <row r="4167" spans="2:5" x14ac:dyDescent="0.55000000000000004">
      <c r="B4167" s="6"/>
      <c r="E4167" s="7"/>
    </row>
    <row r="4168" spans="2:5" x14ac:dyDescent="0.55000000000000004">
      <c r="B4168" s="6"/>
      <c r="E4168" s="7"/>
    </row>
    <row r="4169" spans="2:5" x14ac:dyDescent="0.55000000000000004">
      <c r="B4169" s="6"/>
      <c r="E4169" s="7"/>
    </row>
    <row r="4170" spans="2:5" x14ac:dyDescent="0.55000000000000004">
      <c r="B4170" s="6"/>
      <c r="E4170" s="7"/>
    </row>
    <row r="4171" spans="2:5" x14ac:dyDescent="0.55000000000000004">
      <c r="B4171" s="6"/>
      <c r="E4171" s="7"/>
    </row>
    <row r="4172" spans="2:5" x14ac:dyDescent="0.55000000000000004">
      <c r="B4172" s="6"/>
      <c r="E4172" s="7"/>
    </row>
    <row r="4173" spans="2:5" x14ac:dyDescent="0.55000000000000004">
      <c r="B4173" s="6"/>
      <c r="E4173" s="7"/>
    </row>
    <row r="4174" spans="2:5" x14ac:dyDescent="0.55000000000000004">
      <c r="B4174" s="6"/>
      <c r="E4174" s="7"/>
    </row>
    <row r="4175" spans="2:5" x14ac:dyDescent="0.55000000000000004">
      <c r="B4175" s="6"/>
      <c r="E4175" s="7"/>
    </row>
    <row r="4176" spans="2:5" x14ac:dyDescent="0.55000000000000004">
      <c r="B4176" s="6"/>
      <c r="E4176" s="7"/>
    </row>
    <row r="4177" spans="2:5" x14ac:dyDescent="0.55000000000000004">
      <c r="B4177" s="6"/>
      <c r="E4177" s="7"/>
    </row>
    <row r="4178" spans="2:5" x14ac:dyDescent="0.55000000000000004">
      <c r="B4178" s="6"/>
      <c r="E4178" s="7"/>
    </row>
    <row r="4179" spans="2:5" x14ac:dyDescent="0.55000000000000004">
      <c r="B4179" s="6"/>
      <c r="E4179" s="7"/>
    </row>
    <row r="4180" spans="2:5" x14ac:dyDescent="0.55000000000000004">
      <c r="B4180" s="6"/>
      <c r="E4180" s="7"/>
    </row>
    <row r="4181" spans="2:5" x14ac:dyDescent="0.55000000000000004">
      <c r="B4181" s="6"/>
      <c r="E4181" s="7"/>
    </row>
    <row r="4182" spans="2:5" x14ac:dyDescent="0.55000000000000004">
      <c r="B4182" s="6"/>
      <c r="E4182" s="7"/>
    </row>
    <row r="4183" spans="2:5" x14ac:dyDescent="0.55000000000000004">
      <c r="B4183" s="6"/>
      <c r="E4183" s="7"/>
    </row>
    <row r="4184" spans="2:5" x14ac:dyDescent="0.55000000000000004">
      <c r="B4184" s="6"/>
      <c r="E4184" s="7"/>
    </row>
    <row r="4185" spans="2:5" x14ac:dyDescent="0.55000000000000004">
      <c r="B4185" s="6"/>
      <c r="E4185" s="7"/>
    </row>
    <row r="4186" spans="2:5" x14ac:dyDescent="0.55000000000000004">
      <c r="B4186" s="6"/>
      <c r="E4186" s="7"/>
    </row>
    <row r="4187" spans="2:5" x14ac:dyDescent="0.55000000000000004">
      <c r="B4187" s="6"/>
      <c r="E4187" s="7"/>
    </row>
    <row r="4188" spans="2:5" x14ac:dyDescent="0.55000000000000004">
      <c r="B4188" s="6"/>
      <c r="E4188" s="7"/>
    </row>
    <row r="4189" spans="2:5" x14ac:dyDescent="0.55000000000000004">
      <c r="B4189" s="6"/>
      <c r="E4189" s="7"/>
    </row>
    <row r="4190" spans="2:5" x14ac:dyDescent="0.55000000000000004">
      <c r="B4190" s="6"/>
      <c r="E4190" s="7"/>
    </row>
    <row r="4191" spans="2:5" x14ac:dyDescent="0.55000000000000004">
      <c r="B4191" s="6"/>
      <c r="E4191" s="7"/>
    </row>
    <row r="4192" spans="2:5" x14ac:dyDescent="0.55000000000000004">
      <c r="B4192" s="6"/>
      <c r="E4192" s="7"/>
    </row>
    <row r="4193" spans="2:5" x14ac:dyDescent="0.55000000000000004">
      <c r="B4193" s="6"/>
      <c r="E4193" s="7"/>
    </row>
    <row r="4194" spans="2:5" x14ac:dyDescent="0.55000000000000004">
      <c r="B4194" s="6"/>
      <c r="E4194" s="7"/>
    </row>
    <row r="4195" spans="2:5" x14ac:dyDescent="0.55000000000000004">
      <c r="B4195" s="6"/>
      <c r="E4195" s="7"/>
    </row>
    <row r="4196" spans="2:5" x14ac:dyDescent="0.55000000000000004">
      <c r="B4196" s="6"/>
      <c r="E4196" s="7"/>
    </row>
    <row r="4197" spans="2:5" x14ac:dyDescent="0.55000000000000004">
      <c r="B4197" s="6"/>
      <c r="E4197" s="7"/>
    </row>
    <row r="4198" spans="2:5" x14ac:dyDescent="0.55000000000000004">
      <c r="B4198" s="6"/>
      <c r="E4198" s="7"/>
    </row>
    <row r="4199" spans="2:5" x14ac:dyDescent="0.55000000000000004">
      <c r="B4199" s="6"/>
      <c r="E4199" s="7"/>
    </row>
    <row r="4200" spans="2:5" x14ac:dyDescent="0.55000000000000004">
      <c r="B4200" s="6"/>
      <c r="E4200" s="7"/>
    </row>
    <row r="4201" spans="2:5" x14ac:dyDescent="0.55000000000000004">
      <c r="B4201" s="6"/>
      <c r="E4201" s="7"/>
    </row>
    <row r="4202" spans="2:5" x14ac:dyDescent="0.55000000000000004">
      <c r="B4202" s="6"/>
      <c r="E4202" s="7"/>
    </row>
    <row r="4203" spans="2:5" x14ac:dyDescent="0.55000000000000004">
      <c r="B4203" s="6"/>
      <c r="E4203" s="7"/>
    </row>
    <row r="4204" spans="2:5" x14ac:dyDescent="0.55000000000000004">
      <c r="B4204" s="6"/>
      <c r="E4204" s="7"/>
    </row>
    <row r="4205" spans="2:5" x14ac:dyDescent="0.55000000000000004">
      <c r="B4205" s="6"/>
      <c r="E4205" s="7"/>
    </row>
    <row r="4206" spans="2:5" x14ac:dyDescent="0.55000000000000004">
      <c r="B4206" s="6"/>
      <c r="E4206" s="7"/>
    </row>
    <row r="4207" spans="2:5" x14ac:dyDescent="0.55000000000000004">
      <c r="B4207" s="6"/>
      <c r="E4207" s="7"/>
    </row>
    <row r="4208" spans="2:5" x14ac:dyDescent="0.55000000000000004">
      <c r="B4208" s="6"/>
      <c r="E4208" s="7"/>
    </row>
    <row r="4209" spans="2:5" x14ac:dyDescent="0.55000000000000004">
      <c r="B4209" s="6"/>
      <c r="E4209" s="7"/>
    </row>
    <row r="4210" spans="2:5" x14ac:dyDescent="0.55000000000000004">
      <c r="B4210" s="6"/>
      <c r="E4210" s="7"/>
    </row>
    <row r="4211" spans="2:5" x14ac:dyDescent="0.55000000000000004">
      <c r="B4211" s="6"/>
      <c r="E4211" s="7"/>
    </row>
    <row r="4212" spans="2:5" x14ac:dyDescent="0.55000000000000004">
      <c r="B4212" s="6"/>
      <c r="E4212" s="7"/>
    </row>
    <row r="4213" spans="2:5" x14ac:dyDescent="0.55000000000000004">
      <c r="B4213" s="6"/>
      <c r="E4213" s="7"/>
    </row>
    <row r="4214" spans="2:5" x14ac:dyDescent="0.55000000000000004">
      <c r="B4214" s="6"/>
      <c r="E4214" s="7"/>
    </row>
    <row r="4215" spans="2:5" x14ac:dyDescent="0.55000000000000004">
      <c r="B4215" s="6"/>
      <c r="E4215" s="7"/>
    </row>
    <row r="4216" spans="2:5" x14ac:dyDescent="0.55000000000000004">
      <c r="B4216" s="6"/>
      <c r="E4216" s="7"/>
    </row>
    <row r="4217" spans="2:5" x14ac:dyDescent="0.55000000000000004">
      <c r="B4217" s="6"/>
      <c r="E4217" s="7"/>
    </row>
    <row r="4218" spans="2:5" x14ac:dyDescent="0.55000000000000004">
      <c r="B4218" s="6"/>
      <c r="E4218" s="7"/>
    </row>
    <row r="4219" spans="2:5" x14ac:dyDescent="0.55000000000000004">
      <c r="B4219" s="6"/>
      <c r="E4219" s="7"/>
    </row>
    <row r="4220" spans="2:5" x14ac:dyDescent="0.55000000000000004">
      <c r="B4220" s="6"/>
      <c r="E4220" s="7"/>
    </row>
    <row r="4221" spans="2:5" x14ac:dyDescent="0.55000000000000004">
      <c r="B4221" s="6"/>
      <c r="E4221" s="7"/>
    </row>
    <row r="4222" spans="2:5" x14ac:dyDescent="0.55000000000000004">
      <c r="B4222" s="6"/>
      <c r="E4222" s="7"/>
    </row>
    <row r="4223" spans="2:5" x14ac:dyDescent="0.55000000000000004">
      <c r="B4223" s="6"/>
      <c r="E4223" s="7"/>
    </row>
    <row r="4224" spans="2:5" x14ac:dyDescent="0.55000000000000004">
      <c r="B4224" s="6"/>
      <c r="E4224" s="7"/>
    </row>
    <row r="4225" spans="2:5" x14ac:dyDescent="0.55000000000000004">
      <c r="B4225" s="6"/>
      <c r="E4225" s="7"/>
    </row>
    <row r="4226" spans="2:5" x14ac:dyDescent="0.55000000000000004">
      <c r="B4226" s="6"/>
      <c r="E4226" s="7"/>
    </row>
    <row r="4227" spans="2:5" x14ac:dyDescent="0.55000000000000004">
      <c r="B4227" s="6"/>
      <c r="E4227" s="7"/>
    </row>
    <row r="4228" spans="2:5" x14ac:dyDescent="0.55000000000000004">
      <c r="B4228" s="6"/>
      <c r="E4228" s="7"/>
    </row>
    <row r="4229" spans="2:5" x14ac:dyDescent="0.55000000000000004">
      <c r="B4229" s="6"/>
      <c r="E4229" s="7"/>
    </row>
    <row r="4230" spans="2:5" x14ac:dyDescent="0.55000000000000004">
      <c r="B4230" s="6"/>
      <c r="E4230" s="7"/>
    </row>
    <row r="4231" spans="2:5" x14ac:dyDescent="0.55000000000000004">
      <c r="B4231" s="6"/>
      <c r="E4231" s="7"/>
    </row>
    <row r="4232" spans="2:5" x14ac:dyDescent="0.55000000000000004">
      <c r="B4232" s="6"/>
      <c r="E4232" s="7"/>
    </row>
    <row r="4233" spans="2:5" x14ac:dyDescent="0.55000000000000004">
      <c r="B4233" s="6"/>
      <c r="E4233" s="7"/>
    </row>
    <row r="4234" spans="2:5" x14ac:dyDescent="0.55000000000000004">
      <c r="B4234" s="6"/>
      <c r="E4234" s="7"/>
    </row>
    <row r="4235" spans="2:5" x14ac:dyDescent="0.55000000000000004">
      <c r="B4235" s="6"/>
      <c r="E4235" s="7"/>
    </row>
    <row r="4236" spans="2:5" x14ac:dyDescent="0.55000000000000004">
      <c r="B4236" s="6"/>
      <c r="E4236" s="7"/>
    </row>
    <row r="4237" spans="2:5" x14ac:dyDescent="0.55000000000000004">
      <c r="B4237" s="6"/>
      <c r="E4237" s="7"/>
    </row>
    <row r="4238" spans="2:5" x14ac:dyDescent="0.55000000000000004">
      <c r="B4238" s="6"/>
      <c r="E4238" s="7"/>
    </row>
    <row r="4239" spans="2:5" x14ac:dyDescent="0.55000000000000004">
      <c r="B4239" s="6"/>
      <c r="E4239" s="7"/>
    </row>
    <row r="4240" spans="2:5" x14ac:dyDescent="0.55000000000000004">
      <c r="B4240" s="6"/>
      <c r="E4240" s="7"/>
    </row>
    <row r="4241" spans="2:5" x14ac:dyDescent="0.55000000000000004">
      <c r="B4241" s="6"/>
      <c r="E4241" s="7"/>
    </row>
    <row r="4242" spans="2:5" x14ac:dyDescent="0.55000000000000004">
      <c r="B4242" s="6"/>
      <c r="E4242" s="7"/>
    </row>
    <row r="4243" spans="2:5" x14ac:dyDescent="0.55000000000000004">
      <c r="B4243" s="6"/>
      <c r="E4243" s="7"/>
    </row>
    <row r="4244" spans="2:5" x14ac:dyDescent="0.55000000000000004">
      <c r="B4244" s="6"/>
      <c r="E4244" s="7"/>
    </row>
    <row r="4245" spans="2:5" x14ac:dyDescent="0.55000000000000004">
      <c r="B4245" s="6"/>
      <c r="E4245" s="7"/>
    </row>
    <row r="4246" spans="2:5" x14ac:dyDescent="0.55000000000000004">
      <c r="B4246" s="6"/>
      <c r="E4246" s="7"/>
    </row>
    <row r="4247" spans="2:5" x14ac:dyDescent="0.55000000000000004">
      <c r="B4247" s="6"/>
      <c r="E4247" s="7"/>
    </row>
    <row r="4248" spans="2:5" x14ac:dyDescent="0.55000000000000004">
      <c r="B4248" s="6"/>
      <c r="E4248" s="7"/>
    </row>
    <row r="4249" spans="2:5" x14ac:dyDescent="0.55000000000000004">
      <c r="B4249" s="6"/>
      <c r="E4249" s="7"/>
    </row>
    <row r="4250" spans="2:5" x14ac:dyDescent="0.55000000000000004">
      <c r="B4250" s="6"/>
      <c r="E4250" s="7"/>
    </row>
    <row r="4251" spans="2:5" x14ac:dyDescent="0.55000000000000004">
      <c r="B4251" s="6"/>
      <c r="E4251" s="7"/>
    </row>
    <row r="4252" spans="2:5" x14ac:dyDescent="0.55000000000000004">
      <c r="B4252" s="6"/>
      <c r="E4252" s="7"/>
    </row>
    <row r="4253" spans="2:5" x14ac:dyDescent="0.55000000000000004">
      <c r="B4253" s="6"/>
      <c r="E4253" s="7"/>
    </row>
    <row r="4254" spans="2:5" x14ac:dyDescent="0.55000000000000004">
      <c r="B4254" s="6"/>
      <c r="E4254" s="7"/>
    </row>
    <row r="4255" spans="2:5" x14ac:dyDescent="0.55000000000000004">
      <c r="B4255" s="6"/>
      <c r="E4255" s="7"/>
    </row>
    <row r="4256" spans="2:5" x14ac:dyDescent="0.55000000000000004">
      <c r="B4256" s="6"/>
      <c r="E4256" s="7"/>
    </row>
    <row r="4257" spans="2:5" x14ac:dyDescent="0.55000000000000004">
      <c r="B4257" s="6"/>
      <c r="E4257" s="7"/>
    </row>
    <row r="4258" spans="2:5" x14ac:dyDescent="0.55000000000000004">
      <c r="B4258" s="6"/>
      <c r="E4258" s="7"/>
    </row>
    <row r="4259" spans="2:5" x14ac:dyDescent="0.55000000000000004">
      <c r="B4259" s="6"/>
      <c r="E4259" s="7"/>
    </row>
    <row r="4260" spans="2:5" x14ac:dyDescent="0.55000000000000004">
      <c r="B4260" s="6"/>
      <c r="E4260" s="7"/>
    </row>
    <row r="4261" spans="2:5" x14ac:dyDescent="0.55000000000000004">
      <c r="B4261" s="6"/>
      <c r="E4261" s="7"/>
    </row>
    <row r="4262" spans="2:5" x14ac:dyDescent="0.55000000000000004">
      <c r="B4262" s="6"/>
      <c r="E4262" s="7"/>
    </row>
    <row r="4263" spans="2:5" x14ac:dyDescent="0.55000000000000004">
      <c r="B4263" s="6"/>
      <c r="E4263" s="7"/>
    </row>
    <row r="4264" spans="2:5" x14ac:dyDescent="0.55000000000000004">
      <c r="B4264" s="6"/>
      <c r="E4264" s="7"/>
    </row>
    <row r="4265" spans="2:5" x14ac:dyDescent="0.55000000000000004">
      <c r="B4265" s="6"/>
      <c r="E4265" s="7"/>
    </row>
    <row r="4266" spans="2:5" x14ac:dyDescent="0.55000000000000004">
      <c r="B4266" s="6"/>
      <c r="E4266" s="7"/>
    </row>
    <row r="4267" spans="2:5" x14ac:dyDescent="0.55000000000000004">
      <c r="B4267" s="6"/>
      <c r="E4267" s="7"/>
    </row>
    <row r="4268" spans="2:5" x14ac:dyDescent="0.55000000000000004">
      <c r="B4268" s="6"/>
      <c r="E4268" s="7"/>
    </row>
    <row r="4269" spans="2:5" x14ac:dyDescent="0.55000000000000004">
      <c r="B4269" s="6"/>
      <c r="E4269" s="7"/>
    </row>
    <row r="4270" spans="2:5" x14ac:dyDescent="0.55000000000000004">
      <c r="B4270" s="6"/>
      <c r="E4270" s="7"/>
    </row>
    <row r="4271" spans="2:5" x14ac:dyDescent="0.55000000000000004">
      <c r="B4271" s="6"/>
      <c r="E4271" s="7"/>
    </row>
    <row r="4272" spans="2:5" x14ac:dyDescent="0.55000000000000004">
      <c r="B4272" s="6"/>
      <c r="E4272" s="7"/>
    </row>
    <row r="4273" spans="2:5" x14ac:dyDescent="0.55000000000000004">
      <c r="B4273" s="6"/>
      <c r="E4273" s="7"/>
    </row>
    <row r="4274" spans="2:5" x14ac:dyDescent="0.55000000000000004">
      <c r="B4274" s="6"/>
      <c r="E4274" s="7"/>
    </row>
    <row r="4275" spans="2:5" x14ac:dyDescent="0.55000000000000004">
      <c r="B4275" s="6"/>
      <c r="E4275" s="7"/>
    </row>
    <row r="4276" spans="2:5" x14ac:dyDescent="0.55000000000000004">
      <c r="B4276" s="6"/>
      <c r="E4276" s="7"/>
    </row>
    <row r="4277" spans="2:5" x14ac:dyDescent="0.55000000000000004">
      <c r="B4277" s="6"/>
      <c r="E4277" s="7"/>
    </row>
    <row r="4278" spans="2:5" x14ac:dyDescent="0.55000000000000004">
      <c r="B4278" s="6"/>
      <c r="E4278" s="7"/>
    </row>
    <row r="4279" spans="2:5" x14ac:dyDescent="0.55000000000000004">
      <c r="B4279" s="6"/>
      <c r="E4279" s="7"/>
    </row>
    <row r="4280" spans="2:5" x14ac:dyDescent="0.55000000000000004">
      <c r="B4280" s="6"/>
      <c r="E4280" s="7"/>
    </row>
    <row r="4281" spans="2:5" x14ac:dyDescent="0.55000000000000004">
      <c r="B4281" s="6"/>
      <c r="E4281" s="7"/>
    </row>
    <row r="4282" spans="2:5" x14ac:dyDescent="0.55000000000000004">
      <c r="B4282" s="6"/>
      <c r="E4282" s="7"/>
    </row>
    <row r="4283" spans="2:5" x14ac:dyDescent="0.55000000000000004">
      <c r="B4283" s="6"/>
      <c r="E4283" s="7"/>
    </row>
    <row r="4284" spans="2:5" x14ac:dyDescent="0.55000000000000004">
      <c r="B4284" s="6"/>
      <c r="E4284" s="7"/>
    </row>
    <row r="4285" spans="2:5" x14ac:dyDescent="0.55000000000000004">
      <c r="B4285" s="6"/>
      <c r="E4285" s="7"/>
    </row>
    <row r="4286" spans="2:5" x14ac:dyDescent="0.55000000000000004">
      <c r="B4286" s="6"/>
      <c r="E4286" s="7"/>
    </row>
    <row r="4287" spans="2:5" x14ac:dyDescent="0.55000000000000004">
      <c r="B4287" s="6"/>
      <c r="E4287" s="7"/>
    </row>
    <row r="4288" spans="2:5" x14ac:dyDescent="0.55000000000000004">
      <c r="B4288" s="6"/>
      <c r="E4288" s="7"/>
    </row>
    <row r="4289" spans="2:5" x14ac:dyDescent="0.55000000000000004">
      <c r="B4289" s="6"/>
      <c r="E4289" s="7"/>
    </row>
    <row r="4290" spans="2:5" x14ac:dyDescent="0.55000000000000004">
      <c r="B4290" s="6"/>
      <c r="E4290" s="7"/>
    </row>
    <row r="4291" spans="2:5" x14ac:dyDescent="0.55000000000000004">
      <c r="B4291" s="6"/>
      <c r="E4291" s="7"/>
    </row>
    <row r="4292" spans="2:5" x14ac:dyDescent="0.55000000000000004">
      <c r="B4292" s="6"/>
      <c r="E4292" s="7"/>
    </row>
    <row r="4293" spans="2:5" x14ac:dyDescent="0.55000000000000004">
      <c r="B4293" s="6"/>
      <c r="E4293" s="7"/>
    </row>
    <row r="4294" spans="2:5" x14ac:dyDescent="0.55000000000000004">
      <c r="B4294" s="6"/>
      <c r="E4294" s="7"/>
    </row>
    <row r="4295" spans="2:5" x14ac:dyDescent="0.55000000000000004">
      <c r="B4295" s="6"/>
      <c r="E4295" s="7"/>
    </row>
    <row r="4296" spans="2:5" x14ac:dyDescent="0.55000000000000004">
      <c r="B4296" s="6"/>
      <c r="E4296" s="7"/>
    </row>
    <row r="4297" spans="2:5" x14ac:dyDescent="0.55000000000000004">
      <c r="B4297" s="6"/>
      <c r="E4297" s="7"/>
    </row>
    <row r="4298" spans="2:5" x14ac:dyDescent="0.55000000000000004">
      <c r="B4298" s="6"/>
      <c r="E4298" s="7"/>
    </row>
    <row r="4299" spans="2:5" x14ac:dyDescent="0.55000000000000004">
      <c r="B4299" s="6"/>
      <c r="E4299" s="7"/>
    </row>
    <row r="4300" spans="2:5" x14ac:dyDescent="0.55000000000000004">
      <c r="B4300" s="6"/>
      <c r="E4300" s="7"/>
    </row>
    <row r="4301" spans="2:5" x14ac:dyDescent="0.55000000000000004">
      <c r="B4301" s="6"/>
      <c r="E4301" s="7"/>
    </row>
    <row r="4302" spans="2:5" x14ac:dyDescent="0.55000000000000004">
      <c r="B4302" s="6"/>
      <c r="E4302" s="7"/>
    </row>
    <row r="4303" spans="2:5" x14ac:dyDescent="0.55000000000000004">
      <c r="B4303" s="6"/>
      <c r="E4303" s="7"/>
    </row>
    <row r="4304" spans="2:5" x14ac:dyDescent="0.55000000000000004">
      <c r="B4304" s="6"/>
      <c r="E4304" s="7"/>
    </row>
    <row r="4305" spans="2:5" x14ac:dyDescent="0.55000000000000004">
      <c r="B4305" s="6"/>
      <c r="E4305" s="7"/>
    </row>
    <row r="4306" spans="2:5" x14ac:dyDescent="0.55000000000000004">
      <c r="B4306" s="6"/>
      <c r="E4306" s="7"/>
    </row>
    <row r="4307" spans="2:5" x14ac:dyDescent="0.55000000000000004">
      <c r="B4307" s="6"/>
      <c r="E4307" s="7"/>
    </row>
    <row r="4308" spans="2:5" x14ac:dyDescent="0.55000000000000004">
      <c r="B4308" s="6"/>
      <c r="E4308" s="7"/>
    </row>
    <row r="4309" spans="2:5" x14ac:dyDescent="0.55000000000000004">
      <c r="B4309" s="6"/>
      <c r="E4309" s="7"/>
    </row>
    <row r="4310" spans="2:5" x14ac:dyDescent="0.55000000000000004">
      <c r="B4310" s="6"/>
      <c r="E4310" s="7"/>
    </row>
    <row r="4311" spans="2:5" x14ac:dyDescent="0.55000000000000004">
      <c r="B4311" s="6"/>
      <c r="E4311" s="7"/>
    </row>
    <row r="4312" spans="2:5" x14ac:dyDescent="0.55000000000000004">
      <c r="B4312" s="6"/>
      <c r="E4312" s="7"/>
    </row>
    <row r="4313" spans="2:5" x14ac:dyDescent="0.55000000000000004">
      <c r="B4313" s="6"/>
      <c r="E4313" s="7"/>
    </row>
    <row r="4314" spans="2:5" x14ac:dyDescent="0.55000000000000004">
      <c r="B4314" s="6"/>
      <c r="E4314" s="7"/>
    </row>
    <row r="4315" spans="2:5" x14ac:dyDescent="0.55000000000000004">
      <c r="B4315" s="6"/>
      <c r="E4315" s="7"/>
    </row>
    <row r="4316" spans="2:5" x14ac:dyDescent="0.55000000000000004">
      <c r="B4316" s="6"/>
      <c r="E4316" s="7"/>
    </row>
    <row r="4317" spans="2:5" x14ac:dyDescent="0.55000000000000004">
      <c r="B4317" s="6"/>
      <c r="E4317" s="7"/>
    </row>
    <row r="4318" spans="2:5" x14ac:dyDescent="0.55000000000000004">
      <c r="B4318" s="6"/>
      <c r="E4318" s="7"/>
    </row>
    <row r="4319" spans="2:5" x14ac:dyDescent="0.55000000000000004">
      <c r="B4319" s="6"/>
      <c r="E4319" s="7"/>
    </row>
    <row r="4320" spans="2:5" x14ac:dyDescent="0.55000000000000004">
      <c r="B4320" s="6"/>
      <c r="E4320" s="7"/>
    </row>
    <row r="4321" spans="2:5" x14ac:dyDescent="0.55000000000000004">
      <c r="B4321" s="6"/>
      <c r="E4321" s="7"/>
    </row>
    <row r="4322" spans="2:5" x14ac:dyDescent="0.55000000000000004">
      <c r="B4322" s="6"/>
      <c r="E4322" s="7"/>
    </row>
    <row r="4323" spans="2:5" x14ac:dyDescent="0.55000000000000004">
      <c r="B4323" s="6"/>
      <c r="E4323" s="7"/>
    </row>
    <row r="4324" spans="2:5" x14ac:dyDescent="0.55000000000000004">
      <c r="B4324" s="6"/>
      <c r="E4324" s="7"/>
    </row>
    <row r="4325" spans="2:5" x14ac:dyDescent="0.55000000000000004">
      <c r="B4325" s="6"/>
      <c r="E4325" s="7"/>
    </row>
    <row r="4326" spans="2:5" x14ac:dyDescent="0.55000000000000004">
      <c r="B4326" s="6"/>
      <c r="E4326" s="7"/>
    </row>
    <row r="4327" spans="2:5" x14ac:dyDescent="0.55000000000000004">
      <c r="B4327" s="6"/>
      <c r="E4327" s="7"/>
    </row>
    <row r="4328" spans="2:5" x14ac:dyDescent="0.55000000000000004">
      <c r="B4328" s="6"/>
      <c r="E4328" s="7"/>
    </row>
    <row r="4329" spans="2:5" x14ac:dyDescent="0.55000000000000004">
      <c r="B4329" s="6"/>
      <c r="E4329" s="7"/>
    </row>
    <row r="4330" spans="2:5" x14ac:dyDescent="0.55000000000000004">
      <c r="B4330" s="6"/>
      <c r="E4330" s="7"/>
    </row>
    <row r="4331" spans="2:5" x14ac:dyDescent="0.55000000000000004">
      <c r="B4331" s="6"/>
      <c r="E4331" s="7"/>
    </row>
    <row r="4332" spans="2:5" x14ac:dyDescent="0.55000000000000004">
      <c r="B4332" s="6"/>
      <c r="E4332" s="7"/>
    </row>
    <row r="4333" spans="2:5" x14ac:dyDescent="0.55000000000000004">
      <c r="B4333" s="6"/>
      <c r="E4333" s="7"/>
    </row>
    <row r="4334" spans="2:5" x14ac:dyDescent="0.55000000000000004">
      <c r="B4334" s="6"/>
      <c r="E4334" s="7"/>
    </row>
    <row r="4335" spans="2:5" x14ac:dyDescent="0.55000000000000004">
      <c r="B4335" s="6"/>
      <c r="E4335" s="7"/>
    </row>
    <row r="4336" spans="2:5" x14ac:dyDescent="0.55000000000000004">
      <c r="B4336" s="6"/>
      <c r="E4336" s="7"/>
    </row>
    <row r="4337" spans="2:5" x14ac:dyDescent="0.55000000000000004">
      <c r="B4337" s="6"/>
      <c r="E4337" s="7"/>
    </row>
    <row r="4338" spans="2:5" x14ac:dyDescent="0.55000000000000004">
      <c r="B4338" s="6"/>
      <c r="E4338" s="7"/>
    </row>
    <row r="4339" spans="2:5" x14ac:dyDescent="0.55000000000000004">
      <c r="B4339" s="6"/>
      <c r="E4339" s="7"/>
    </row>
    <row r="4340" spans="2:5" x14ac:dyDescent="0.55000000000000004">
      <c r="B4340" s="6"/>
      <c r="E4340" s="7"/>
    </row>
    <row r="4341" spans="2:5" x14ac:dyDescent="0.55000000000000004">
      <c r="B4341" s="6"/>
      <c r="E4341" s="7"/>
    </row>
    <row r="4342" spans="2:5" x14ac:dyDescent="0.55000000000000004">
      <c r="B4342" s="6"/>
      <c r="E4342" s="7"/>
    </row>
    <row r="4343" spans="2:5" x14ac:dyDescent="0.55000000000000004">
      <c r="B4343" s="6"/>
      <c r="E4343" s="7"/>
    </row>
    <row r="4344" spans="2:5" x14ac:dyDescent="0.55000000000000004">
      <c r="B4344" s="6"/>
      <c r="E4344" s="7"/>
    </row>
    <row r="4345" spans="2:5" x14ac:dyDescent="0.55000000000000004">
      <c r="B4345" s="6"/>
      <c r="E4345" s="7"/>
    </row>
    <row r="4346" spans="2:5" x14ac:dyDescent="0.55000000000000004">
      <c r="B4346" s="6"/>
      <c r="E4346" s="7"/>
    </row>
    <row r="4347" spans="2:5" x14ac:dyDescent="0.55000000000000004">
      <c r="B4347" s="6"/>
      <c r="E4347" s="7"/>
    </row>
    <row r="4348" spans="2:5" x14ac:dyDescent="0.55000000000000004">
      <c r="B4348" s="6"/>
      <c r="E4348" s="7"/>
    </row>
    <row r="4349" spans="2:5" x14ac:dyDescent="0.55000000000000004">
      <c r="B4349" s="6"/>
      <c r="E4349" s="7"/>
    </row>
    <row r="4350" spans="2:5" x14ac:dyDescent="0.55000000000000004">
      <c r="B4350" s="6"/>
      <c r="E4350" s="7"/>
    </row>
    <row r="4351" spans="2:5" x14ac:dyDescent="0.55000000000000004">
      <c r="B4351" s="6"/>
      <c r="E4351" s="7"/>
    </row>
    <row r="4352" spans="2:5" x14ac:dyDescent="0.55000000000000004">
      <c r="B4352" s="6"/>
      <c r="E4352" s="7"/>
    </row>
    <row r="4353" spans="2:5" x14ac:dyDescent="0.55000000000000004">
      <c r="B4353" s="6"/>
      <c r="E4353" s="7"/>
    </row>
    <row r="4354" spans="2:5" x14ac:dyDescent="0.55000000000000004">
      <c r="B4354" s="6"/>
      <c r="E4354" s="7"/>
    </row>
    <row r="4355" spans="2:5" x14ac:dyDescent="0.55000000000000004">
      <c r="B4355" s="6"/>
      <c r="E4355" s="7"/>
    </row>
    <row r="4356" spans="2:5" x14ac:dyDescent="0.55000000000000004">
      <c r="B4356" s="6"/>
      <c r="E4356" s="7"/>
    </row>
    <row r="4357" spans="2:5" x14ac:dyDescent="0.55000000000000004">
      <c r="B4357" s="6"/>
      <c r="E4357" s="7"/>
    </row>
    <row r="4358" spans="2:5" x14ac:dyDescent="0.55000000000000004">
      <c r="B4358" s="6"/>
      <c r="E4358" s="7"/>
    </row>
    <row r="4359" spans="2:5" x14ac:dyDescent="0.55000000000000004">
      <c r="B4359" s="6"/>
      <c r="E4359" s="7"/>
    </row>
    <row r="4360" spans="2:5" x14ac:dyDescent="0.55000000000000004">
      <c r="B4360" s="6"/>
      <c r="E4360" s="7"/>
    </row>
    <row r="4361" spans="2:5" x14ac:dyDescent="0.55000000000000004">
      <c r="B4361" s="6"/>
      <c r="E4361" s="7"/>
    </row>
    <row r="4362" spans="2:5" x14ac:dyDescent="0.55000000000000004">
      <c r="B4362" s="6"/>
      <c r="E4362" s="7"/>
    </row>
    <row r="4363" spans="2:5" x14ac:dyDescent="0.55000000000000004">
      <c r="B4363" s="6"/>
      <c r="E4363" s="7"/>
    </row>
    <row r="4364" spans="2:5" x14ac:dyDescent="0.55000000000000004">
      <c r="B4364" s="6"/>
      <c r="E4364" s="7"/>
    </row>
    <row r="4365" spans="2:5" x14ac:dyDescent="0.55000000000000004">
      <c r="B4365" s="6"/>
      <c r="E4365" s="7"/>
    </row>
    <row r="4366" spans="2:5" x14ac:dyDescent="0.55000000000000004">
      <c r="B4366" s="6"/>
      <c r="E4366" s="7"/>
    </row>
    <row r="4367" spans="2:5" x14ac:dyDescent="0.55000000000000004">
      <c r="B4367" s="6"/>
      <c r="E4367" s="7"/>
    </row>
    <row r="4368" spans="2:5" x14ac:dyDescent="0.55000000000000004">
      <c r="B4368" s="6"/>
      <c r="E4368" s="7"/>
    </row>
    <row r="4369" spans="2:5" x14ac:dyDescent="0.55000000000000004">
      <c r="B4369" s="6"/>
      <c r="E4369" s="7"/>
    </row>
    <row r="4370" spans="2:5" x14ac:dyDescent="0.55000000000000004">
      <c r="B4370" s="6"/>
      <c r="E4370" s="7"/>
    </row>
    <row r="4371" spans="2:5" x14ac:dyDescent="0.55000000000000004">
      <c r="B4371" s="6"/>
      <c r="E4371" s="7"/>
    </row>
    <row r="4372" spans="2:5" x14ac:dyDescent="0.55000000000000004">
      <c r="B4372" s="6"/>
      <c r="E4372" s="7"/>
    </row>
    <row r="4373" spans="2:5" x14ac:dyDescent="0.55000000000000004">
      <c r="B4373" s="6"/>
      <c r="E4373" s="7"/>
    </row>
    <row r="4374" spans="2:5" x14ac:dyDescent="0.55000000000000004">
      <c r="B4374" s="6"/>
      <c r="E4374" s="7"/>
    </row>
    <row r="4375" spans="2:5" x14ac:dyDescent="0.55000000000000004">
      <c r="B4375" s="6"/>
      <c r="E4375" s="7"/>
    </row>
    <row r="4376" spans="2:5" x14ac:dyDescent="0.55000000000000004">
      <c r="B4376" s="6"/>
      <c r="E4376" s="7"/>
    </row>
    <row r="4377" spans="2:5" x14ac:dyDescent="0.55000000000000004">
      <c r="B4377" s="6"/>
      <c r="E4377" s="7"/>
    </row>
    <row r="4378" spans="2:5" x14ac:dyDescent="0.55000000000000004">
      <c r="B4378" s="6"/>
      <c r="E4378" s="7"/>
    </row>
    <row r="4379" spans="2:5" x14ac:dyDescent="0.55000000000000004">
      <c r="B4379" s="6"/>
      <c r="E4379" s="7"/>
    </row>
    <row r="4380" spans="2:5" x14ac:dyDescent="0.55000000000000004">
      <c r="B4380" s="6"/>
      <c r="E4380" s="7"/>
    </row>
    <row r="4381" spans="2:5" x14ac:dyDescent="0.55000000000000004">
      <c r="B4381" s="6"/>
      <c r="E4381" s="7"/>
    </row>
    <row r="4382" spans="2:5" x14ac:dyDescent="0.55000000000000004">
      <c r="B4382" s="6"/>
      <c r="E4382" s="7"/>
    </row>
    <row r="4383" spans="2:5" x14ac:dyDescent="0.55000000000000004">
      <c r="B4383" s="6"/>
      <c r="E4383" s="7"/>
    </row>
    <row r="4384" spans="2:5" x14ac:dyDescent="0.55000000000000004">
      <c r="B4384" s="6"/>
      <c r="E4384" s="7"/>
    </row>
    <row r="4385" spans="2:5" x14ac:dyDescent="0.55000000000000004">
      <c r="B4385" s="6"/>
      <c r="E4385" s="7"/>
    </row>
    <row r="4386" spans="2:5" x14ac:dyDescent="0.55000000000000004">
      <c r="B4386" s="6"/>
      <c r="E4386" s="7"/>
    </row>
    <row r="4387" spans="2:5" x14ac:dyDescent="0.55000000000000004">
      <c r="B4387" s="6"/>
      <c r="E4387" s="7"/>
    </row>
    <row r="4388" spans="2:5" x14ac:dyDescent="0.55000000000000004">
      <c r="B4388" s="6"/>
      <c r="E4388" s="7"/>
    </row>
    <row r="4389" spans="2:5" x14ac:dyDescent="0.55000000000000004">
      <c r="B4389" s="6"/>
      <c r="E4389" s="7"/>
    </row>
    <row r="4390" spans="2:5" x14ac:dyDescent="0.55000000000000004">
      <c r="B4390" s="6"/>
      <c r="E4390" s="7"/>
    </row>
    <row r="4391" spans="2:5" x14ac:dyDescent="0.55000000000000004">
      <c r="B4391" s="6"/>
      <c r="E4391" s="7"/>
    </row>
    <row r="4392" spans="2:5" x14ac:dyDescent="0.55000000000000004">
      <c r="B4392" s="6"/>
      <c r="E4392" s="7"/>
    </row>
    <row r="4393" spans="2:5" x14ac:dyDescent="0.55000000000000004">
      <c r="B4393" s="6"/>
      <c r="E4393" s="7"/>
    </row>
    <row r="4394" spans="2:5" x14ac:dyDescent="0.55000000000000004">
      <c r="B4394" s="6"/>
      <c r="E4394" s="7"/>
    </row>
    <row r="4395" spans="2:5" x14ac:dyDescent="0.55000000000000004">
      <c r="B4395" s="6"/>
      <c r="E4395" s="7"/>
    </row>
    <row r="4396" spans="2:5" x14ac:dyDescent="0.55000000000000004">
      <c r="B4396" s="6"/>
      <c r="E4396" s="7"/>
    </row>
    <row r="4397" spans="2:5" x14ac:dyDescent="0.55000000000000004">
      <c r="B4397" s="6"/>
      <c r="E4397" s="7"/>
    </row>
    <row r="4398" spans="2:5" x14ac:dyDescent="0.55000000000000004">
      <c r="B4398" s="6"/>
      <c r="E4398" s="7"/>
    </row>
    <row r="4399" spans="2:5" x14ac:dyDescent="0.55000000000000004">
      <c r="B4399" s="6"/>
      <c r="E4399" s="7"/>
    </row>
    <row r="4400" spans="2:5" x14ac:dyDescent="0.55000000000000004">
      <c r="B4400" s="6"/>
      <c r="E4400" s="7"/>
    </row>
    <row r="4401" spans="2:5" x14ac:dyDescent="0.55000000000000004">
      <c r="B4401" s="6"/>
      <c r="E4401" s="7"/>
    </row>
    <row r="4402" spans="2:5" x14ac:dyDescent="0.55000000000000004">
      <c r="B4402" s="6"/>
      <c r="E4402" s="7"/>
    </row>
    <row r="4403" spans="2:5" x14ac:dyDescent="0.55000000000000004">
      <c r="B4403" s="6"/>
      <c r="E4403" s="7"/>
    </row>
    <row r="4404" spans="2:5" x14ac:dyDescent="0.55000000000000004">
      <c r="B4404" s="6"/>
      <c r="E4404" s="7"/>
    </row>
    <row r="4405" spans="2:5" x14ac:dyDescent="0.55000000000000004">
      <c r="B4405" s="6"/>
      <c r="E4405" s="7"/>
    </row>
    <row r="4406" spans="2:5" x14ac:dyDescent="0.55000000000000004">
      <c r="B4406" s="6"/>
      <c r="E4406" s="7"/>
    </row>
    <row r="4407" spans="2:5" x14ac:dyDescent="0.55000000000000004">
      <c r="B4407" s="6"/>
      <c r="E4407" s="7"/>
    </row>
    <row r="4408" spans="2:5" x14ac:dyDescent="0.55000000000000004">
      <c r="B4408" s="6"/>
      <c r="E4408" s="7"/>
    </row>
    <row r="4409" spans="2:5" x14ac:dyDescent="0.55000000000000004">
      <c r="B4409" s="6"/>
      <c r="E4409" s="7"/>
    </row>
    <row r="4410" spans="2:5" x14ac:dyDescent="0.55000000000000004">
      <c r="B4410" s="6"/>
      <c r="E4410" s="7"/>
    </row>
    <row r="4411" spans="2:5" x14ac:dyDescent="0.55000000000000004">
      <c r="B4411" s="6"/>
      <c r="E4411" s="7"/>
    </row>
    <row r="4412" spans="2:5" x14ac:dyDescent="0.55000000000000004">
      <c r="B4412" s="6"/>
      <c r="E4412" s="7"/>
    </row>
    <row r="4413" spans="2:5" x14ac:dyDescent="0.55000000000000004">
      <c r="B4413" s="6"/>
      <c r="E4413" s="7"/>
    </row>
    <row r="4414" spans="2:5" x14ac:dyDescent="0.55000000000000004">
      <c r="B4414" s="6"/>
      <c r="E4414" s="7"/>
    </row>
    <row r="4415" spans="2:5" x14ac:dyDescent="0.55000000000000004">
      <c r="B4415" s="6"/>
      <c r="E4415" s="7"/>
    </row>
    <row r="4416" spans="2:5" x14ac:dyDescent="0.55000000000000004">
      <c r="B4416" s="6"/>
      <c r="E4416" s="7"/>
    </row>
    <row r="4417" spans="2:5" x14ac:dyDescent="0.55000000000000004">
      <c r="B4417" s="6"/>
      <c r="E4417" s="7"/>
    </row>
    <row r="4418" spans="2:5" x14ac:dyDescent="0.55000000000000004">
      <c r="B4418" s="6"/>
      <c r="E4418" s="7"/>
    </row>
    <row r="4419" spans="2:5" x14ac:dyDescent="0.55000000000000004">
      <c r="B4419" s="6"/>
      <c r="E4419" s="7"/>
    </row>
    <row r="4420" spans="2:5" x14ac:dyDescent="0.55000000000000004">
      <c r="B4420" s="6"/>
      <c r="E4420" s="7"/>
    </row>
    <row r="4421" spans="2:5" x14ac:dyDescent="0.55000000000000004">
      <c r="B4421" s="6"/>
      <c r="E4421" s="7"/>
    </row>
    <row r="4422" spans="2:5" x14ac:dyDescent="0.55000000000000004">
      <c r="B4422" s="6"/>
      <c r="E4422" s="7"/>
    </row>
    <row r="4423" spans="2:5" x14ac:dyDescent="0.55000000000000004">
      <c r="B4423" s="6"/>
      <c r="E4423" s="7"/>
    </row>
    <row r="4424" spans="2:5" x14ac:dyDescent="0.55000000000000004">
      <c r="B4424" s="6"/>
      <c r="E4424" s="7"/>
    </row>
    <row r="4425" spans="2:5" x14ac:dyDescent="0.55000000000000004">
      <c r="B4425" s="6"/>
      <c r="E4425" s="7"/>
    </row>
    <row r="4426" spans="2:5" x14ac:dyDescent="0.55000000000000004">
      <c r="B4426" s="6"/>
      <c r="E4426" s="7"/>
    </row>
    <row r="4427" spans="2:5" x14ac:dyDescent="0.55000000000000004">
      <c r="B4427" s="6"/>
      <c r="E4427" s="7"/>
    </row>
    <row r="4428" spans="2:5" x14ac:dyDescent="0.55000000000000004">
      <c r="B4428" s="6"/>
      <c r="E4428" s="7"/>
    </row>
    <row r="4429" spans="2:5" x14ac:dyDescent="0.55000000000000004">
      <c r="B4429" s="6"/>
      <c r="E4429" s="7"/>
    </row>
    <row r="4430" spans="2:5" x14ac:dyDescent="0.55000000000000004">
      <c r="B4430" s="6"/>
      <c r="E4430" s="7"/>
    </row>
    <row r="4431" spans="2:5" x14ac:dyDescent="0.55000000000000004">
      <c r="B4431" s="6"/>
      <c r="E4431" s="7"/>
    </row>
    <row r="4432" spans="2:5" x14ac:dyDescent="0.55000000000000004">
      <c r="B4432" s="6"/>
      <c r="E4432" s="7"/>
    </row>
    <row r="4433" spans="2:5" x14ac:dyDescent="0.55000000000000004">
      <c r="B4433" s="6"/>
      <c r="E4433" s="7"/>
    </row>
    <row r="4434" spans="2:5" x14ac:dyDescent="0.55000000000000004">
      <c r="B4434" s="6"/>
      <c r="E4434" s="7"/>
    </row>
    <row r="4435" spans="2:5" x14ac:dyDescent="0.55000000000000004">
      <c r="B4435" s="6"/>
      <c r="E4435" s="7"/>
    </row>
    <row r="4436" spans="2:5" x14ac:dyDescent="0.55000000000000004">
      <c r="B4436" s="6"/>
      <c r="E4436" s="7"/>
    </row>
    <row r="4437" spans="2:5" x14ac:dyDescent="0.55000000000000004">
      <c r="B4437" s="6"/>
      <c r="E4437" s="7"/>
    </row>
    <row r="4438" spans="2:5" x14ac:dyDescent="0.55000000000000004">
      <c r="B4438" s="6"/>
      <c r="E4438" s="7"/>
    </row>
    <row r="4439" spans="2:5" x14ac:dyDescent="0.55000000000000004">
      <c r="B4439" s="6"/>
      <c r="E4439" s="7"/>
    </row>
    <row r="4440" spans="2:5" x14ac:dyDescent="0.55000000000000004">
      <c r="B4440" s="6"/>
      <c r="E4440" s="7"/>
    </row>
    <row r="4441" spans="2:5" x14ac:dyDescent="0.55000000000000004">
      <c r="B4441" s="6"/>
      <c r="E4441" s="7"/>
    </row>
    <row r="4442" spans="2:5" x14ac:dyDescent="0.55000000000000004">
      <c r="B4442" s="6"/>
      <c r="E4442" s="7"/>
    </row>
    <row r="4443" spans="2:5" x14ac:dyDescent="0.55000000000000004">
      <c r="B4443" s="6"/>
      <c r="E4443" s="7"/>
    </row>
    <row r="4444" spans="2:5" x14ac:dyDescent="0.55000000000000004">
      <c r="B4444" s="6"/>
      <c r="E4444" s="7"/>
    </row>
    <row r="4445" spans="2:5" x14ac:dyDescent="0.55000000000000004">
      <c r="B4445" s="6"/>
      <c r="E4445" s="7"/>
    </row>
    <row r="4446" spans="2:5" x14ac:dyDescent="0.55000000000000004">
      <c r="B4446" s="6"/>
      <c r="E4446" s="7"/>
    </row>
    <row r="4447" spans="2:5" x14ac:dyDescent="0.55000000000000004">
      <c r="B4447" s="6"/>
      <c r="E4447" s="7"/>
    </row>
    <row r="4448" spans="2:5" x14ac:dyDescent="0.55000000000000004">
      <c r="B4448" s="6"/>
      <c r="E4448" s="7"/>
    </row>
    <row r="4449" spans="2:5" x14ac:dyDescent="0.55000000000000004">
      <c r="B4449" s="6"/>
      <c r="E4449" s="7"/>
    </row>
    <row r="4450" spans="2:5" x14ac:dyDescent="0.55000000000000004">
      <c r="B4450" s="6"/>
      <c r="E4450" s="7"/>
    </row>
    <row r="4451" spans="2:5" x14ac:dyDescent="0.55000000000000004">
      <c r="B4451" s="6"/>
      <c r="E4451" s="7"/>
    </row>
    <row r="4452" spans="2:5" x14ac:dyDescent="0.55000000000000004">
      <c r="B4452" s="6"/>
      <c r="E4452" s="7"/>
    </row>
    <row r="4453" spans="2:5" x14ac:dyDescent="0.55000000000000004">
      <c r="B4453" s="6"/>
      <c r="E4453" s="7"/>
    </row>
    <row r="4454" spans="2:5" x14ac:dyDescent="0.55000000000000004">
      <c r="B4454" s="6"/>
      <c r="E4454" s="7"/>
    </row>
    <row r="4455" spans="2:5" x14ac:dyDescent="0.55000000000000004">
      <c r="B4455" s="6"/>
      <c r="E4455" s="7"/>
    </row>
    <row r="4456" spans="2:5" x14ac:dyDescent="0.55000000000000004">
      <c r="B4456" s="6"/>
      <c r="E4456" s="7"/>
    </row>
    <row r="4457" spans="2:5" x14ac:dyDescent="0.55000000000000004">
      <c r="B4457" s="6"/>
      <c r="E4457" s="7"/>
    </row>
    <row r="4458" spans="2:5" x14ac:dyDescent="0.55000000000000004">
      <c r="B4458" s="6"/>
      <c r="E4458" s="7"/>
    </row>
    <row r="4459" spans="2:5" x14ac:dyDescent="0.55000000000000004">
      <c r="B4459" s="6"/>
      <c r="E4459" s="7"/>
    </row>
    <row r="4460" spans="2:5" x14ac:dyDescent="0.55000000000000004">
      <c r="B4460" s="6"/>
      <c r="E4460" s="7"/>
    </row>
    <row r="4461" spans="2:5" x14ac:dyDescent="0.55000000000000004">
      <c r="B4461" s="6"/>
      <c r="E4461" s="7"/>
    </row>
    <row r="4462" spans="2:5" x14ac:dyDescent="0.55000000000000004">
      <c r="B4462" s="6"/>
      <c r="E4462" s="7"/>
    </row>
    <row r="4463" spans="2:5" x14ac:dyDescent="0.55000000000000004">
      <c r="B4463" s="6"/>
      <c r="E4463" s="7"/>
    </row>
    <row r="4464" spans="2:5" x14ac:dyDescent="0.55000000000000004">
      <c r="B4464" s="6"/>
      <c r="E4464" s="7"/>
    </row>
    <row r="4465" spans="2:5" x14ac:dyDescent="0.55000000000000004">
      <c r="B4465" s="6"/>
      <c r="E4465" s="7"/>
    </row>
    <row r="4466" spans="2:5" x14ac:dyDescent="0.55000000000000004">
      <c r="B4466" s="6"/>
      <c r="E4466" s="7"/>
    </row>
    <row r="4467" spans="2:5" x14ac:dyDescent="0.55000000000000004">
      <c r="B4467" s="6"/>
      <c r="E4467" s="7"/>
    </row>
    <row r="4468" spans="2:5" x14ac:dyDescent="0.55000000000000004">
      <c r="B4468" s="6"/>
      <c r="E4468" s="7"/>
    </row>
    <row r="4469" spans="2:5" x14ac:dyDescent="0.55000000000000004">
      <c r="B4469" s="6"/>
      <c r="E4469" s="7"/>
    </row>
    <row r="4470" spans="2:5" x14ac:dyDescent="0.55000000000000004">
      <c r="B4470" s="6"/>
      <c r="E4470" s="7"/>
    </row>
    <row r="4471" spans="2:5" x14ac:dyDescent="0.55000000000000004">
      <c r="B4471" s="6"/>
      <c r="E4471" s="7"/>
    </row>
    <row r="4472" spans="2:5" x14ac:dyDescent="0.55000000000000004">
      <c r="B4472" s="6"/>
      <c r="E4472" s="7"/>
    </row>
    <row r="4473" spans="2:5" x14ac:dyDescent="0.55000000000000004">
      <c r="B4473" s="6"/>
      <c r="E4473" s="7"/>
    </row>
    <row r="4474" spans="2:5" x14ac:dyDescent="0.55000000000000004">
      <c r="B4474" s="6"/>
      <c r="E4474" s="7"/>
    </row>
    <row r="4475" spans="2:5" x14ac:dyDescent="0.55000000000000004">
      <c r="B4475" s="6"/>
      <c r="E4475" s="7"/>
    </row>
    <row r="4476" spans="2:5" x14ac:dyDescent="0.55000000000000004">
      <c r="B4476" s="6"/>
      <c r="E4476" s="7"/>
    </row>
    <row r="4477" spans="2:5" x14ac:dyDescent="0.55000000000000004">
      <c r="B4477" s="6"/>
      <c r="E4477" s="7"/>
    </row>
    <row r="4478" spans="2:5" x14ac:dyDescent="0.55000000000000004">
      <c r="B4478" s="6"/>
      <c r="E4478" s="7"/>
    </row>
    <row r="4479" spans="2:5" x14ac:dyDescent="0.55000000000000004">
      <c r="B4479" s="6"/>
      <c r="E4479" s="7"/>
    </row>
    <row r="4480" spans="2:5" x14ac:dyDescent="0.55000000000000004">
      <c r="B4480" s="6"/>
      <c r="E4480" s="7"/>
    </row>
    <row r="4481" spans="2:5" x14ac:dyDescent="0.55000000000000004">
      <c r="B4481" s="6"/>
      <c r="E4481" s="7"/>
    </row>
    <row r="4482" spans="2:5" x14ac:dyDescent="0.55000000000000004">
      <c r="B4482" s="6"/>
      <c r="E4482" s="7"/>
    </row>
    <row r="4483" spans="2:5" x14ac:dyDescent="0.55000000000000004">
      <c r="B4483" s="6"/>
      <c r="E4483" s="7"/>
    </row>
    <row r="4484" spans="2:5" x14ac:dyDescent="0.55000000000000004">
      <c r="B4484" s="6"/>
      <c r="E4484" s="7"/>
    </row>
    <row r="4485" spans="2:5" x14ac:dyDescent="0.55000000000000004">
      <c r="B4485" s="6"/>
      <c r="E4485" s="7"/>
    </row>
    <row r="4486" spans="2:5" x14ac:dyDescent="0.55000000000000004">
      <c r="B4486" s="6"/>
      <c r="E4486" s="7"/>
    </row>
    <row r="4487" spans="2:5" x14ac:dyDescent="0.55000000000000004">
      <c r="B4487" s="6"/>
      <c r="E4487" s="7"/>
    </row>
    <row r="4488" spans="2:5" x14ac:dyDescent="0.55000000000000004">
      <c r="B4488" s="6"/>
      <c r="E4488" s="7"/>
    </row>
    <row r="4489" spans="2:5" x14ac:dyDescent="0.55000000000000004">
      <c r="B4489" s="6"/>
      <c r="E4489" s="7"/>
    </row>
    <row r="4490" spans="2:5" x14ac:dyDescent="0.55000000000000004">
      <c r="B4490" s="6"/>
      <c r="E4490" s="7"/>
    </row>
    <row r="4491" spans="2:5" x14ac:dyDescent="0.55000000000000004">
      <c r="B4491" s="6"/>
      <c r="E4491" s="7"/>
    </row>
    <row r="4492" spans="2:5" x14ac:dyDescent="0.55000000000000004">
      <c r="B4492" s="6"/>
      <c r="E4492" s="7"/>
    </row>
    <row r="4493" spans="2:5" x14ac:dyDescent="0.55000000000000004">
      <c r="B4493" s="6"/>
      <c r="E4493" s="7"/>
    </row>
    <row r="4494" spans="2:5" x14ac:dyDescent="0.55000000000000004">
      <c r="B4494" s="6"/>
      <c r="E4494" s="7"/>
    </row>
    <row r="4495" spans="2:5" x14ac:dyDescent="0.55000000000000004">
      <c r="B4495" s="6"/>
      <c r="E4495" s="7"/>
    </row>
    <row r="4496" spans="2:5" x14ac:dyDescent="0.55000000000000004">
      <c r="B4496" s="6"/>
      <c r="E4496" s="7"/>
    </row>
    <row r="4497" spans="2:5" x14ac:dyDescent="0.55000000000000004">
      <c r="B4497" s="6"/>
      <c r="E4497" s="7"/>
    </row>
    <row r="4498" spans="2:5" x14ac:dyDescent="0.55000000000000004">
      <c r="B4498" s="6"/>
      <c r="E4498" s="7"/>
    </row>
    <row r="4499" spans="2:5" x14ac:dyDescent="0.55000000000000004">
      <c r="B4499" s="6"/>
      <c r="E4499" s="7"/>
    </row>
    <row r="4500" spans="2:5" x14ac:dyDescent="0.55000000000000004">
      <c r="B4500" s="6"/>
      <c r="E4500" s="7"/>
    </row>
    <row r="4501" spans="2:5" x14ac:dyDescent="0.55000000000000004">
      <c r="B4501" s="6"/>
      <c r="E4501" s="7"/>
    </row>
    <row r="4502" spans="2:5" x14ac:dyDescent="0.55000000000000004">
      <c r="B4502" s="6"/>
      <c r="E4502" s="7"/>
    </row>
    <row r="4503" spans="2:5" x14ac:dyDescent="0.55000000000000004">
      <c r="B4503" s="6"/>
      <c r="E4503" s="7"/>
    </row>
    <row r="4504" spans="2:5" x14ac:dyDescent="0.55000000000000004">
      <c r="B4504" s="6"/>
      <c r="E4504" s="7"/>
    </row>
    <row r="4505" spans="2:5" x14ac:dyDescent="0.55000000000000004">
      <c r="B4505" s="6"/>
      <c r="E4505" s="7"/>
    </row>
    <row r="4506" spans="2:5" x14ac:dyDescent="0.55000000000000004">
      <c r="B4506" s="6"/>
      <c r="E4506" s="7"/>
    </row>
    <row r="4507" spans="2:5" x14ac:dyDescent="0.55000000000000004">
      <c r="B4507" s="6"/>
      <c r="E4507" s="7"/>
    </row>
    <row r="4508" spans="2:5" x14ac:dyDescent="0.55000000000000004">
      <c r="B4508" s="6"/>
      <c r="E4508" s="7"/>
    </row>
    <row r="4509" spans="2:5" x14ac:dyDescent="0.55000000000000004">
      <c r="B4509" s="6"/>
      <c r="E4509" s="7"/>
    </row>
    <row r="4510" spans="2:5" x14ac:dyDescent="0.55000000000000004">
      <c r="B4510" s="6"/>
      <c r="E4510" s="7"/>
    </row>
    <row r="4511" spans="2:5" x14ac:dyDescent="0.55000000000000004">
      <c r="B4511" s="6"/>
      <c r="E4511" s="7"/>
    </row>
    <row r="4512" spans="2:5" x14ac:dyDescent="0.55000000000000004">
      <c r="B4512" s="6"/>
      <c r="E4512" s="7"/>
    </row>
    <row r="4513" spans="2:5" x14ac:dyDescent="0.55000000000000004">
      <c r="B4513" s="6"/>
      <c r="E4513" s="7"/>
    </row>
    <row r="4514" spans="2:5" x14ac:dyDescent="0.55000000000000004">
      <c r="B4514" s="6"/>
      <c r="E4514" s="7"/>
    </row>
    <row r="4515" spans="2:5" x14ac:dyDescent="0.55000000000000004">
      <c r="B4515" s="6"/>
      <c r="E4515" s="7"/>
    </row>
    <row r="4516" spans="2:5" x14ac:dyDescent="0.55000000000000004">
      <c r="B4516" s="6"/>
      <c r="E4516" s="7"/>
    </row>
    <row r="4517" spans="2:5" x14ac:dyDescent="0.55000000000000004">
      <c r="B4517" s="6"/>
      <c r="E4517" s="7"/>
    </row>
    <row r="4518" spans="2:5" x14ac:dyDescent="0.55000000000000004">
      <c r="B4518" s="6"/>
      <c r="E4518" s="7"/>
    </row>
    <row r="4519" spans="2:5" x14ac:dyDescent="0.55000000000000004">
      <c r="B4519" s="6"/>
      <c r="E4519" s="7"/>
    </row>
    <row r="4520" spans="2:5" x14ac:dyDescent="0.55000000000000004">
      <c r="B4520" s="6"/>
      <c r="E4520" s="7"/>
    </row>
    <row r="4521" spans="2:5" x14ac:dyDescent="0.55000000000000004">
      <c r="B4521" s="6"/>
      <c r="E4521" s="7"/>
    </row>
    <row r="4522" spans="2:5" x14ac:dyDescent="0.55000000000000004">
      <c r="B4522" s="6"/>
      <c r="E4522" s="7"/>
    </row>
    <row r="4523" spans="2:5" x14ac:dyDescent="0.55000000000000004">
      <c r="B4523" s="6"/>
      <c r="E4523" s="7"/>
    </row>
    <row r="4524" spans="2:5" x14ac:dyDescent="0.55000000000000004">
      <c r="B4524" s="6"/>
      <c r="E4524" s="7"/>
    </row>
    <row r="4525" spans="2:5" x14ac:dyDescent="0.55000000000000004">
      <c r="B4525" s="6"/>
      <c r="E4525" s="7"/>
    </row>
    <row r="4526" spans="2:5" x14ac:dyDescent="0.55000000000000004">
      <c r="B4526" s="6"/>
      <c r="E4526" s="7"/>
    </row>
    <row r="4527" spans="2:5" x14ac:dyDescent="0.55000000000000004">
      <c r="B4527" s="6"/>
      <c r="E4527" s="7"/>
    </row>
    <row r="4528" spans="2:5" x14ac:dyDescent="0.55000000000000004">
      <c r="B4528" s="6"/>
      <c r="E4528" s="7"/>
    </row>
    <row r="4529" spans="2:5" x14ac:dyDescent="0.55000000000000004">
      <c r="B4529" s="6"/>
      <c r="E4529" s="7"/>
    </row>
    <row r="4530" spans="2:5" x14ac:dyDescent="0.55000000000000004">
      <c r="B4530" s="6"/>
      <c r="E4530" s="7"/>
    </row>
    <row r="4531" spans="2:5" x14ac:dyDescent="0.55000000000000004">
      <c r="B4531" s="6"/>
      <c r="E4531" s="7"/>
    </row>
    <row r="4532" spans="2:5" x14ac:dyDescent="0.55000000000000004">
      <c r="B4532" s="6"/>
      <c r="E4532" s="7"/>
    </row>
    <row r="4533" spans="2:5" x14ac:dyDescent="0.55000000000000004">
      <c r="B4533" s="6"/>
      <c r="E4533" s="7"/>
    </row>
    <row r="4534" spans="2:5" x14ac:dyDescent="0.55000000000000004">
      <c r="B4534" s="6"/>
      <c r="E4534" s="7"/>
    </row>
    <row r="4535" spans="2:5" x14ac:dyDescent="0.55000000000000004">
      <c r="B4535" s="6"/>
      <c r="E4535" s="7"/>
    </row>
    <row r="4536" spans="2:5" x14ac:dyDescent="0.55000000000000004">
      <c r="B4536" s="6"/>
      <c r="E4536" s="7"/>
    </row>
    <row r="4537" spans="2:5" x14ac:dyDescent="0.55000000000000004">
      <c r="B4537" s="6"/>
      <c r="E4537" s="7"/>
    </row>
    <row r="4538" spans="2:5" x14ac:dyDescent="0.55000000000000004">
      <c r="B4538" s="6"/>
      <c r="E4538" s="7"/>
    </row>
    <row r="4539" spans="2:5" x14ac:dyDescent="0.55000000000000004">
      <c r="B4539" s="6"/>
      <c r="E4539" s="7"/>
    </row>
    <row r="4540" spans="2:5" x14ac:dyDescent="0.55000000000000004">
      <c r="B4540" s="6"/>
      <c r="E4540" s="7"/>
    </row>
    <row r="4541" spans="2:5" x14ac:dyDescent="0.55000000000000004">
      <c r="B4541" s="6"/>
      <c r="E4541" s="7"/>
    </row>
    <row r="4542" spans="2:5" x14ac:dyDescent="0.55000000000000004">
      <c r="B4542" s="6"/>
      <c r="E4542" s="7"/>
    </row>
    <row r="4543" spans="2:5" x14ac:dyDescent="0.55000000000000004">
      <c r="B4543" s="6"/>
      <c r="E4543" s="7"/>
    </row>
    <row r="4544" spans="2:5" x14ac:dyDescent="0.55000000000000004">
      <c r="B4544" s="6"/>
      <c r="E4544" s="7"/>
    </row>
    <row r="4545" spans="2:5" x14ac:dyDescent="0.55000000000000004">
      <c r="B4545" s="6"/>
      <c r="E4545" s="7"/>
    </row>
    <row r="4546" spans="2:5" x14ac:dyDescent="0.55000000000000004">
      <c r="B4546" s="6"/>
      <c r="E4546" s="7"/>
    </row>
    <row r="4547" spans="2:5" x14ac:dyDescent="0.55000000000000004">
      <c r="B4547" s="6"/>
      <c r="E4547" s="7"/>
    </row>
    <row r="4548" spans="2:5" x14ac:dyDescent="0.55000000000000004">
      <c r="B4548" s="6"/>
      <c r="E4548" s="7"/>
    </row>
    <row r="4549" spans="2:5" x14ac:dyDescent="0.55000000000000004">
      <c r="B4549" s="6"/>
      <c r="E4549" s="7"/>
    </row>
    <row r="4550" spans="2:5" x14ac:dyDescent="0.55000000000000004">
      <c r="B4550" s="6"/>
      <c r="E4550" s="7"/>
    </row>
    <row r="4551" spans="2:5" x14ac:dyDescent="0.55000000000000004">
      <c r="B4551" s="6"/>
      <c r="E4551" s="7"/>
    </row>
    <row r="4552" spans="2:5" x14ac:dyDescent="0.55000000000000004">
      <c r="B4552" s="6"/>
      <c r="E4552" s="7"/>
    </row>
    <row r="4553" spans="2:5" x14ac:dyDescent="0.55000000000000004">
      <c r="B4553" s="6"/>
      <c r="E4553" s="7"/>
    </row>
    <row r="4554" spans="2:5" x14ac:dyDescent="0.55000000000000004">
      <c r="B4554" s="6"/>
      <c r="E4554" s="7"/>
    </row>
    <row r="4555" spans="2:5" x14ac:dyDescent="0.55000000000000004">
      <c r="B4555" s="6"/>
      <c r="E4555" s="7"/>
    </row>
    <row r="4556" spans="2:5" x14ac:dyDescent="0.55000000000000004">
      <c r="B4556" s="6"/>
      <c r="E4556" s="7"/>
    </row>
    <row r="4557" spans="2:5" x14ac:dyDescent="0.55000000000000004">
      <c r="B4557" s="6"/>
      <c r="E4557" s="7"/>
    </row>
    <row r="4558" spans="2:5" x14ac:dyDescent="0.55000000000000004">
      <c r="B4558" s="6"/>
      <c r="E4558" s="7"/>
    </row>
    <row r="4559" spans="2:5" x14ac:dyDescent="0.55000000000000004">
      <c r="B4559" s="6"/>
      <c r="E4559" s="7"/>
    </row>
    <row r="4560" spans="2:5" x14ac:dyDescent="0.55000000000000004">
      <c r="B4560" s="6"/>
      <c r="E4560" s="7"/>
    </row>
    <row r="4561" spans="2:5" x14ac:dyDescent="0.55000000000000004">
      <c r="B4561" s="6"/>
      <c r="E4561" s="7"/>
    </row>
    <row r="4562" spans="2:5" x14ac:dyDescent="0.55000000000000004">
      <c r="B4562" s="6"/>
      <c r="E4562" s="7"/>
    </row>
    <row r="4563" spans="2:5" x14ac:dyDescent="0.55000000000000004">
      <c r="B4563" s="6"/>
      <c r="E4563" s="7"/>
    </row>
    <row r="4564" spans="2:5" x14ac:dyDescent="0.55000000000000004">
      <c r="B4564" s="6"/>
      <c r="E4564" s="7"/>
    </row>
    <row r="4565" spans="2:5" x14ac:dyDescent="0.55000000000000004">
      <c r="B4565" s="6"/>
      <c r="E4565" s="7"/>
    </row>
    <row r="4566" spans="2:5" x14ac:dyDescent="0.55000000000000004">
      <c r="B4566" s="6"/>
      <c r="E4566" s="7"/>
    </row>
    <row r="4567" spans="2:5" x14ac:dyDescent="0.55000000000000004">
      <c r="B4567" s="6"/>
      <c r="E4567" s="7"/>
    </row>
    <row r="4568" spans="2:5" x14ac:dyDescent="0.55000000000000004">
      <c r="B4568" s="6"/>
      <c r="E4568" s="7"/>
    </row>
    <row r="4569" spans="2:5" x14ac:dyDescent="0.55000000000000004">
      <c r="B4569" s="6"/>
      <c r="E4569" s="7"/>
    </row>
    <row r="4570" spans="2:5" x14ac:dyDescent="0.55000000000000004">
      <c r="B4570" s="6"/>
      <c r="E4570" s="7"/>
    </row>
    <row r="4571" spans="2:5" x14ac:dyDescent="0.55000000000000004">
      <c r="B4571" s="6"/>
      <c r="E4571" s="7"/>
    </row>
    <row r="4572" spans="2:5" x14ac:dyDescent="0.55000000000000004">
      <c r="B4572" s="6"/>
      <c r="E4572" s="7"/>
    </row>
    <row r="4573" spans="2:5" x14ac:dyDescent="0.55000000000000004">
      <c r="B4573" s="6"/>
      <c r="E4573" s="7"/>
    </row>
    <row r="4574" spans="2:5" x14ac:dyDescent="0.55000000000000004">
      <c r="B4574" s="6"/>
      <c r="E4574" s="7"/>
    </row>
    <row r="4575" spans="2:5" x14ac:dyDescent="0.55000000000000004">
      <c r="B4575" s="6"/>
      <c r="E4575" s="7"/>
    </row>
    <row r="4576" spans="2:5" x14ac:dyDescent="0.55000000000000004">
      <c r="B4576" s="6"/>
      <c r="E4576" s="7"/>
    </row>
    <row r="4577" spans="2:5" x14ac:dyDescent="0.55000000000000004">
      <c r="B4577" s="6"/>
      <c r="E4577" s="7"/>
    </row>
    <row r="4578" spans="2:5" x14ac:dyDescent="0.55000000000000004">
      <c r="B4578" s="6"/>
      <c r="E4578" s="7"/>
    </row>
    <row r="4579" spans="2:5" x14ac:dyDescent="0.55000000000000004">
      <c r="B4579" s="6"/>
      <c r="E4579" s="7"/>
    </row>
    <row r="4580" spans="2:5" x14ac:dyDescent="0.55000000000000004">
      <c r="B4580" s="6"/>
      <c r="E4580" s="7"/>
    </row>
    <row r="4581" spans="2:5" x14ac:dyDescent="0.55000000000000004">
      <c r="B4581" s="6"/>
      <c r="E4581" s="7"/>
    </row>
    <row r="4582" spans="2:5" x14ac:dyDescent="0.55000000000000004">
      <c r="B4582" s="6"/>
      <c r="E4582" s="7"/>
    </row>
    <row r="4583" spans="2:5" x14ac:dyDescent="0.55000000000000004">
      <c r="B4583" s="6"/>
      <c r="E4583" s="7"/>
    </row>
    <row r="4584" spans="2:5" x14ac:dyDescent="0.55000000000000004">
      <c r="B4584" s="6"/>
      <c r="E4584" s="7"/>
    </row>
    <row r="4585" spans="2:5" x14ac:dyDescent="0.55000000000000004">
      <c r="B4585" s="6"/>
      <c r="E4585" s="7"/>
    </row>
    <row r="4586" spans="2:5" x14ac:dyDescent="0.55000000000000004">
      <c r="B4586" s="6"/>
      <c r="E4586" s="7"/>
    </row>
    <row r="4587" spans="2:5" x14ac:dyDescent="0.55000000000000004">
      <c r="B4587" s="6"/>
      <c r="E4587" s="7"/>
    </row>
    <row r="4588" spans="2:5" x14ac:dyDescent="0.55000000000000004">
      <c r="B4588" s="6"/>
      <c r="E4588" s="7"/>
    </row>
    <row r="4589" spans="2:5" x14ac:dyDescent="0.55000000000000004">
      <c r="B4589" s="6"/>
      <c r="E4589" s="7"/>
    </row>
    <row r="4590" spans="2:5" x14ac:dyDescent="0.55000000000000004">
      <c r="B4590" s="6"/>
      <c r="E4590" s="7"/>
    </row>
    <row r="4591" spans="2:5" x14ac:dyDescent="0.55000000000000004">
      <c r="B4591" s="6"/>
      <c r="E4591" s="7"/>
    </row>
    <row r="4592" spans="2:5" x14ac:dyDescent="0.55000000000000004">
      <c r="B4592" s="6"/>
      <c r="E4592" s="7"/>
    </row>
    <row r="4593" spans="2:5" x14ac:dyDescent="0.55000000000000004">
      <c r="B4593" s="6"/>
      <c r="E4593" s="7"/>
    </row>
    <row r="4594" spans="2:5" x14ac:dyDescent="0.55000000000000004">
      <c r="B4594" s="6"/>
      <c r="E4594" s="7"/>
    </row>
    <row r="4595" spans="2:5" x14ac:dyDescent="0.55000000000000004">
      <c r="B4595" s="6"/>
      <c r="E4595" s="7"/>
    </row>
    <row r="4596" spans="2:5" x14ac:dyDescent="0.55000000000000004">
      <c r="B4596" s="6"/>
      <c r="E4596" s="7"/>
    </row>
    <row r="4597" spans="2:5" x14ac:dyDescent="0.55000000000000004">
      <c r="B4597" s="6"/>
      <c r="E4597" s="7"/>
    </row>
    <row r="4598" spans="2:5" x14ac:dyDescent="0.55000000000000004">
      <c r="B4598" s="6"/>
      <c r="E4598" s="7"/>
    </row>
    <row r="4599" spans="2:5" x14ac:dyDescent="0.55000000000000004">
      <c r="B4599" s="6"/>
      <c r="E4599" s="7"/>
    </row>
    <row r="4600" spans="2:5" x14ac:dyDescent="0.55000000000000004">
      <c r="B4600" s="6"/>
      <c r="E4600" s="7"/>
    </row>
    <row r="4601" spans="2:5" x14ac:dyDescent="0.55000000000000004">
      <c r="B4601" s="6"/>
      <c r="E4601" s="7"/>
    </row>
    <row r="4602" spans="2:5" x14ac:dyDescent="0.55000000000000004">
      <c r="B4602" s="6"/>
      <c r="E4602" s="7"/>
    </row>
    <row r="4603" spans="2:5" x14ac:dyDescent="0.55000000000000004">
      <c r="B4603" s="6"/>
      <c r="E4603" s="7"/>
    </row>
    <row r="4604" spans="2:5" x14ac:dyDescent="0.55000000000000004">
      <c r="B4604" s="6"/>
      <c r="E4604" s="7"/>
    </row>
    <row r="4605" spans="2:5" x14ac:dyDescent="0.55000000000000004">
      <c r="B4605" s="6"/>
      <c r="E4605" s="7"/>
    </row>
    <row r="4606" spans="2:5" x14ac:dyDescent="0.55000000000000004">
      <c r="B4606" s="6"/>
      <c r="E4606" s="7"/>
    </row>
    <row r="4607" spans="2:5" x14ac:dyDescent="0.55000000000000004">
      <c r="B4607" s="6"/>
      <c r="E4607" s="7"/>
    </row>
    <row r="4608" spans="2:5" x14ac:dyDescent="0.55000000000000004">
      <c r="B4608" s="6"/>
      <c r="E4608" s="7"/>
    </row>
    <row r="4609" spans="2:5" x14ac:dyDescent="0.55000000000000004">
      <c r="B4609" s="6"/>
      <c r="E4609" s="7"/>
    </row>
    <row r="4610" spans="2:5" x14ac:dyDescent="0.55000000000000004">
      <c r="B4610" s="6"/>
      <c r="E4610" s="7"/>
    </row>
    <row r="4611" spans="2:5" x14ac:dyDescent="0.55000000000000004">
      <c r="B4611" s="6"/>
      <c r="E4611" s="7"/>
    </row>
    <row r="4612" spans="2:5" x14ac:dyDescent="0.55000000000000004">
      <c r="B4612" s="6"/>
      <c r="E4612" s="7"/>
    </row>
    <row r="4613" spans="2:5" x14ac:dyDescent="0.55000000000000004">
      <c r="B4613" s="6"/>
      <c r="E4613" s="7"/>
    </row>
    <row r="4614" spans="2:5" x14ac:dyDescent="0.55000000000000004">
      <c r="B4614" s="6"/>
      <c r="E4614" s="7"/>
    </row>
    <row r="4615" spans="2:5" x14ac:dyDescent="0.55000000000000004">
      <c r="B4615" s="6"/>
      <c r="E4615" s="7"/>
    </row>
    <row r="4616" spans="2:5" x14ac:dyDescent="0.55000000000000004">
      <c r="B4616" s="6"/>
      <c r="E4616" s="7"/>
    </row>
    <row r="4617" spans="2:5" x14ac:dyDescent="0.55000000000000004">
      <c r="B4617" s="6"/>
      <c r="E4617" s="7"/>
    </row>
    <row r="4618" spans="2:5" x14ac:dyDescent="0.55000000000000004">
      <c r="B4618" s="6"/>
      <c r="E4618" s="7"/>
    </row>
    <row r="4619" spans="2:5" x14ac:dyDescent="0.55000000000000004">
      <c r="B4619" s="6"/>
      <c r="E4619" s="7"/>
    </row>
    <row r="4620" spans="2:5" x14ac:dyDescent="0.55000000000000004">
      <c r="B4620" s="6"/>
      <c r="E4620" s="7"/>
    </row>
    <row r="4621" spans="2:5" x14ac:dyDescent="0.55000000000000004">
      <c r="B4621" s="6"/>
      <c r="E4621" s="7"/>
    </row>
    <row r="4622" spans="2:5" x14ac:dyDescent="0.55000000000000004">
      <c r="B4622" s="6"/>
      <c r="E4622" s="7"/>
    </row>
    <row r="4623" spans="2:5" x14ac:dyDescent="0.55000000000000004">
      <c r="B4623" s="6"/>
      <c r="E4623" s="7"/>
    </row>
    <row r="4624" spans="2:5" x14ac:dyDescent="0.55000000000000004">
      <c r="B4624" s="6"/>
      <c r="E4624" s="7"/>
    </row>
    <row r="4625" spans="2:5" x14ac:dyDescent="0.55000000000000004">
      <c r="B4625" s="6"/>
      <c r="E4625" s="7"/>
    </row>
    <row r="4626" spans="2:5" x14ac:dyDescent="0.55000000000000004">
      <c r="B4626" s="6"/>
      <c r="E4626" s="7"/>
    </row>
    <row r="4627" spans="2:5" x14ac:dyDescent="0.55000000000000004">
      <c r="B4627" s="6"/>
      <c r="E4627" s="7"/>
    </row>
    <row r="4628" spans="2:5" x14ac:dyDescent="0.55000000000000004">
      <c r="B4628" s="6"/>
      <c r="E4628" s="7"/>
    </row>
    <row r="4629" spans="2:5" x14ac:dyDescent="0.55000000000000004">
      <c r="B4629" s="6"/>
      <c r="E4629" s="7"/>
    </row>
    <row r="4630" spans="2:5" x14ac:dyDescent="0.55000000000000004">
      <c r="B4630" s="6"/>
      <c r="E4630" s="7"/>
    </row>
    <row r="4631" spans="2:5" x14ac:dyDescent="0.55000000000000004">
      <c r="B4631" s="6"/>
      <c r="E4631" s="7"/>
    </row>
    <row r="4632" spans="2:5" x14ac:dyDescent="0.55000000000000004">
      <c r="B4632" s="6"/>
      <c r="E4632" s="7"/>
    </row>
    <row r="4633" spans="2:5" x14ac:dyDescent="0.55000000000000004">
      <c r="B4633" s="6"/>
      <c r="E4633" s="7"/>
    </row>
    <row r="4634" spans="2:5" x14ac:dyDescent="0.55000000000000004">
      <c r="B4634" s="6"/>
      <c r="E4634" s="7"/>
    </row>
    <row r="4635" spans="2:5" x14ac:dyDescent="0.55000000000000004">
      <c r="B4635" s="6"/>
      <c r="E4635" s="7"/>
    </row>
    <row r="4636" spans="2:5" x14ac:dyDescent="0.55000000000000004">
      <c r="B4636" s="6"/>
      <c r="E4636" s="7"/>
    </row>
    <row r="4637" spans="2:5" x14ac:dyDescent="0.55000000000000004">
      <c r="B4637" s="6"/>
      <c r="E4637" s="7"/>
    </row>
    <row r="4638" spans="2:5" x14ac:dyDescent="0.55000000000000004">
      <c r="B4638" s="6"/>
      <c r="E4638" s="7"/>
    </row>
    <row r="4639" spans="2:5" x14ac:dyDescent="0.55000000000000004">
      <c r="B4639" s="6"/>
      <c r="E4639" s="7"/>
    </row>
    <row r="4640" spans="2:5" x14ac:dyDescent="0.55000000000000004">
      <c r="B4640" s="6"/>
      <c r="E4640" s="7"/>
    </row>
    <row r="4641" spans="2:5" x14ac:dyDescent="0.55000000000000004">
      <c r="B4641" s="6"/>
      <c r="E4641" s="7"/>
    </row>
    <row r="4642" spans="2:5" x14ac:dyDescent="0.55000000000000004">
      <c r="B4642" s="6"/>
      <c r="E4642" s="7"/>
    </row>
    <row r="4643" spans="2:5" x14ac:dyDescent="0.55000000000000004">
      <c r="B4643" s="6"/>
      <c r="E4643" s="7"/>
    </row>
    <row r="4644" spans="2:5" x14ac:dyDescent="0.55000000000000004">
      <c r="B4644" s="6"/>
      <c r="E4644" s="7"/>
    </row>
    <row r="4645" spans="2:5" x14ac:dyDescent="0.55000000000000004">
      <c r="B4645" s="6"/>
      <c r="E4645" s="7"/>
    </row>
    <row r="4646" spans="2:5" x14ac:dyDescent="0.55000000000000004">
      <c r="B4646" s="6"/>
      <c r="E4646" s="7"/>
    </row>
    <row r="4647" spans="2:5" x14ac:dyDescent="0.55000000000000004">
      <c r="B4647" s="6"/>
      <c r="E4647" s="7"/>
    </row>
    <row r="4648" spans="2:5" x14ac:dyDescent="0.55000000000000004">
      <c r="B4648" s="6"/>
      <c r="E4648" s="7"/>
    </row>
    <row r="4649" spans="2:5" x14ac:dyDescent="0.55000000000000004">
      <c r="B4649" s="6"/>
      <c r="E4649" s="7"/>
    </row>
    <row r="4650" spans="2:5" x14ac:dyDescent="0.55000000000000004">
      <c r="B4650" s="6"/>
      <c r="E4650" s="7"/>
    </row>
    <row r="4651" spans="2:5" x14ac:dyDescent="0.55000000000000004">
      <c r="B4651" s="6"/>
      <c r="E4651" s="7"/>
    </row>
    <row r="4652" spans="2:5" x14ac:dyDescent="0.55000000000000004">
      <c r="B4652" s="6"/>
      <c r="E4652" s="7"/>
    </row>
    <row r="4653" spans="2:5" x14ac:dyDescent="0.55000000000000004">
      <c r="B4653" s="6"/>
      <c r="E4653" s="7"/>
    </row>
    <row r="4654" spans="2:5" x14ac:dyDescent="0.55000000000000004">
      <c r="B4654" s="6"/>
      <c r="E4654" s="7"/>
    </row>
    <row r="4655" spans="2:5" x14ac:dyDescent="0.55000000000000004">
      <c r="B4655" s="6"/>
      <c r="E4655" s="7"/>
    </row>
    <row r="4656" spans="2:5" x14ac:dyDescent="0.55000000000000004">
      <c r="B4656" s="6"/>
      <c r="E4656" s="7"/>
    </row>
    <row r="4657" spans="2:5" x14ac:dyDescent="0.55000000000000004">
      <c r="B4657" s="6"/>
      <c r="E4657" s="7"/>
    </row>
    <row r="4658" spans="2:5" x14ac:dyDescent="0.55000000000000004">
      <c r="B4658" s="6"/>
      <c r="E4658" s="7"/>
    </row>
    <row r="4659" spans="2:5" x14ac:dyDescent="0.55000000000000004">
      <c r="B4659" s="6"/>
      <c r="E4659" s="7"/>
    </row>
    <row r="4660" spans="2:5" x14ac:dyDescent="0.55000000000000004">
      <c r="B4660" s="6"/>
      <c r="E4660" s="7"/>
    </row>
    <row r="4661" spans="2:5" x14ac:dyDescent="0.55000000000000004">
      <c r="B4661" s="6"/>
      <c r="E4661" s="7"/>
    </row>
    <row r="4662" spans="2:5" x14ac:dyDescent="0.55000000000000004">
      <c r="B4662" s="6"/>
      <c r="E4662" s="7"/>
    </row>
    <row r="4663" spans="2:5" x14ac:dyDescent="0.55000000000000004">
      <c r="B4663" s="6"/>
      <c r="E4663" s="7"/>
    </row>
    <row r="4664" spans="2:5" x14ac:dyDescent="0.55000000000000004">
      <c r="B4664" s="6"/>
      <c r="E4664" s="7"/>
    </row>
    <row r="4665" spans="2:5" x14ac:dyDescent="0.55000000000000004">
      <c r="B4665" s="6"/>
      <c r="E4665" s="7"/>
    </row>
    <row r="4666" spans="2:5" x14ac:dyDescent="0.55000000000000004">
      <c r="B4666" s="6"/>
      <c r="E4666" s="7"/>
    </row>
    <row r="4667" spans="2:5" x14ac:dyDescent="0.55000000000000004">
      <c r="B4667" s="6"/>
      <c r="E4667" s="7"/>
    </row>
    <row r="4668" spans="2:5" x14ac:dyDescent="0.55000000000000004">
      <c r="B4668" s="6"/>
      <c r="E4668" s="7"/>
    </row>
    <row r="4669" spans="2:5" x14ac:dyDescent="0.55000000000000004">
      <c r="B4669" s="6"/>
      <c r="E4669" s="7"/>
    </row>
    <row r="4670" spans="2:5" x14ac:dyDescent="0.55000000000000004">
      <c r="B4670" s="6"/>
      <c r="E4670" s="7"/>
    </row>
    <row r="4671" spans="2:5" x14ac:dyDescent="0.55000000000000004">
      <c r="B4671" s="6"/>
      <c r="E4671" s="7"/>
    </row>
    <row r="4672" spans="2:5" x14ac:dyDescent="0.55000000000000004">
      <c r="B4672" s="6"/>
      <c r="E4672" s="7"/>
    </row>
    <row r="4673" spans="2:5" x14ac:dyDescent="0.55000000000000004">
      <c r="B4673" s="6"/>
      <c r="E4673" s="7"/>
    </row>
    <row r="4674" spans="2:5" x14ac:dyDescent="0.55000000000000004">
      <c r="B4674" s="6"/>
      <c r="E4674" s="7"/>
    </row>
    <row r="4675" spans="2:5" x14ac:dyDescent="0.55000000000000004">
      <c r="B4675" s="6"/>
      <c r="E4675" s="7"/>
    </row>
    <row r="4676" spans="2:5" x14ac:dyDescent="0.55000000000000004">
      <c r="B4676" s="6"/>
      <c r="E4676" s="7"/>
    </row>
    <row r="4677" spans="2:5" x14ac:dyDescent="0.55000000000000004">
      <c r="B4677" s="6"/>
      <c r="E4677" s="7"/>
    </row>
    <row r="4678" spans="2:5" x14ac:dyDescent="0.55000000000000004">
      <c r="B4678" s="6"/>
      <c r="E4678" s="7"/>
    </row>
    <row r="4679" spans="2:5" x14ac:dyDescent="0.55000000000000004">
      <c r="B4679" s="6"/>
      <c r="E4679" s="7"/>
    </row>
    <row r="4680" spans="2:5" x14ac:dyDescent="0.55000000000000004">
      <c r="B4680" s="6"/>
      <c r="E4680" s="7"/>
    </row>
    <row r="4681" spans="2:5" x14ac:dyDescent="0.55000000000000004">
      <c r="B4681" s="6"/>
      <c r="E4681" s="7"/>
    </row>
    <row r="4682" spans="2:5" x14ac:dyDescent="0.55000000000000004">
      <c r="B4682" s="6"/>
      <c r="E4682" s="7"/>
    </row>
    <row r="4683" spans="2:5" x14ac:dyDescent="0.55000000000000004">
      <c r="B4683" s="6"/>
      <c r="E4683" s="7"/>
    </row>
    <row r="4684" spans="2:5" x14ac:dyDescent="0.55000000000000004">
      <c r="B4684" s="6"/>
      <c r="E4684" s="7"/>
    </row>
    <row r="4685" spans="2:5" x14ac:dyDescent="0.55000000000000004">
      <c r="B4685" s="6"/>
      <c r="E4685" s="7"/>
    </row>
    <row r="4686" spans="2:5" x14ac:dyDescent="0.55000000000000004">
      <c r="B4686" s="6"/>
      <c r="E4686" s="7"/>
    </row>
    <row r="4687" spans="2:5" x14ac:dyDescent="0.55000000000000004">
      <c r="B4687" s="6"/>
      <c r="E4687" s="7"/>
    </row>
    <row r="4688" spans="2:5" x14ac:dyDescent="0.55000000000000004">
      <c r="B4688" s="6"/>
      <c r="E4688" s="7"/>
    </row>
    <row r="4689" spans="2:5" x14ac:dyDescent="0.55000000000000004">
      <c r="B4689" s="6"/>
      <c r="E4689" s="7"/>
    </row>
    <row r="4690" spans="2:5" x14ac:dyDescent="0.55000000000000004">
      <c r="B4690" s="6"/>
      <c r="E4690" s="7"/>
    </row>
    <row r="4691" spans="2:5" x14ac:dyDescent="0.55000000000000004">
      <c r="B4691" s="6"/>
      <c r="E4691" s="7"/>
    </row>
    <row r="4692" spans="2:5" x14ac:dyDescent="0.55000000000000004">
      <c r="B4692" s="6"/>
      <c r="E4692" s="7"/>
    </row>
    <row r="4693" spans="2:5" x14ac:dyDescent="0.55000000000000004">
      <c r="B4693" s="6"/>
      <c r="E4693" s="7"/>
    </row>
    <row r="4694" spans="2:5" x14ac:dyDescent="0.55000000000000004">
      <c r="B4694" s="6"/>
      <c r="E4694" s="7"/>
    </row>
    <row r="4695" spans="2:5" x14ac:dyDescent="0.55000000000000004">
      <c r="B4695" s="6"/>
      <c r="E4695" s="7"/>
    </row>
    <row r="4696" spans="2:5" x14ac:dyDescent="0.55000000000000004">
      <c r="B4696" s="6"/>
      <c r="E4696" s="7"/>
    </row>
    <row r="4697" spans="2:5" x14ac:dyDescent="0.55000000000000004">
      <c r="B4697" s="6"/>
      <c r="E4697" s="7"/>
    </row>
    <row r="4698" spans="2:5" x14ac:dyDescent="0.55000000000000004">
      <c r="B4698" s="6"/>
      <c r="E4698" s="7"/>
    </row>
    <row r="4699" spans="2:5" x14ac:dyDescent="0.55000000000000004">
      <c r="B4699" s="6"/>
      <c r="E4699" s="7"/>
    </row>
    <row r="4700" spans="2:5" x14ac:dyDescent="0.55000000000000004">
      <c r="B4700" s="6"/>
      <c r="E4700" s="7"/>
    </row>
    <row r="4701" spans="2:5" x14ac:dyDescent="0.55000000000000004">
      <c r="B4701" s="6"/>
      <c r="E4701" s="7"/>
    </row>
    <row r="4702" spans="2:5" x14ac:dyDescent="0.55000000000000004">
      <c r="B4702" s="6"/>
      <c r="E4702" s="7"/>
    </row>
    <row r="4703" spans="2:5" x14ac:dyDescent="0.55000000000000004">
      <c r="B4703" s="6"/>
      <c r="E4703" s="7"/>
    </row>
    <row r="4704" spans="2:5" x14ac:dyDescent="0.55000000000000004">
      <c r="B4704" s="6"/>
      <c r="E4704" s="7"/>
    </row>
    <row r="4705" spans="2:5" x14ac:dyDescent="0.55000000000000004">
      <c r="B4705" s="6"/>
      <c r="E4705" s="7"/>
    </row>
    <row r="4706" spans="2:5" x14ac:dyDescent="0.55000000000000004">
      <c r="B4706" s="6"/>
      <c r="E4706" s="7"/>
    </row>
    <row r="4707" spans="2:5" x14ac:dyDescent="0.55000000000000004">
      <c r="B4707" s="6"/>
      <c r="E4707" s="7"/>
    </row>
    <row r="4708" spans="2:5" x14ac:dyDescent="0.55000000000000004">
      <c r="B4708" s="6"/>
      <c r="E4708" s="7"/>
    </row>
    <row r="4709" spans="2:5" x14ac:dyDescent="0.55000000000000004">
      <c r="B4709" s="6"/>
      <c r="E4709" s="7"/>
    </row>
    <row r="4710" spans="2:5" x14ac:dyDescent="0.55000000000000004">
      <c r="B4710" s="6"/>
      <c r="E4710" s="7"/>
    </row>
    <row r="4711" spans="2:5" x14ac:dyDescent="0.55000000000000004">
      <c r="B4711" s="6"/>
      <c r="E4711" s="7"/>
    </row>
    <row r="4712" spans="2:5" x14ac:dyDescent="0.55000000000000004">
      <c r="B4712" s="6"/>
      <c r="E4712" s="7"/>
    </row>
    <row r="4713" spans="2:5" x14ac:dyDescent="0.55000000000000004">
      <c r="B4713" s="6"/>
      <c r="E4713" s="7"/>
    </row>
    <row r="4714" spans="2:5" x14ac:dyDescent="0.55000000000000004">
      <c r="B4714" s="6"/>
      <c r="E4714" s="7"/>
    </row>
    <row r="4715" spans="2:5" x14ac:dyDescent="0.55000000000000004">
      <c r="B4715" s="6"/>
      <c r="E4715" s="7"/>
    </row>
    <row r="4716" spans="2:5" x14ac:dyDescent="0.55000000000000004">
      <c r="B4716" s="6"/>
      <c r="E4716" s="7"/>
    </row>
    <row r="4717" spans="2:5" x14ac:dyDescent="0.55000000000000004">
      <c r="B4717" s="6"/>
      <c r="E4717" s="7"/>
    </row>
    <row r="4718" spans="2:5" x14ac:dyDescent="0.55000000000000004">
      <c r="B4718" s="6"/>
      <c r="E4718" s="7"/>
    </row>
    <row r="4719" spans="2:5" x14ac:dyDescent="0.55000000000000004">
      <c r="B4719" s="6"/>
      <c r="E4719" s="7"/>
    </row>
    <row r="4720" spans="2:5" x14ac:dyDescent="0.55000000000000004">
      <c r="B4720" s="6"/>
      <c r="E4720" s="7"/>
    </row>
    <row r="4721" spans="2:5" x14ac:dyDescent="0.55000000000000004">
      <c r="B4721" s="6"/>
      <c r="E4721" s="7"/>
    </row>
    <row r="4722" spans="2:5" x14ac:dyDescent="0.55000000000000004">
      <c r="B4722" s="6"/>
      <c r="E4722" s="7"/>
    </row>
    <row r="4723" spans="2:5" x14ac:dyDescent="0.55000000000000004">
      <c r="B4723" s="6"/>
      <c r="E4723" s="7"/>
    </row>
    <row r="4724" spans="2:5" x14ac:dyDescent="0.55000000000000004">
      <c r="B4724" s="6"/>
      <c r="E4724" s="7"/>
    </row>
    <row r="4725" spans="2:5" x14ac:dyDescent="0.55000000000000004">
      <c r="B4725" s="6"/>
      <c r="E4725" s="7"/>
    </row>
    <row r="4726" spans="2:5" x14ac:dyDescent="0.55000000000000004">
      <c r="B4726" s="6"/>
      <c r="E4726" s="7"/>
    </row>
    <row r="4727" spans="2:5" x14ac:dyDescent="0.55000000000000004">
      <c r="B4727" s="6"/>
      <c r="E4727" s="7"/>
    </row>
    <row r="4728" spans="2:5" x14ac:dyDescent="0.55000000000000004">
      <c r="B4728" s="6"/>
      <c r="E4728" s="7"/>
    </row>
    <row r="4729" spans="2:5" x14ac:dyDescent="0.55000000000000004">
      <c r="B4729" s="6"/>
      <c r="E4729" s="7"/>
    </row>
    <row r="4730" spans="2:5" x14ac:dyDescent="0.55000000000000004">
      <c r="B4730" s="6"/>
      <c r="E4730" s="7"/>
    </row>
    <row r="4731" spans="2:5" x14ac:dyDescent="0.55000000000000004">
      <c r="B4731" s="6"/>
      <c r="E4731" s="7"/>
    </row>
    <row r="4732" spans="2:5" x14ac:dyDescent="0.55000000000000004">
      <c r="B4732" s="6"/>
      <c r="E4732" s="7"/>
    </row>
    <row r="4733" spans="2:5" x14ac:dyDescent="0.55000000000000004">
      <c r="B4733" s="6"/>
      <c r="E4733" s="7"/>
    </row>
    <row r="4734" spans="2:5" x14ac:dyDescent="0.55000000000000004">
      <c r="B4734" s="6"/>
      <c r="E4734" s="7"/>
    </row>
    <row r="4735" spans="2:5" x14ac:dyDescent="0.55000000000000004">
      <c r="B4735" s="6"/>
      <c r="E4735" s="7"/>
    </row>
    <row r="4736" spans="2:5" x14ac:dyDescent="0.55000000000000004">
      <c r="B4736" s="6"/>
      <c r="E4736" s="7"/>
    </row>
    <row r="4737" spans="2:5" x14ac:dyDescent="0.55000000000000004">
      <c r="B4737" s="6"/>
      <c r="E4737" s="7"/>
    </row>
    <row r="4738" spans="2:5" x14ac:dyDescent="0.55000000000000004">
      <c r="B4738" s="6"/>
      <c r="E4738" s="7"/>
    </row>
    <row r="4739" spans="2:5" x14ac:dyDescent="0.55000000000000004">
      <c r="B4739" s="6"/>
      <c r="E4739" s="7"/>
    </row>
    <row r="4740" spans="2:5" x14ac:dyDescent="0.55000000000000004">
      <c r="B4740" s="6"/>
      <c r="E4740" s="7"/>
    </row>
    <row r="4741" spans="2:5" x14ac:dyDescent="0.55000000000000004">
      <c r="B4741" s="6"/>
      <c r="E4741" s="7"/>
    </row>
    <row r="4742" spans="2:5" x14ac:dyDescent="0.55000000000000004">
      <c r="B4742" s="6"/>
      <c r="E4742" s="7"/>
    </row>
    <row r="4743" spans="2:5" x14ac:dyDescent="0.55000000000000004">
      <c r="B4743" s="6"/>
      <c r="E4743" s="7"/>
    </row>
    <row r="4744" spans="2:5" x14ac:dyDescent="0.55000000000000004">
      <c r="B4744" s="6"/>
      <c r="E4744" s="7"/>
    </row>
    <row r="4745" spans="2:5" x14ac:dyDescent="0.55000000000000004">
      <c r="B4745" s="6"/>
      <c r="E4745" s="7"/>
    </row>
    <row r="4746" spans="2:5" x14ac:dyDescent="0.55000000000000004">
      <c r="B4746" s="6"/>
      <c r="E4746" s="7"/>
    </row>
    <row r="4747" spans="2:5" x14ac:dyDescent="0.55000000000000004">
      <c r="B4747" s="6"/>
      <c r="E4747" s="7"/>
    </row>
    <row r="4748" spans="2:5" x14ac:dyDescent="0.55000000000000004">
      <c r="B4748" s="6"/>
      <c r="E4748" s="7"/>
    </row>
    <row r="4749" spans="2:5" x14ac:dyDescent="0.55000000000000004">
      <c r="B4749" s="6"/>
      <c r="E4749" s="7"/>
    </row>
    <row r="4750" spans="2:5" x14ac:dyDescent="0.55000000000000004">
      <c r="B4750" s="6"/>
      <c r="E4750" s="7"/>
    </row>
    <row r="4751" spans="2:5" x14ac:dyDescent="0.55000000000000004">
      <c r="B4751" s="6"/>
      <c r="E4751" s="7"/>
    </row>
    <row r="4752" spans="2:5" x14ac:dyDescent="0.55000000000000004">
      <c r="B4752" s="6"/>
      <c r="E4752" s="7"/>
    </row>
    <row r="4753" spans="2:5" x14ac:dyDescent="0.55000000000000004">
      <c r="B4753" s="6"/>
      <c r="E4753" s="7"/>
    </row>
    <row r="4754" spans="2:5" x14ac:dyDescent="0.55000000000000004">
      <c r="B4754" s="6"/>
      <c r="E4754" s="7"/>
    </row>
    <row r="4755" spans="2:5" x14ac:dyDescent="0.55000000000000004">
      <c r="B4755" s="6"/>
      <c r="E4755" s="7"/>
    </row>
    <row r="4756" spans="2:5" x14ac:dyDescent="0.55000000000000004">
      <c r="B4756" s="6"/>
      <c r="E4756" s="7"/>
    </row>
    <row r="4757" spans="2:5" x14ac:dyDescent="0.55000000000000004">
      <c r="B4757" s="6"/>
      <c r="E4757" s="7"/>
    </row>
    <row r="4758" spans="2:5" x14ac:dyDescent="0.55000000000000004">
      <c r="B4758" s="6"/>
      <c r="E4758" s="7"/>
    </row>
    <row r="4759" spans="2:5" x14ac:dyDescent="0.55000000000000004">
      <c r="B4759" s="6"/>
      <c r="E4759" s="7"/>
    </row>
    <row r="4760" spans="2:5" x14ac:dyDescent="0.55000000000000004">
      <c r="B4760" s="6"/>
      <c r="E4760" s="7"/>
    </row>
    <row r="4761" spans="2:5" x14ac:dyDescent="0.55000000000000004">
      <c r="B4761" s="6"/>
      <c r="E4761" s="7"/>
    </row>
    <row r="4762" spans="2:5" x14ac:dyDescent="0.55000000000000004">
      <c r="B4762" s="6"/>
      <c r="E4762" s="7"/>
    </row>
    <row r="4763" spans="2:5" x14ac:dyDescent="0.55000000000000004">
      <c r="B4763" s="6"/>
      <c r="E4763" s="7"/>
    </row>
    <row r="4764" spans="2:5" x14ac:dyDescent="0.55000000000000004">
      <c r="B4764" s="6"/>
      <c r="E4764" s="7"/>
    </row>
    <row r="4765" spans="2:5" x14ac:dyDescent="0.55000000000000004">
      <c r="B4765" s="6"/>
      <c r="E4765" s="7"/>
    </row>
    <row r="4766" spans="2:5" x14ac:dyDescent="0.55000000000000004">
      <c r="B4766" s="6"/>
      <c r="E4766" s="7"/>
    </row>
    <row r="4767" spans="2:5" x14ac:dyDescent="0.55000000000000004">
      <c r="B4767" s="6"/>
      <c r="E4767" s="7"/>
    </row>
    <row r="4768" spans="2:5" x14ac:dyDescent="0.55000000000000004">
      <c r="B4768" s="6"/>
      <c r="E4768" s="7"/>
    </row>
    <row r="4769" spans="2:5" x14ac:dyDescent="0.55000000000000004">
      <c r="B4769" s="6"/>
      <c r="E4769" s="7"/>
    </row>
    <row r="4770" spans="2:5" x14ac:dyDescent="0.55000000000000004">
      <c r="B4770" s="6"/>
      <c r="E4770" s="7"/>
    </row>
    <row r="4771" spans="2:5" x14ac:dyDescent="0.55000000000000004">
      <c r="B4771" s="6"/>
      <c r="E4771" s="7"/>
    </row>
    <row r="4772" spans="2:5" x14ac:dyDescent="0.55000000000000004">
      <c r="B4772" s="6"/>
      <c r="E4772" s="7"/>
    </row>
    <row r="4773" spans="2:5" x14ac:dyDescent="0.55000000000000004">
      <c r="B4773" s="6"/>
      <c r="E4773" s="7"/>
    </row>
    <row r="4774" spans="2:5" x14ac:dyDescent="0.55000000000000004">
      <c r="B4774" s="6"/>
      <c r="E4774" s="7"/>
    </row>
    <row r="4775" spans="2:5" x14ac:dyDescent="0.55000000000000004">
      <c r="B4775" s="6"/>
      <c r="E4775" s="7"/>
    </row>
    <row r="4776" spans="2:5" x14ac:dyDescent="0.55000000000000004">
      <c r="B4776" s="6"/>
      <c r="E4776" s="7"/>
    </row>
    <row r="4777" spans="2:5" x14ac:dyDescent="0.55000000000000004">
      <c r="B4777" s="6"/>
      <c r="E4777" s="7"/>
    </row>
    <row r="4778" spans="2:5" x14ac:dyDescent="0.55000000000000004">
      <c r="B4778" s="6"/>
      <c r="E4778" s="7"/>
    </row>
    <row r="4779" spans="2:5" x14ac:dyDescent="0.55000000000000004">
      <c r="B4779" s="6"/>
      <c r="E4779" s="7"/>
    </row>
    <row r="4780" spans="2:5" x14ac:dyDescent="0.55000000000000004">
      <c r="B4780" s="6"/>
      <c r="E4780" s="7"/>
    </row>
    <row r="4781" spans="2:5" x14ac:dyDescent="0.55000000000000004">
      <c r="B4781" s="6"/>
      <c r="E4781" s="7"/>
    </row>
    <row r="4782" spans="2:5" x14ac:dyDescent="0.55000000000000004">
      <c r="B4782" s="6"/>
      <c r="E4782" s="7"/>
    </row>
    <row r="4783" spans="2:5" x14ac:dyDescent="0.55000000000000004">
      <c r="B4783" s="6"/>
      <c r="E4783" s="7"/>
    </row>
    <row r="4784" spans="2:5" x14ac:dyDescent="0.55000000000000004">
      <c r="B4784" s="6"/>
      <c r="E4784" s="7"/>
    </row>
    <row r="4785" spans="2:5" x14ac:dyDescent="0.55000000000000004">
      <c r="B4785" s="6"/>
      <c r="E4785" s="7"/>
    </row>
    <row r="4786" spans="2:5" x14ac:dyDescent="0.55000000000000004">
      <c r="B4786" s="6"/>
      <c r="E4786" s="7"/>
    </row>
    <row r="4787" spans="2:5" x14ac:dyDescent="0.55000000000000004">
      <c r="B4787" s="6"/>
      <c r="E4787" s="7"/>
    </row>
    <row r="4788" spans="2:5" x14ac:dyDescent="0.55000000000000004">
      <c r="B4788" s="6"/>
      <c r="E4788" s="7"/>
    </row>
    <row r="4789" spans="2:5" x14ac:dyDescent="0.55000000000000004">
      <c r="B4789" s="6"/>
      <c r="E4789" s="7"/>
    </row>
    <row r="4790" spans="2:5" x14ac:dyDescent="0.55000000000000004">
      <c r="B4790" s="6"/>
      <c r="E4790" s="7"/>
    </row>
    <row r="4791" spans="2:5" x14ac:dyDescent="0.55000000000000004">
      <c r="B4791" s="6"/>
      <c r="E4791" s="7"/>
    </row>
    <row r="4792" spans="2:5" x14ac:dyDescent="0.55000000000000004">
      <c r="B4792" s="6"/>
      <c r="E4792" s="7"/>
    </row>
    <row r="4793" spans="2:5" x14ac:dyDescent="0.55000000000000004">
      <c r="B4793" s="6"/>
      <c r="E4793" s="7"/>
    </row>
    <row r="4794" spans="2:5" x14ac:dyDescent="0.55000000000000004">
      <c r="B4794" s="6"/>
      <c r="E4794" s="7"/>
    </row>
    <row r="4795" spans="2:5" x14ac:dyDescent="0.55000000000000004">
      <c r="B4795" s="6"/>
      <c r="E4795" s="7"/>
    </row>
    <row r="4796" spans="2:5" x14ac:dyDescent="0.55000000000000004">
      <c r="B4796" s="6"/>
      <c r="E4796" s="7"/>
    </row>
    <row r="4797" spans="2:5" x14ac:dyDescent="0.55000000000000004">
      <c r="B4797" s="6"/>
      <c r="E4797" s="7"/>
    </row>
    <row r="4798" spans="2:5" x14ac:dyDescent="0.55000000000000004">
      <c r="B4798" s="6"/>
      <c r="E4798" s="7"/>
    </row>
    <row r="4799" spans="2:5" x14ac:dyDescent="0.55000000000000004">
      <c r="B4799" s="6"/>
      <c r="E4799" s="7"/>
    </row>
    <row r="4800" spans="2:5" x14ac:dyDescent="0.55000000000000004">
      <c r="B4800" s="6"/>
      <c r="E4800" s="7"/>
    </row>
    <row r="4801" spans="2:5" x14ac:dyDescent="0.55000000000000004">
      <c r="B4801" s="6"/>
      <c r="E4801" s="7"/>
    </row>
    <row r="4802" spans="2:5" x14ac:dyDescent="0.55000000000000004">
      <c r="B4802" s="6"/>
      <c r="E4802" s="7"/>
    </row>
    <row r="4803" spans="2:5" x14ac:dyDescent="0.55000000000000004">
      <c r="B4803" s="6"/>
      <c r="E4803" s="7"/>
    </row>
    <row r="4804" spans="2:5" x14ac:dyDescent="0.55000000000000004">
      <c r="B4804" s="6"/>
      <c r="E4804" s="7"/>
    </row>
    <row r="4805" spans="2:5" x14ac:dyDescent="0.55000000000000004">
      <c r="B4805" s="6"/>
      <c r="E4805" s="7"/>
    </row>
    <row r="4806" spans="2:5" x14ac:dyDescent="0.55000000000000004">
      <c r="B4806" s="6"/>
      <c r="E4806" s="7"/>
    </row>
    <row r="4807" spans="2:5" x14ac:dyDescent="0.55000000000000004">
      <c r="B4807" s="6"/>
      <c r="E4807" s="7"/>
    </row>
    <row r="4808" spans="2:5" x14ac:dyDescent="0.55000000000000004">
      <c r="B4808" s="6"/>
      <c r="E4808" s="7"/>
    </row>
    <row r="4809" spans="2:5" x14ac:dyDescent="0.55000000000000004">
      <c r="B4809" s="6"/>
      <c r="E4809" s="7"/>
    </row>
    <row r="4810" spans="2:5" x14ac:dyDescent="0.55000000000000004">
      <c r="B4810" s="6"/>
      <c r="E4810" s="7"/>
    </row>
    <row r="4811" spans="2:5" x14ac:dyDescent="0.55000000000000004">
      <c r="B4811" s="6"/>
      <c r="E4811" s="7"/>
    </row>
    <row r="4812" spans="2:5" x14ac:dyDescent="0.55000000000000004">
      <c r="B4812" s="6"/>
      <c r="E4812" s="7"/>
    </row>
    <row r="4813" spans="2:5" x14ac:dyDescent="0.55000000000000004">
      <c r="B4813" s="6"/>
      <c r="E4813" s="7"/>
    </row>
    <row r="4814" spans="2:5" x14ac:dyDescent="0.55000000000000004">
      <c r="B4814" s="6"/>
      <c r="E4814" s="7"/>
    </row>
    <row r="4815" spans="2:5" x14ac:dyDescent="0.55000000000000004">
      <c r="B4815" s="6"/>
      <c r="E4815" s="7"/>
    </row>
    <row r="4816" spans="2:5" x14ac:dyDescent="0.55000000000000004">
      <c r="B4816" s="6"/>
      <c r="E4816" s="7"/>
    </row>
    <row r="4817" spans="2:5" x14ac:dyDescent="0.55000000000000004">
      <c r="B4817" s="6"/>
      <c r="E4817" s="7"/>
    </row>
    <row r="4818" spans="2:5" x14ac:dyDescent="0.55000000000000004">
      <c r="B4818" s="6"/>
      <c r="E4818" s="7"/>
    </row>
    <row r="4819" spans="2:5" x14ac:dyDescent="0.55000000000000004">
      <c r="B4819" s="6"/>
      <c r="E4819" s="7"/>
    </row>
    <row r="4820" spans="2:5" x14ac:dyDescent="0.55000000000000004">
      <c r="B4820" s="6"/>
      <c r="E4820" s="7"/>
    </row>
    <row r="4821" spans="2:5" x14ac:dyDescent="0.55000000000000004">
      <c r="B4821" s="6"/>
      <c r="E4821" s="7"/>
    </row>
    <row r="4822" spans="2:5" x14ac:dyDescent="0.55000000000000004">
      <c r="B4822" s="6"/>
      <c r="E4822" s="7"/>
    </row>
    <row r="4823" spans="2:5" x14ac:dyDescent="0.55000000000000004">
      <c r="B4823" s="6"/>
      <c r="E4823" s="7"/>
    </row>
    <row r="4824" spans="2:5" x14ac:dyDescent="0.55000000000000004">
      <c r="B4824" s="6"/>
      <c r="E4824" s="7"/>
    </row>
    <row r="4825" spans="2:5" x14ac:dyDescent="0.55000000000000004">
      <c r="B4825" s="6"/>
      <c r="E4825" s="7"/>
    </row>
    <row r="4826" spans="2:5" x14ac:dyDescent="0.55000000000000004">
      <c r="B4826" s="6"/>
      <c r="E4826" s="7"/>
    </row>
    <row r="4827" spans="2:5" x14ac:dyDescent="0.55000000000000004">
      <c r="B4827" s="6"/>
      <c r="E4827" s="7"/>
    </row>
    <row r="4828" spans="2:5" x14ac:dyDescent="0.55000000000000004">
      <c r="B4828" s="6"/>
      <c r="E4828" s="7"/>
    </row>
    <row r="4829" spans="2:5" x14ac:dyDescent="0.55000000000000004">
      <c r="B4829" s="6"/>
      <c r="E4829" s="7"/>
    </row>
    <row r="4830" spans="2:5" x14ac:dyDescent="0.55000000000000004">
      <c r="B4830" s="6"/>
      <c r="E4830" s="7"/>
    </row>
    <row r="4831" spans="2:5" x14ac:dyDescent="0.55000000000000004">
      <c r="B4831" s="6"/>
      <c r="E4831" s="7"/>
    </row>
    <row r="4832" spans="2:5" x14ac:dyDescent="0.55000000000000004">
      <c r="B4832" s="6"/>
      <c r="E4832" s="7"/>
    </row>
    <row r="4833" spans="2:5" x14ac:dyDescent="0.55000000000000004">
      <c r="B4833" s="6"/>
      <c r="E4833" s="7"/>
    </row>
    <row r="4834" spans="2:5" x14ac:dyDescent="0.55000000000000004">
      <c r="B4834" s="6"/>
      <c r="E4834" s="7"/>
    </row>
    <row r="4835" spans="2:5" x14ac:dyDescent="0.55000000000000004">
      <c r="B4835" s="6"/>
      <c r="E4835" s="7"/>
    </row>
    <row r="4836" spans="2:5" x14ac:dyDescent="0.55000000000000004">
      <c r="B4836" s="6"/>
      <c r="E4836" s="7"/>
    </row>
    <row r="4837" spans="2:5" x14ac:dyDescent="0.55000000000000004">
      <c r="B4837" s="6"/>
      <c r="E4837" s="7"/>
    </row>
    <row r="4838" spans="2:5" x14ac:dyDescent="0.55000000000000004">
      <c r="B4838" s="6"/>
      <c r="E4838" s="7"/>
    </row>
    <row r="4839" spans="2:5" x14ac:dyDescent="0.55000000000000004">
      <c r="B4839" s="6"/>
      <c r="E4839" s="7"/>
    </row>
    <row r="4840" spans="2:5" x14ac:dyDescent="0.55000000000000004">
      <c r="B4840" s="6"/>
      <c r="E4840" s="7"/>
    </row>
    <row r="4841" spans="2:5" x14ac:dyDescent="0.55000000000000004">
      <c r="B4841" s="6"/>
      <c r="E4841" s="7"/>
    </row>
    <row r="4842" spans="2:5" x14ac:dyDescent="0.55000000000000004">
      <c r="B4842" s="6"/>
      <c r="E4842" s="7"/>
    </row>
    <row r="4843" spans="2:5" x14ac:dyDescent="0.55000000000000004">
      <c r="B4843" s="6"/>
      <c r="E4843" s="7"/>
    </row>
    <row r="4844" spans="2:5" x14ac:dyDescent="0.55000000000000004">
      <c r="B4844" s="6"/>
      <c r="E4844" s="7"/>
    </row>
    <row r="4845" spans="2:5" x14ac:dyDescent="0.55000000000000004">
      <c r="B4845" s="6"/>
      <c r="E4845" s="7"/>
    </row>
    <row r="4846" spans="2:5" x14ac:dyDescent="0.55000000000000004">
      <c r="B4846" s="6"/>
      <c r="E4846" s="7"/>
    </row>
    <row r="4847" spans="2:5" x14ac:dyDescent="0.55000000000000004">
      <c r="B4847" s="6"/>
      <c r="E4847" s="7"/>
    </row>
    <row r="4848" spans="2:5" x14ac:dyDescent="0.55000000000000004">
      <c r="B4848" s="6"/>
      <c r="E4848" s="7"/>
    </row>
    <row r="4849" spans="2:5" x14ac:dyDescent="0.55000000000000004">
      <c r="B4849" s="6"/>
      <c r="E4849" s="7"/>
    </row>
    <row r="4850" spans="2:5" x14ac:dyDescent="0.55000000000000004">
      <c r="B4850" s="6"/>
      <c r="E4850" s="7"/>
    </row>
    <row r="4851" spans="2:5" x14ac:dyDescent="0.55000000000000004">
      <c r="B4851" s="6"/>
      <c r="E4851" s="7"/>
    </row>
    <row r="4852" spans="2:5" x14ac:dyDescent="0.55000000000000004">
      <c r="B4852" s="6"/>
      <c r="E4852" s="7"/>
    </row>
    <row r="4853" spans="2:5" x14ac:dyDescent="0.55000000000000004">
      <c r="B4853" s="6"/>
      <c r="E4853" s="7"/>
    </row>
    <row r="4854" spans="2:5" x14ac:dyDescent="0.55000000000000004">
      <c r="B4854" s="6"/>
      <c r="E4854" s="7"/>
    </row>
    <row r="4855" spans="2:5" x14ac:dyDescent="0.55000000000000004">
      <c r="B4855" s="6"/>
      <c r="E4855" s="7"/>
    </row>
    <row r="4856" spans="2:5" x14ac:dyDescent="0.55000000000000004">
      <c r="B4856" s="6"/>
      <c r="E4856" s="7"/>
    </row>
    <row r="4857" spans="2:5" x14ac:dyDescent="0.55000000000000004">
      <c r="B4857" s="6"/>
      <c r="E4857" s="7"/>
    </row>
    <row r="4858" spans="2:5" x14ac:dyDescent="0.55000000000000004">
      <c r="B4858" s="6"/>
      <c r="E4858" s="7"/>
    </row>
    <row r="4859" spans="2:5" x14ac:dyDescent="0.55000000000000004">
      <c r="B4859" s="6"/>
      <c r="E4859" s="7"/>
    </row>
    <row r="4860" spans="2:5" x14ac:dyDescent="0.55000000000000004">
      <c r="B4860" s="6"/>
      <c r="E4860" s="7"/>
    </row>
    <row r="4861" spans="2:5" x14ac:dyDescent="0.55000000000000004">
      <c r="B4861" s="6"/>
      <c r="E4861" s="7"/>
    </row>
    <row r="4862" spans="2:5" x14ac:dyDescent="0.55000000000000004">
      <c r="B4862" s="6"/>
      <c r="E4862" s="7"/>
    </row>
    <row r="4863" spans="2:5" x14ac:dyDescent="0.55000000000000004">
      <c r="B4863" s="6"/>
      <c r="E4863" s="7"/>
    </row>
    <row r="4864" spans="2:5" x14ac:dyDescent="0.55000000000000004">
      <c r="B4864" s="6"/>
      <c r="E4864" s="7"/>
    </row>
    <row r="4865" spans="2:5" x14ac:dyDescent="0.55000000000000004">
      <c r="B4865" s="6"/>
      <c r="E4865" s="7"/>
    </row>
    <row r="4866" spans="2:5" x14ac:dyDescent="0.55000000000000004">
      <c r="B4866" s="6"/>
      <c r="E4866" s="7"/>
    </row>
    <row r="4867" spans="2:5" x14ac:dyDescent="0.55000000000000004">
      <c r="B4867" s="6"/>
      <c r="E4867" s="7"/>
    </row>
    <row r="4868" spans="2:5" x14ac:dyDescent="0.55000000000000004">
      <c r="B4868" s="6"/>
      <c r="E4868" s="7"/>
    </row>
    <row r="4869" spans="2:5" x14ac:dyDescent="0.55000000000000004">
      <c r="B4869" s="6"/>
      <c r="E4869" s="7"/>
    </row>
    <row r="4870" spans="2:5" x14ac:dyDescent="0.55000000000000004">
      <c r="B4870" s="6"/>
      <c r="E4870" s="7"/>
    </row>
    <row r="4871" spans="2:5" x14ac:dyDescent="0.55000000000000004">
      <c r="B4871" s="6"/>
      <c r="E4871" s="7"/>
    </row>
    <row r="4872" spans="2:5" x14ac:dyDescent="0.55000000000000004">
      <c r="B4872" s="6"/>
      <c r="E4872" s="7"/>
    </row>
    <row r="4873" spans="2:5" x14ac:dyDescent="0.55000000000000004">
      <c r="B4873" s="6"/>
      <c r="E4873" s="7"/>
    </row>
    <row r="4874" spans="2:5" x14ac:dyDescent="0.55000000000000004">
      <c r="B4874" s="6"/>
      <c r="E4874" s="7"/>
    </row>
    <row r="4875" spans="2:5" x14ac:dyDescent="0.55000000000000004">
      <c r="B4875" s="6"/>
      <c r="E4875" s="7"/>
    </row>
    <row r="4876" spans="2:5" x14ac:dyDescent="0.55000000000000004">
      <c r="B4876" s="6"/>
      <c r="E4876" s="7"/>
    </row>
    <row r="4877" spans="2:5" x14ac:dyDescent="0.55000000000000004">
      <c r="B4877" s="6"/>
      <c r="E4877" s="7"/>
    </row>
    <row r="4878" spans="2:5" x14ac:dyDescent="0.55000000000000004">
      <c r="B4878" s="6"/>
      <c r="E4878" s="7"/>
    </row>
    <row r="4879" spans="2:5" x14ac:dyDescent="0.55000000000000004">
      <c r="B4879" s="6"/>
      <c r="E4879" s="7"/>
    </row>
    <row r="4880" spans="2:5" x14ac:dyDescent="0.55000000000000004">
      <c r="B4880" s="6"/>
      <c r="E4880" s="7"/>
    </row>
    <row r="4881" spans="2:5" x14ac:dyDescent="0.55000000000000004">
      <c r="B4881" s="6"/>
      <c r="E4881" s="7"/>
    </row>
    <row r="4882" spans="2:5" x14ac:dyDescent="0.55000000000000004">
      <c r="B4882" s="6"/>
      <c r="E4882" s="7"/>
    </row>
    <row r="4883" spans="2:5" x14ac:dyDescent="0.55000000000000004">
      <c r="B4883" s="6"/>
      <c r="E4883" s="7"/>
    </row>
    <row r="4884" spans="2:5" x14ac:dyDescent="0.55000000000000004">
      <c r="B4884" s="6"/>
      <c r="E4884" s="7"/>
    </row>
    <row r="4885" spans="2:5" x14ac:dyDescent="0.55000000000000004">
      <c r="B4885" s="6"/>
      <c r="E4885" s="7"/>
    </row>
    <row r="4886" spans="2:5" x14ac:dyDescent="0.55000000000000004">
      <c r="B4886" s="6"/>
      <c r="E4886" s="7"/>
    </row>
    <row r="4887" spans="2:5" x14ac:dyDescent="0.55000000000000004">
      <c r="B4887" s="6"/>
      <c r="E4887" s="7"/>
    </row>
    <row r="4888" spans="2:5" x14ac:dyDescent="0.55000000000000004">
      <c r="B4888" s="6"/>
      <c r="E4888" s="7"/>
    </row>
    <row r="4889" spans="2:5" x14ac:dyDescent="0.55000000000000004">
      <c r="B4889" s="6"/>
      <c r="E4889" s="7"/>
    </row>
    <row r="4890" spans="2:5" x14ac:dyDescent="0.55000000000000004">
      <c r="B4890" s="6"/>
      <c r="E4890" s="7"/>
    </row>
    <row r="4891" spans="2:5" x14ac:dyDescent="0.55000000000000004">
      <c r="B4891" s="6"/>
      <c r="E4891" s="7"/>
    </row>
    <row r="4892" spans="2:5" x14ac:dyDescent="0.55000000000000004">
      <c r="B4892" s="6"/>
      <c r="E4892" s="7"/>
    </row>
    <row r="4893" spans="2:5" x14ac:dyDescent="0.55000000000000004">
      <c r="B4893" s="6"/>
      <c r="E4893" s="7"/>
    </row>
    <row r="4894" spans="2:5" x14ac:dyDescent="0.55000000000000004">
      <c r="B4894" s="6"/>
      <c r="E4894" s="7"/>
    </row>
    <row r="4895" spans="2:5" x14ac:dyDescent="0.55000000000000004">
      <c r="B4895" s="6"/>
      <c r="E4895" s="7"/>
    </row>
    <row r="4896" spans="2:5" x14ac:dyDescent="0.55000000000000004">
      <c r="B4896" s="6"/>
      <c r="E4896" s="7"/>
    </row>
    <row r="4897" spans="2:5" x14ac:dyDescent="0.55000000000000004">
      <c r="B4897" s="6"/>
      <c r="E4897" s="7"/>
    </row>
    <row r="4898" spans="2:5" x14ac:dyDescent="0.55000000000000004">
      <c r="B4898" s="6"/>
      <c r="E4898" s="7"/>
    </row>
    <row r="4899" spans="2:5" x14ac:dyDescent="0.55000000000000004">
      <c r="B4899" s="6"/>
      <c r="E4899" s="7"/>
    </row>
    <row r="4900" spans="2:5" x14ac:dyDescent="0.55000000000000004">
      <c r="B4900" s="6"/>
      <c r="E4900" s="7"/>
    </row>
    <row r="4901" spans="2:5" x14ac:dyDescent="0.55000000000000004">
      <c r="B4901" s="6"/>
      <c r="E4901" s="7"/>
    </row>
    <row r="4902" spans="2:5" x14ac:dyDescent="0.55000000000000004">
      <c r="B4902" s="6"/>
      <c r="E4902" s="7"/>
    </row>
    <row r="4903" spans="2:5" x14ac:dyDescent="0.55000000000000004">
      <c r="B4903" s="6"/>
      <c r="E4903" s="7"/>
    </row>
    <row r="4904" spans="2:5" x14ac:dyDescent="0.55000000000000004">
      <c r="B4904" s="6"/>
      <c r="E4904" s="7"/>
    </row>
    <row r="4905" spans="2:5" x14ac:dyDescent="0.55000000000000004">
      <c r="B4905" s="6"/>
      <c r="E4905" s="7"/>
    </row>
    <row r="4906" spans="2:5" x14ac:dyDescent="0.55000000000000004">
      <c r="B4906" s="6"/>
      <c r="E4906" s="7"/>
    </row>
    <row r="4907" spans="2:5" x14ac:dyDescent="0.55000000000000004">
      <c r="B4907" s="6"/>
      <c r="E4907" s="7"/>
    </row>
    <row r="4908" spans="2:5" x14ac:dyDescent="0.55000000000000004">
      <c r="B4908" s="6"/>
      <c r="E4908" s="7"/>
    </row>
    <row r="4909" spans="2:5" x14ac:dyDescent="0.55000000000000004">
      <c r="B4909" s="6"/>
      <c r="E4909" s="7"/>
    </row>
    <row r="4910" spans="2:5" x14ac:dyDescent="0.55000000000000004">
      <c r="B4910" s="6"/>
      <c r="E4910" s="7"/>
    </row>
    <row r="4911" spans="2:5" x14ac:dyDescent="0.55000000000000004">
      <c r="B4911" s="6"/>
      <c r="E4911" s="7"/>
    </row>
    <row r="4912" spans="2:5" x14ac:dyDescent="0.55000000000000004">
      <c r="B4912" s="6"/>
      <c r="E4912" s="7"/>
    </row>
    <row r="4913" spans="2:5" x14ac:dyDescent="0.55000000000000004">
      <c r="B4913" s="6"/>
      <c r="E4913" s="7"/>
    </row>
    <row r="4914" spans="2:5" x14ac:dyDescent="0.55000000000000004">
      <c r="B4914" s="6"/>
      <c r="E4914" s="7"/>
    </row>
    <row r="4915" spans="2:5" x14ac:dyDescent="0.55000000000000004">
      <c r="B4915" s="6"/>
      <c r="E4915" s="7"/>
    </row>
    <row r="4916" spans="2:5" x14ac:dyDescent="0.55000000000000004">
      <c r="B4916" s="6"/>
      <c r="E4916" s="7"/>
    </row>
    <row r="4917" spans="2:5" x14ac:dyDescent="0.55000000000000004">
      <c r="B4917" s="6"/>
      <c r="E4917" s="7"/>
    </row>
    <row r="4918" spans="2:5" x14ac:dyDescent="0.55000000000000004">
      <c r="B4918" s="6"/>
      <c r="E4918" s="7"/>
    </row>
    <row r="4919" spans="2:5" x14ac:dyDescent="0.55000000000000004">
      <c r="B4919" s="6"/>
      <c r="E4919" s="7"/>
    </row>
    <row r="4920" spans="2:5" x14ac:dyDescent="0.55000000000000004">
      <c r="B4920" s="6"/>
      <c r="E4920" s="7"/>
    </row>
    <row r="4921" spans="2:5" x14ac:dyDescent="0.55000000000000004">
      <c r="B4921" s="6"/>
      <c r="E4921" s="7"/>
    </row>
    <row r="4922" spans="2:5" x14ac:dyDescent="0.55000000000000004">
      <c r="B4922" s="6"/>
      <c r="E4922" s="7"/>
    </row>
    <row r="4923" spans="2:5" x14ac:dyDescent="0.55000000000000004">
      <c r="B4923" s="6"/>
      <c r="E4923" s="7"/>
    </row>
    <row r="4924" spans="2:5" x14ac:dyDescent="0.55000000000000004">
      <c r="B4924" s="6"/>
      <c r="E4924" s="7"/>
    </row>
    <row r="4925" spans="2:5" x14ac:dyDescent="0.55000000000000004">
      <c r="B4925" s="6"/>
      <c r="E4925" s="7"/>
    </row>
    <row r="4926" spans="2:5" x14ac:dyDescent="0.55000000000000004">
      <c r="B4926" s="6"/>
      <c r="E4926" s="7"/>
    </row>
    <row r="4927" spans="2:5" x14ac:dyDescent="0.55000000000000004">
      <c r="B4927" s="6"/>
      <c r="E4927" s="7"/>
    </row>
    <row r="4928" spans="2:5" x14ac:dyDescent="0.55000000000000004">
      <c r="B4928" s="6"/>
      <c r="E4928" s="7"/>
    </row>
    <row r="4929" spans="2:5" x14ac:dyDescent="0.55000000000000004">
      <c r="B4929" s="6"/>
      <c r="E4929" s="7"/>
    </row>
    <row r="4930" spans="2:5" x14ac:dyDescent="0.55000000000000004">
      <c r="B4930" s="6"/>
      <c r="E4930" s="7"/>
    </row>
    <row r="4931" spans="2:5" x14ac:dyDescent="0.55000000000000004">
      <c r="B4931" s="6"/>
      <c r="E4931" s="7"/>
    </row>
    <row r="4932" spans="2:5" x14ac:dyDescent="0.55000000000000004">
      <c r="B4932" s="6"/>
      <c r="E4932" s="7"/>
    </row>
    <row r="4933" spans="2:5" x14ac:dyDescent="0.55000000000000004">
      <c r="B4933" s="6"/>
      <c r="E4933" s="7"/>
    </row>
    <row r="4934" spans="2:5" x14ac:dyDescent="0.55000000000000004">
      <c r="B4934" s="6"/>
      <c r="E4934" s="7"/>
    </row>
    <row r="4935" spans="2:5" x14ac:dyDescent="0.55000000000000004">
      <c r="B4935" s="6"/>
      <c r="E4935" s="7"/>
    </row>
    <row r="4936" spans="2:5" x14ac:dyDescent="0.55000000000000004">
      <c r="B4936" s="6"/>
      <c r="E4936" s="7"/>
    </row>
    <row r="4937" spans="2:5" x14ac:dyDescent="0.55000000000000004">
      <c r="B4937" s="6"/>
      <c r="E4937" s="7"/>
    </row>
    <row r="4938" spans="2:5" x14ac:dyDescent="0.55000000000000004">
      <c r="B4938" s="6"/>
      <c r="E4938" s="7"/>
    </row>
    <row r="4939" spans="2:5" x14ac:dyDescent="0.55000000000000004">
      <c r="B4939" s="6"/>
      <c r="E4939" s="7"/>
    </row>
    <row r="4940" spans="2:5" x14ac:dyDescent="0.55000000000000004">
      <c r="B4940" s="6"/>
      <c r="E4940" s="7"/>
    </row>
    <row r="4941" spans="2:5" x14ac:dyDescent="0.55000000000000004">
      <c r="B4941" s="6"/>
      <c r="E4941" s="7"/>
    </row>
    <row r="4942" spans="2:5" x14ac:dyDescent="0.55000000000000004">
      <c r="B4942" s="6"/>
      <c r="E4942" s="7"/>
    </row>
    <row r="4943" spans="2:5" x14ac:dyDescent="0.55000000000000004">
      <c r="B4943" s="6"/>
      <c r="E4943" s="7"/>
    </row>
    <row r="4944" spans="2:5" x14ac:dyDescent="0.55000000000000004">
      <c r="B4944" s="6"/>
      <c r="E4944" s="7"/>
    </row>
    <row r="4945" spans="2:5" x14ac:dyDescent="0.55000000000000004">
      <c r="B4945" s="6"/>
      <c r="E4945" s="7"/>
    </row>
    <row r="4946" spans="2:5" x14ac:dyDescent="0.55000000000000004">
      <c r="B4946" s="6"/>
      <c r="E4946" s="7"/>
    </row>
    <row r="4947" spans="2:5" x14ac:dyDescent="0.55000000000000004">
      <c r="B4947" s="6"/>
      <c r="E4947" s="7"/>
    </row>
    <row r="4948" spans="2:5" x14ac:dyDescent="0.55000000000000004">
      <c r="B4948" s="6"/>
      <c r="E4948" s="7"/>
    </row>
    <row r="4949" spans="2:5" x14ac:dyDescent="0.55000000000000004">
      <c r="B4949" s="6"/>
      <c r="E4949" s="7"/>
    </row>
    <row r="4950" spans="2:5" x14ac:dyDescent="0.55000000000000004">
      <c r="B4950" s="6"/>
      <c r="E4950" s="7"/>
    </row>
    <row r="4951" spans="2:5" x14ac:dyDescent="0.55000000000000004">
      <c r="B4951" s="6"/>
      <c r="E4951" s="7"/>
    </row>
    <row r="4952" spans="2:5" x14ac:dyDescent="0.55000000000000004">
      <c r="B4952" s="6"/>
      <c r="E4952" s="7"/>
    </row>
    <row r="4953" spans="2:5" x14ac:dyDescent="0.55000000000000004">
      <c r="B4953" s="6"/>
      <c r="E4953" s="7"/>
    </row>
    <row r="4954" spans="2:5" x14ac:dyDescent="0.55000000000000004">
      <c r="B4954" s="6"/>
      <c r="E4954" s="7"/>
    </row>
    <row r="4955" spans="2:5" x14ac:dyDescent="0.55000000000000004">
      <c r="B4955" s="6"/>
      <c r="E4955" s="7"/>
    </row>
    <row r="4956" spans="2:5" x14ac:dyDescent="0.55000000000000004">
      <c r="B4956" s="6"/>
      <c r="E4956" s="7"/>
    </row>
    <row r="4957" spans="2:5" x14ac:dyDescent="0.55000000000000004">
      <c r="B4957" s="6"/>
      <c r="E4957" s="7"/>
    </row>
    <row r="4958" spans="2:5" x14ac:dyDescent="0.55000000000000004">
      <c r="B4958" s="6"/>
      <c r="E4958" s="7"/>
    </row>
    <row r="4959" spans="2:5" x14ac:dyDescent="0.55000000000000004">
      <c r="B4959" s="6"/>
      <c r="E4959" s="7"/>
    </row>
    <row r="4960" spans="2:5" x14ac:dyDescent="0.55000000000000004">
      <c r="B4960" s="6"/>
      <c r="E4960" s="7"/>
    </row>
    <row r="4961" spans="2:5" x14ac:dyDescent="0.55000000000000004">
      <c r="B4961" s="6"/>
      <c r="E4961" s="7"/>
    </row>
    <row r="4962" spans="2:5" x14ac:dyDescent="0.55000000000000004">
      <c r="B4962" s="6"/>
      <c r="E4962" s="7"/>
    </row>
    <row r="4963" spans="2:5" x14ac:dyDescent="0.55000000000000004">
      <c r="B4963" s="6"/>
      <c r="E4963" s="7"/>
    </row>
    <row r="4964" spans="2:5" x14ac:dyDescent="0.55000000000000004">
      <c r="B4964" s="6"/>
      <c r="E4964" s="7"/>
    </row>
    <row r="4965" spans="2:5" x14ac:dyDescent="0.55000000000000004">
      <c r="B4965" s="6"/>
      <c r="E4965" s="7"/>
    </row>
    <row r="4966" spans="2:5" x14ac:dyDescent="0.55000000000000004">
      <c r="B4966" s="6"/>
      <c r="E4966" s="7"/>
    </row>
    <row r="4967" spans="2:5" x14ac:dyDescent="0.55000000000000004">
      <c r="B4967" s="6"/>
      <c r="E4967" s="7"/>
    </row>
    <row r="4968" spans="2:5" x14ac:dyDescent="0.55000000000000004">
      <c r="B4968" s="6"/>
      <c r="E4968" s="7"/>
    </row>
    <row r="4969" spans="2:5" x14ac:dyDescent="0.55000000000000004">
      <c r="B4969" s="6"/>
      <c r="E4969" s="7"/>
    </row>
    <row r="4970" spans="2:5" x14ac:dyDescent="0.55000000000000004">
      <c r="B4970" s="6"/>
      <c r="E4970" s="7"/>
    </row>
    <row r="4971" spans="2:5" x14ac:dyDescent="0.55000000000000004">
      <c r="B4971" s="6"/>
      <c r="E4971" s="7"/>
    </row>
    <row r="4972" spans="2:5" x14ac:dyDescent="0.55000000000000004">
      <c r="B4972" s="6"/>
      <c r="E4972" s="7"/>
    </row>
    <row r="4973" spans="2:5" x14ac:dyDescent="0.55000000000000004">
      <c r="B4973" s="6"/>
      <c r="E4973" s="7"/>
    </row>
    <row r="4974" spans="2:5" x14ac:dyDescent="0.55000000000000004">
      <c r="B4974" s="6"/>
      <c r="E4974" s="7"/>
    </row>
    <row r="4975" spans="2:5" x14ac:dyDescent="0.55000000000000004">
      <c r="B4975" s="6"/>
      <c r="E4975" s="7"/>
    </row>
    <row r="4976" spans="2:5" x14ac:dyDescent="0.55000000000000004">
      <c r="B4976" s="6"/>
      <c r="E4976" s="7"/>
    </row>
    <row r="4977" spans="2:5" x14ac:dyDescent="0.55000000000000004">
      <c r="B4977" s="6"/>
      <c r="E4977" s="7"/>
    </row>
    <row r="4978" spans="2:5" x14ac:dyDescent="0.55000000000000004">
      <c r="B4978" s="6"/>
      <c r="E4978" s="7"/>
    </row>
    <row r="4979" spans="2:5" x14ac:dyDescent="0.55000000000000004">
      <c r="B4979" s="6"/>
      <c r="E4979" s="7"/>
    </row>
    <row r="4980" spans="2:5" x14ac:dyDescent="0.55000000000000004">
      <c r="B4980" s="6"/>
      <c r="E4980" s="7"/>
    </row>
    <row r="4981" spans="2:5" x14ac:dyDescent="0.55000000000000004">
      <c r="B4981" s="6"/>
      <c r="E4981" s="7"/>
    </row>
    <row r="4982" spans="2:5" x14ac:dyDescent="0.55000000000000004">
      <c r="B4982" s="6"/>
      <c r="E4982" s="7"/>
    </row>
    <row r="4983" spans="2:5" x14ac:dyDescent="0.55000000000000004">
      <c r="B4983" s="6"/>
      <c r="E4983" s="7"/>
    </row>
    <row r="4984" spans="2:5" x14ac:dyDescent="0.55000000000000004">
      <c r="B4984" s="6"/>
      <c r="E4984" s="7"/>
    </row>
    <row r="4985" spans="2:5" x14ac:dyDescent="0.55000000000000004">
      <c r="B4985" s="6"/>
      <c r="E4985" s="7"/>
    </row>
    <row r="4986" spans="2:5" x14ac:dyDescent="0.55000000000000004">
      <c r="B4986" s="6"/>
      <c r="E4986" s="7"/>
    </row>
    <row r="4987" spans="2:5" x14ac:dyDescent="0.55000000000000004">
      <c r="B4987" s="6"/>
      <c r="E4987" s="7"/>
    </row>
    <row r="4988" spans="2:5" x14ac:dyDescent="0.55000000000000004">
      <c r="B4988" s="6"/>
      <c r="E4988" s="7"/>
    </row>
    <row r="4989" spans="2:5" x14ac:dyDescent="0.55000000000000004">
      <c r="B4989" s="6"/>
      <c r="E4989" s="7"/>
    </row>
    <row r="4990" spans="2:5" x14ac:dyDescent="0.55000000000000004">
      <c r="B4990" s="6"/>
      <c r="E4990" s="7"/>
    </row>
    <row r="4991" spans="2:5" x14ac:dyDescent="0.55000000000000004">
      <c r="B4991" s="6"/>
      <c r="E4991" s="7"/>
    </row>
    <row r="4992" spans="2:5" x14ac:dyDescent="0.55000000000000004">
      <c r="B4992" s="6"/>
      <c r="E4992" s="7"/>
    </row>
    <row r="4993" spans="2:5" x14ac:dyDescent="0.55000000000000004">
      <c r="B4993" s="6"/>
      <c r="E4993" s="7"/>
    </row>
    <row r="4994" spans="2:5" x14ac:dyDescent="0.55000000000000004">
      <c r="B4994" s="6"/>
      <c r="E4994" s="7"/>
    </row>
    <row r="4995" spans="2:5" x14ac:dyDescent="0.55000000000000004">
      <c r="B4995" s="6"/>
      <c r="E4995" s="7"/>
    </row>
    <row r="4996" spans="2:5" x14ac:dyDescent="0.55000000000000004">
      <c r="B4996" s="6"/>
      <c r="E4996" s="7"/>
    </row>
    <row r="4997" spans="2:5" x14ac:dyDescent="0.55000000000000004">
      <c r="B4997" s="6"/>
      <c r="E4997" s="7"/>
    </row>
    <row r="4998" spans="2:5" x14ac:dyDescent="0.55000000000000004">
      <c r="B4998" s="6"/>
      <c r="E4998" s="7"/>
    </row>
    <row r="4999" spans="2:5" x14ac:dyDescent="0.55000000000000004">
      <c r="B4999" s="6"/>
      <c r="E4999" s="7"/>
    </row>
    <row r="5000" spans="2:5" x14ac:dyDescent="0.55000000000000004">
      <c r="B5000" s="6"/>
      <c r="E5000" s="7"/>
    </row>
    <row r="5001" spans="2:5" x14ac:dyDescent="0.55000000000000004">
      <c r="B5001" s="6"/>
      <c r="E5001" s="7"/>
    </row>
    <row r="5002" spans="2:5" x14ac:dyDescent="0.55000000000000004">
      <c r="B5002" s="6"/>
      <c r="E5002" s="7"/>
    </row>
    <row r="5003" spans="2:5" x14ac:dyDescent="0.55000000000000004">
      <c r="B5003" s="6"/>
      <c r="E5003" s="7"/>
    </row>
    <row r="5004" spans="2:5" x14ac:dyDescent="0.55000000000000004">
      <c r="B5004" s="6"/>
      <c r="E5004" s="7"/>
    </row>
    <row r="5005" spans="2:5" x14ac:dyDescent="0.55000000000000004">
      <c r="B5005" s="6"/>
      <c r="E5005" s="7"/>
    </row>
    <row r="5006" spans="2:5" x14ac:dyDescent="0.55000000000000004">
      <c r="B5006" s="6"/>
      <c r="E5006" s="7"/>
    </row>
    <row r="5007" spans="2:5" x14ac:dyDescent="0.55000000000000004">
      <c r="B5007" s="6"/>
      <c r="E5007" s="7"/>
    </row>
    <row r="5008" spans="2:5" x14ac:dyDescent="0.55000000000000004">
      <c r="B5008" s="6"/>
      <c r="E5008" s="7"/>
    </row>
    <row r="5009" spans="2:5" x14ac:dyDescent="0.55000000000000004">
      <c r="B5009" s="6"/>
      <c r="E5009" s="7"/>
    </row>
    <row r="5010" spans="2:5" x14ac:dyDescent="0.55000000000000004">
      <c r="B5010" s="6"/>
      <c r="E5010" s="7"/>
    </row>
    <row r="5011" spans="2:5" x14ac:dyDescent="0.55000000000000004">
      <c r="B5011" s="6"/>
      <c r="E5011" s="7"/>
    </row>
    <row r="5012" spans="2:5" x14ac:dyDescent="0.55000000000000004">
      <c r="B5012" s="6"/>
      <c r="E5012" s="7"/>
    </row>
    <row r="5013" spans="2:5" x14ac:dyDescent="0.55000000000000004">
      <c r="B5013" s="6"/>
      <c r="E5013" s="7"/>
    </row>
    <row r="5014" spans="2:5" x14ac:dyDescent="0.55000000000000004">
      <c r="B5014" s="6"/>
      <c r="E5014" s="7"/>
    </row>
    <row r="5015" spans="2:5" x14ac:dyDescent="0.55000000000000004">
      <c r="B5015" s="6"/>
      <c r="E5015" s="7"/>
    </row>
    <row r="5016" spans="2:5" x14ac:dyDescent="0.55000000000000004">
      <c r="B5016" s="6"/>
      <c r="E5016" s="7"/>
    </row>
    <row r="5017" spans="2:5" x14ac:dyDescent="0.55000000000000004">
      <c r="B5017" s="6"/>
      <c r="E5017" s="7"/>
    </row>
    <row r="5018" spans="2:5" x14ac:dyDescent="0.55000000000000004">
      <c r="B5018" s="6"/>
      <c r="E5018" s="7"/>
    </row>
    <row r="5019" spans="2:5" x14ac:dyDescent="0.55000000000000004">
      <c r="B5019" s="6"/>
      <c r="E5019" s="7"/>
    </row>
    <row r="5020" spans="2:5" x14ac:dyDescent="0.55000000000000004">
      <c r="B5020" s="6"/>
      <c r="E5020" s="7"/>
    </row>
    <row r="5021" spans="2:5" x14ac:dyDescent="0.55000000000000004">
      <c r="B5021" s="6"/>
      <c r="E5021" s="7"/>
    </row>
    <row r="5022" spans="2:5" x14ac:dyDescent="0.55000000000000004">
      <c r="B5022" s="6"/>
      <c r="E5022" s="7"/>
    </row>
    <row r="5023" spans="2:5" x14ac:dyDescent="0.55000000000000004">
      <c r="B5023" s="6"/>
      <c r="E5023" s="7"/>
    </row>
    <row r="5024" spans="2:5" x14ac:dyDescent="0.55000000000000004">
      <c r="B5024" s="6"/>
      <c r="E5024" s="7"/>
    </row>
    <row r="5025" spans="2:5" x14ac:dyDescent="0.55000000000000004">
      <c r="B5025" s="6"/>
      <c r="E5025" s="7"/>
    </row>
    <row r="5026" spans="2:5" x14ac:dyDescent="0.55000000000000004">
      <c r="B5026" s="6"/>
      <c r="E5026" s="7"/>
    </row>
    <row r="5027" spans="2:5" x14ac:dyDescent="0.55000000000000004">
      <c r="B5027" s="6"/>
      <c r="E5027" s="7"/>
    </row>
    <row r="5028" spans="2:5" x14ac:dyDescent="0.55000000000000004">
      <c r="B5028" s="6"/>
      <c r="E5028" s="7"/>
    </row>
    <row r="5029" spans="2:5" x14ac:dyDescent="0.55000000000000004">
      <c r="B5029" s="6"/>
      <c r="E5029" s="7"/>
    </row>
    <row r="5030" spans="2:5" x14ac:dyDescent="0.55000000000000004">
      <c r="B5030" s="6"/>
      <c r="E5030" s="7"/>
    </row>
    <row r="5031" spans="2:5" x14ac:dyDescent="0.55000000000000004">
      <c r="B5031" s="6"/>
      <c r="E5031" s="7"/>
    </row>
    <row r="5032" spans="2:5" x14ac:dyDescent="0.55000000000000004">
      <c r="B5032" s="6"/>
      <c r="E5032" s="7"/>
    </row>
    <row r="5033" spans="2:5" x14ac:dyDescent="0.55000000000000004">
      <c r="B5033" s="6"/>
      <c r="E5033" s="7"/>
    </row>
    <row r="5034" spans="2:5" x14ac:dyDescent="0.55000000000000004">
      <c r="B5034" s="6"/>
      <c r="E5034" s="7"/>
    </row>
    <row r="5035" spans="2:5" x14ac:dyDescent="0.55000000000000004">
      <c r="B5035" s="6"/>
      <c r="E5035" s="7"/>
    </row>
    <row r="5036" spans="2:5" x14ac:dyDescent="0.55000000000000004">
      <c r="B5036" s="6"/>
      <c r="E5036" s="7"/>
    </row>
    <row r="5037" spans="2:5" x14ac:dyDescent="0.55000000000000004">
      <c r="B5037" s="6"/>
      <c r="E5037" s="7"/>
    </row>
    <row r="5038" spans="2:5" x14ac:dyDescent="0.55000000000000004">
      <c r="B5038" s="6"/>
      <c r="E5038" s="7"/>
    </row>
    <row r="5039" spans="2:5" x14ac:dyDescent="0.55000000000000004">
      <c r="B5039" s="6"/>
      <c r="E5039" s="7"/>
    </row>
    <row r="5040" spans="2:5" x14ac:dyDescent="0.55000000000000004">
      <c r="B5040" s="6"/>
      <c r="E5040" s="7"/>
    </row>
    <row r="5041" spans="2:5" x14ac:dyDescent="0.55000000000000004">
      <c r="B5041" s="6"/>
      <c r="E5041" s="7"/>
    </row>
    <row r="5042" spans="2:5" x14ac:dyDescent="0.55000000000000004">
      <c r="B5042" s="6"/>
      <c r="E5042" s="7"/>
    </row>
    <row r="5043" spans="2:5" x14ac:dyDescent="0.55000000000000004">
      <c r="B5043" s="6"/>
      <c r="E5043" s="7"/>
    </row>
    <row r="5044" spans="2:5" x14ac:dyDescent="0.55000000000000004">
      <c r="B5044" s="6"/>
      <c r="E5044" s="7"/>
    </row>
    <row r="5045" spans="2:5" x14ac:dyDescent="0.55000000000000004">
      <c r="B5045" s="6"/>
      <c r="E5045" s="7"/>
    </row>
    <row r="5046" spans="2:5" x14ac:dyDescent="0.55000000000000004">
      <c r="B5046" s="6"/>
      <c r="E5046" s="7"/>
    </row>
    <row r="5047" spans="2:5" x14ac:dyDescent="0.55000000000000004">
      <c r="B5047" s="6"/>
      <c r="E5047" s="7"/>
    </row>
    <row r="5048" spans="2:5" x14ac:dyDescent="0.55000000000000004">
      <c r="B5048" s="6"/>
      <c r="E5048" s="7"/>
    </row>
    <row r="5049" spans="2:5" x14ac:dyDescent="0.55000000000000004">
      <c r="B5049" s="6"/>
      <c r="E5049" s="7"/>
    </row>
    <row r="5050" spans="2:5" x14ac:dyDescent="0.55000000000000004">
      <c r="B5050" s="6"/>
      <c r="E5050" s="7"/>
    </row>
    <row r="5051" spans="2:5" x14ac:dyDescent="0.55000000000000004">
      <c r="B5051" s="6"/>
      <c r="E5051" s="7"/>
    </row>
    <row r="5052" spans="2:5" x14ac:dyDescent="0.55000000000000004">
      <c r="B5052" s="6"/>
      <c r="E5052" s="7"/>
    </row>
    <row r="5053" spans="2:5" x14ac:dyDescent="0.55000000000000004">
      <c r="B5053" s="6"/>
      <c r="E5053" s="7"/>
    </row>
    <row r="5054" spans="2:5" x14ac:dyDescent="0.55000000000000004">
      <c r="B5054" s="6"/>
      <c r="E5054" s="7"/>
    </row>
    <row r="5055" spans="2:5" x14ac:dyDescent="0.55000000000000004">
      <c r="B5055" s="6"/>
      <c r="E5055" s="7"/>
    </row>
    <row r="5056" spans="2:5" x14ac:dyDescent="0.55000000000000004">
      <c r="B5056" s="6"/>
      <c r="E5056" s="7"/>
    </row>
    <row r="5057" spans="2:5" x14ac:dyDescent="0.55000000000000004">
      <c r="B5057" s="6"/>
      <c r="E5057" s="7"/>
    </row>
    <row r="5058" spans="2:5" x14ac:dyDescent="0.55000000000000004">
      <c r="B5058" s="6"/>
      <c r="E5058" s="7"/>
    </row>
    <row r="5059" spans="2:5" x14ac:dyDescent="0.55000000000000004">
      <c r="B5059" s="6"/>
      <c r="E5059" s="7"/>
    </row>
    <row r="5060" spans="2:5" x14ac:dyDescent="0.55000000000000004">
      <c r="B5060" s="6"/>
      <c r="E5060" s="7"/>
    </row>
    <row r="5061" spans="2:5" x14ac:dyDescent="0.55000000000000004">
      <c r="B5061" s="6"/>
      <c r="E5061" s="7"/>
    </row>
    <row r="5062" spans="2:5" x14ac:dyDescent="0.55000000000000004">
      <c r="B5062" s="6"/>
      <c r="E5062" s="7"/>
    </row>
    <row r="5063" spans="2:5" x14ac:dyDescent="0.55000000000000004">
      <c r="B5063" s="6"/>
      <c r="E5063" s="7"/>
    </row>
    <row r="5064" spans="2:5" x14ac:dyDescent="0.55000000000000004">
      <c r="B5064" s="6"/>
      <c r="E5064" s="7"/>
    </row>
    <row r="5065" spans="2:5" x14ac:dyDescent="0.55000000000000004">
      <c r="B5065" s="6"/>
      <c r="E5065" s="7"/>
    </row>
    <row r="5066" spans="2:5" x14ac:dyDescent="0.55000000000000004">
      <c r="B5066" s="6"/>
      <c r="E5066" s="7"/>
    </row>
    <row r="5067" spans="2:5" x14ac:dyDescent="0.55000000000000004">
      <c r="B5067" s="6"/>
      <c r="E5067" s="7"/>
    </row>
    <row r="5068" spans="2:5" x14ac:dyDescent="0.55000000000000004">
      <c r="B5068" s="6"/>
      <c r="E5068" s="7"/>
    </row>
    <row r="5069" spans="2:5" x14ac:dyDescent="0.55000000000000004">
      <c r="B5069" s="6"/>
      <c r="E5069" s="7"/>
    </row>
    <row r="5070" spans="2:5" x14ac:dyDescent="0.55000000000000004">
      <c r="B5070" s="6"/>
      <c r="E5070" s="7"/>
    </row>
    <row r="5071" spans="2:5" x14ac:dyDescent="0.55000000000000004">
      <c r="B5071" s="6"/>
      <c r="E5071" s="7"/>
    </row>
    <row r="5072" spans="2:5" x14ac:dyDescent="0.55000000000000004">
      <c r="B5072" s="6"/>
      <c r="E5072" s="7"/>
    </row>
    <row r="5073" spans="2:5" x14ac:dyDescent="0.55000000000000004">
      <c r="B5073" s="6"/>
      <c r="E5073" s="7"/>
    </row>
    <row r="5074" spans="2:5" x14ac:dyDescent="0.55000000000000004">
      <c r="B5074" s="6"/>
      <c r="E5074" s="7"/>
    </row>
    <row r="5075" spans="2:5" x14ac:dyDescent="0.55000000000000004">
      <c r="B5075" s="6"/>
      <c r="E5075" s="7"/>
    </row>
    <row r="5076" spans="2:5" x14ac:dyDescent="0.55000000000000004">
      <c r="B5076" s="6"/>
      <c r="E5076" s="7"/>
    </row>
    <row r="5077" spans="2:5" x14ac:dyDescent="0.55000000000000004">
      <c r="B5077" s="6"/>
      <c r="E5077" s="7"/>
    </row>
    <row r="5078" spans="2:5" x14ac:dyDescent="0.55000000000000004">
      <c r="B5078" s="6"/>
      <c r="E5078" s="7"/>
    </row>
    <row r="5079" spans="2:5" x14ac:dyDescent="0.55000000000000004">
      <c r="B5079" s="6"/>
      <c r="E5079" s="7"/>
    </row>
    <row r="5080" spans="2:5" x14ac:dyDescent="0.55000000000000004">
      <c r="B5080" s="6"/>
      <c r="E5080" s="7"/>
    </row>
    <row r="5081" spans="2:5" x14ac:dyDescent="0.55000000000000004">
      <c r="B5081" s="6"/>
      <c r="E5081" s="7"/>
    </row>
    <row r="5082" spans="2:5" x14ac:dyDescent="0.55000000000000004">
      <c r="B5082" s="6"/>
      <c r="E5082" s="7"/>
    </row>
    <row r="5083" spans="2:5" x14ac:dyDescent="0.55000000000000004">
      <c r="B5083" s="6"/>
      <c r="E5083" s="7"/>
    </row>
    <row r="5084" spans="2:5" x14ac:dyDescent="0.55000000000000004">
      <c r="B5084" s="6"/>
      <c r="E5084" s="7"/>
    </row>
    <row r="5085" spans="2:5" x14ac:dyDescent="0.55000000000000004">
      <c r="B5085" s="6"/>
      <c r="E5085" s="7"/>
    </row>
    <row r="5086" spans="2:5" x14ac:dyDescent="0.55000000000000004">
      <c r="B5086" s="6"/>
      <c r="E5086" s="7"/>
    </row>
    <row r="5087" spans="2:5" x14ac:dyDescent="0.55000000000000004">
      <c r="B5087" s="6"/>
      <c r="E5087" s="7"/>
    </row>
    <row r="5088" spans="2:5" x14ac:dyDescent="0.55000000000000004">
      <c r="B5088" s="6"/>
      <c r="E5088" s="7"/>
    </row>
    <row r="5089" spans="2:5" x14ac:dyDescent="0.55000000000000004">
      <c r="B5089" s="6"/>
      <c r="E5089" s="7"/>
    </row>
    <row r="5090" spans="2:5" x14ac:dyDescent="0.55000000000000004">
      <c r="B5090" s="6"/>
      <c r="E5090" s="7"/>
    </row>
    <row r="5091" spans="2:5" x14ac:dyDescent="0.55000000000000004">
      <c r="B5091" s="6"/>
      <c r="E5091" s="7"/>
    </row>
    <row r="5092" spans="2:5" x14ac:dyDescent="0.55000000000000004">
      <c r="B5092" s="6"/>
      <c r="E5092" s="7"/>
    </row>
    <row r="5093" spans="2:5" x14ac:dyDescent="0.55000000000000004">
      <c r="B5093" s="6"/>
      <c r="E5093" s="7"/>
    </row>
    <row r="5094" spans="2:5" x14ac:dyDescent="0.55000000000000004">
      <c r="B5094" s="6"/>
      <c r="E5094" s="7"/>
    </row>
    <row r="5095" spans="2:5" x14ac:dyDescent="0.55000000000000004">
      <c r="B5095" s="6"/>
      <c r="E5095" s="7"/>
    </row>
    <row r="5096" spans="2:5" x14ac:dyDescent="0.55000000000000004">
      <c r="B5096" s="6"/>
      <c r="E5096" s="7"/>
    </row>
    <row r="5097" spans="2:5" x14ac:dyDescent="0.55000000000000004">
      <c r="B5097" s="6"/>
      <c r="E5097" s="7"/>
    </row>
    <row r="5098" spans="2:5" x14ac:dyDescent="0.55000000000000004">
      <c r="B5098" s="6"/>
      <c r="E5098" s="7"/>
    </row>
    <row r="5099" spans="2:5" x14ac:dyDescent="0.55000000000000004">
      <c r="B5099" s="6"/>
      <c r="E5099" s="7"/>
    </row>
    <row r="5100" spans="2:5" x14ac:dyDescent="0.55000000000000004">
      <c r="B5100" s="6"/>
      <c r="E5100" s="7"/>
    </row>
    <row r="5101" spans="2:5" x14ac:dyDescent="0.55000000000000004">
      <c r="B5101" s="6"/>
      <c r="E5101" s="7"/>
    </row>
    <row r="5102" spans="2:5" x14ac:dyDescent="0.55000000000000004">
      <c r="B5102" s="6"/>
      <c r="E5102" s="7"/>
    </row>
    <row r="5103" spans="2:5" x14ac:dyDescent="0.55000000000000004">
      <c r="B5103" s="6"/>
      <c r="E5103" s="7"/>
    </row>
    <row r="5104" spans="2:5" x14ac:dyDescent="0.55000000000000004">
      <c r="B5104" s="6"/>
      <c r="E5104" s="7"/>
    </row>
    <row r="5105" spans="2:5" x14ac:dyDescent="0.55000000000000004">
      <c r="B5105" s="6"/>
      <c r="E5105" s="7"/>
    </row>
    <row r="5106" spans="2:5" x14ac:dyDescent="0.55000000000000004">
      <c r="B5106" s="6"/>
      <c r="E5106" s="7"/>
    </row>
    <row r="5107" spans="2:5" x14ac:dyDescent="0.55000000000000004">
      <c r="B5107" s="6"/>
      <c r="E5107" s="7"/>
    </row>
    <row r="5108" spans="2:5" x14ac:dyDescent="0.55000000000000004">
      <c r="B5108" s="6"/>
      <c r="E5108" s="7"/>
    </row>
    <row r="5109" spans="2:5" x14ac:dyDescent="0.55000000000000004">
      <c r="B5109" s="6"/>
      <c r="E5109" s="7"/>
    </row>
    <row r="5110" spans="2:5" x14ac:dyDescent="0.55000000000000004">
      <c r="B5110" s="6"/>
      <c r="E5110" s="7"/>
    </row>
    <row r="5111" spans="2:5" x14ac:dyDescent="0.55000000000000004">
      <c r="B5111" s="6"/>
      <c r="E5111" s="7"/>
    </row>
    <row r="5112" spans="2:5" x14ac:dyDescent="0.55000000000000004">
      <c r="B5112" s="6"/>
      <c r="E5112" s="7"/>
    </row>
    <row r="5113" spans="2:5" x14ac:dyDescent="0.55000000000000004">
      <c r="B5113" s="6"/>
      <c r="E5113" s="7"/>
    </row>
    <row r="5114" spans="2:5" x14ac:dyDescent="0.55000000000000004">
      <c r="B5114" s="6"/>
      <c r="E5114" s="7"/>
    </row>
    <row r="5115" spans="2:5" x14ac:dyDescent="0.55000000000000004">
      <c r="B5115" s="6"/>
      <c r="E5115" s="7"/>
    </row>
    <row r="5116" spans="2:5" x14ac:dyDescent="0.55000000000000004">
      <c r="B5116" s="6"/>
      <c r="E5116" s="7"/>
    </row>
    <row r="5117" spans="2:5" x14ac:dyDescent="0.55000000000000004">
      <c r="B5117" s="6"/>
      <c r="E5117" s="7"/>
    </row>
    <row r="5118" spans="2:5" x14ac:dyDescent="0.55000000000000004">
      <c r="B5118" s="6"/>
      <c r="E5118" s="7"/>
    </row>
    <row r="5119" spans="2:5" x14ac:dyDescent="0.55000000000000004">
      <c r="B5119" s="6"/>
      <c r="E5119" s="7"/>
    </row>
    <row r="5120" spans="2:5" x14ac:dyDescent="0.55000000000000004">
      <c r="B5120" s="6"/>
      <c r="E5120" s="7"/>
    </row>
    <row r="5121" spans="2:5" x14ac:dyDescent="0.55000000000000004">
      <c r="B5121" s="6"/>
      <c r="E5121" s="7"/>
    </row>
    <row r="5122" spans="2:5" x14ac:dyDescent="0.55000000000000004">
      <c r="B5122" s="6"/>
      <c r="E5122" s="7"/>
    </row>
    <row r="5123" spans="2:5" x14ac:dyDescent="0.55000000000000004">
      <c r="B5123" s="6"/>
      <c r="E5123" s="7"/>
    </row>
    <row r="5124" spans="2:5" x14ac:dyDescent="0.55000000000000004">
      <c r="B5124" s="6"/>
      <c r="E5124" s="7"/>
    </row>
    <row r="5125" spans="2:5" x14ac:dyDescent="0.55000000000000004">
      <c r="B5125" s="6"/>
      <c r="E5125" s="7"/>
    </row>
    <row r="5126" spans="2:5" x14ac:dyDescent="0.55000000000000004">
      <c r="B5126" s="6"/>
      <c r="E5126" s="7"/>
    </row>
    <row r="5127" spans="2:5" x14ac:dyDescent="0.55000000000000004">
      <c r="B5127" s="6"/>
      <c r="E5127" s="7"/>
    </row>
    <row r="5128" spans="2:5" x14ac:dyDescent="0.55000000000000004">
      <c r="B5128" s="6"/>
      <c r="E5128" s="7"/>
    </row>
    <row r="5129" spans="2:5" x14ac:dyDescent="0.55000000000000004">
      <c r="B5129" s="6"/>
      <c r="E5129" s="7"/>
    </row>
    <row r="5130" spans="2:5" x14ac:dyDescent="0.55000000000000004">
      <c r="B5130" s="6"/>
      <c r="E5130" s="7"/>
    </row>
    <row r="5131" spans="2:5" x14ac:dyDescent="0.55000000000000004">
      <c r="B5131" s="6"/>
      <c r="E5131" s="7"/>
    </row>
    <row r="5132" spans="2:5" x14ac:dyDescent="0.55000000000000004">
      <c r="B5132" s="6"/>
      <c r="E5132" s="7"/>
    </row>
    <row r="5133" spans="2:5" x14ac:dyDescent="0.55000000000000004">
      <c r="B5133" s="6"/>
      <c r="E5133" s="7"/>
    </row>
    <row r="5134" spans="2:5" x14ac:dyDescent="0.55000000000000004">
      <c r="B5134" s="6"/>
      <c r="E5134" s="7"/>
    </row>
    <row r="5135" spans="2:5" x14ac:dyDescent="0.55000000000000004">
      <c r="B5135" s="6"/>
      <c r="E5135" s="7"/>
    </row>
    <row r="5136" spans="2:5" x14ac:dyDescent="0.55000000000000004">
      <c r="B5136" s="6"/>
      <c r="E5136" s="7"/>
    </row>
    <row r="5137" spans="2:5" x14ac:dyDescent="0.55000000000000004">
      <c r="B5137" s="6"/>
      <c r="E5137" s="7"/>
    </row>
    <row r="5138" spans="2:5" x14ac:dyDescent="0.55000000000000004">
      <c r="B5138" s="6"/>
      <c r="E5138" s="7"/>
    </row>
    <row r="5139" spans="2:5" x14ac:dyDescent="0.55000000000000004">
      <c r="B5139" s="6"/>
      <c r="E5139" s="7"/>
    </row>
    <row r="5140" spans="2:5" x14ac:dyDescent="0.55000000000000004">
      <c r="B5140" s="6"/>
      <c r="E5140" s="7"/>
    </row>
    <row r="5141" spans="2:5" x14ac:dyDescent="0.55000000000000004">
      <c r="B5141" s="6"/>
      <c r="E5141" s="7"/>
    </row>
    <row r="5142" spans="2:5" x14ac:dyDescent="0.55000000000000004">
      <c r="B5142" s="6"/>
      <c r="E5142" s="7"/>
    </row>
    <row r="5143" spans="2:5" x14ac:dyDescent="0.55000000000000004">
      <c r="B5143" s="6"/>
      <c r="E5143" s="7"/>
    </row>
    <row r="5144" spans="2:5" x14ac:dyDescent="0.55000000000000004">
      <c r="B5144" s="6"/>
      <c r="E5144" s="7"/>
    </row>
    <row r="5145" spans="2:5" x14ac:dyDescent="0.55000000000000004">
      <c r="B5145" s="6"/>
      <c r="E5145" s="7"/>
    </row>
    <row r="5146" spans="2:5" x14ac:dyDescent="0.55000000000000004">
      <c r="B5146" s="6"/>
      <c r="E5146" s="7"/>
    </row>
    <row r="5147" spans="2:5" x14ac:dyDescent="0.55000000000000004">
      <c r="B5147" s="6"/>
      <c r="E5147" s="7"/>
    </row>
    <row r="5148" spans="2:5" x14ac:dyDescent="0.55000000000000004">
      <c r="B5148" s="6"/>
      <c r="E5148" s="7"/>
    </row>
    <row r="5149" spans="2:5" x14ac:dyDescent="0.55000000000000004">
      <c r="B5149" s="6"/>
      <c r="E5149" s="7"/>
    </row>
    <row r="5150" spans="2:5" x14ac:dyDescent="0.55000000000000004">
      <c r="B5150" s="6"/>
      <c r="E5150" s="7"/>
    </row>
    <row r="5151" spans="2:5" x14ac:dyDescent="0.55000000000000004">
      <c r="B5151" s="6"/>
      <c r="E5151" s="7"/>
    </row>
    <row r="5152" spans="2:5" x14ac:dyDescent="0.55000000000000004">
      <c r="B5152" s="6"/>
      <c r="E5152" s="7"/>
    </row>
    <row r="5153" spans="2:5" x14ac:dyDescent="0.55000000000000004">
      <c r="B5153" s="6"/>
      <c r="E5153" s="7"/>
    </row>
    <row r="5154" spans="2:5" x14ac:dyDescent="0.55000000000000004">
      <c r="B5154" s="6"/>
      <c r="E5154" s="7"/>
    </row>
    <row r="5155" spans="2:5" x14ac:dyDescent="0.55000000000000004">
      <c r="B5155" s="6"/>
      <c r="E5155" s="7"/>
    </row>
    <row r="5156" spans="2:5" x14ac:dyDescent="0.55000000000000004">
      <c r="B5156" s="6"/>
      <c r="E5156" s="7"/>
    </row>
    <row r="5157" spans="2:5" x14ac:dyDescent="0.55000000000000004">
      <c r="B5157" s="6"/>
      <c r="E5157" s="7"/>
    </row>
    <row r="5158" spans="2:5" x14ac:dyDescent="0.55000000000000004">
      <c r="B5158" s="6"/>
      <c r="E5158" s="7"/>
    </row>
    <row r="5159" spans="2:5" x14ac:dyDescent="0.55000000000000004">
      <c r="B5159" s="6"/>
      <c r="E5159" s="7"/>
    </row>
    <row r="5160" spans="2:5" x14ac:dyDescent="0.55000000000000004">
      <c r="B5160" s="6"/>
      <c r="E5160" s="7"/>
    </row>
    <row r="5161" spans="2:5" x14ac:dyDescent="0.55000000000000004">
      <c r="B5161" s="6"/>
      <c r="E5161" s="7"/>
    </row>
    <row r="5162" spans="2:5" x14ac:dyDescent="0.55000000000000004">
      <c r="B5162" s="6"/>
      <c r="E5162" s="7"/>
    </row>
    <row r="5163" spans="2:5" x14ac:dyDescent="0.55000000000000004">
      <c r="B5163" s="6"/>
      <c r="E5163" s="7"/>
    </row>
    <row r="5164" spans="2:5" x14ac:dyDescent="0.55000000000000004">
      <c r="B5164" s="6"/>
      <c r="E5164" s="7"/>
    </row>
    <row r="5165" spans="2:5" x14ac:dyDescent="0.55000000000000004">
      <c r="B5165" s="6"/>
      <c r="E5165" s="7"/>
    </row>
    <row r="5166" spans="2:5" x14ac:dyDescent="0.55000000000000004">
      <c r="B5166" s="6"/>
      <c r="E5166" s="7"/>
    </row>
    <row r="5167" spans="2:5" x14ac:dyDescent="0.55000000000000004">
      <c r="B5167" s="6"/>
      <c r="E5167" s="7"/>
    </row>
    <row r="5168" spans="2:5" x14ac:dyDescent="0.55000000000000004">
      <c r="B5168" s="6"/>
      <c r="E5168" s="7"/>
    </row>
    <row r="5169" spans="2:5" x14ac:dyDescent="0.55000000000000004">
      <c r="B5169" s="6"/>
      <c r="E5169" s="7"/>
    </row>
    <row r="5170" spans="2:5" x14ac:dyDescent="0.55000000000000004">
      <c r="B5170" s="6"/>
      <c r="E5170" s="7"/>
    </row>
    <row r="5171" spans="2:5" x14ac:dyDescent="0.55000000000000004">
      <c r="B5171" s="6"/>
      <c r="E5171" s="7"/>
    </row>
    <row r="5172" spans="2:5" x14ac:dyDescent="0.55000000000000004">
      <c r="B5172" s="6"/>
      <c r="E5172" s="7"/>
    </row>
    <row r="5173" spans="2:5" x14ac:dyDescent="0.55000000000000004">
      <c r="B5173" s="6"/>
      <c r="E5173" s="7"/>
    </row>
    <row r="5174" spans="2:5" x14ac:dyDescent="0.55000000000000004">
      <c r="B5174" s="6"/>
      <c r="E5174" s="7"/>
    </row>
    <row r="5175" spans="2:5" x14ac:dyDescent="0.55000000000000004">
      <c r="B5175" s="6"/>
      <c r="E5175" s="7"/>
    </row>
    <row r="5176" spans="2:5" x14ac:dyDescent="0.55000000000000004">
      <c r="B5176" s="6"/>
      <c r="E5176" s="7"/>
    </row>
    <row r="5177" spans="2:5" x14ac:dyDescent="0.55000000000000004">
      <c r="B5177" s="6"/>
      <c r="E5177" s="7"/>
    </row>
    <row r="5178" spans="2:5" x14ac:dyDescent="0.55000000000000004">
      <c r="B5178" s="6"/>
      <c r="E5178" s="7"/>
    </row>
    <row r="5179" spans="2:5" x14ac:dyDescent="0.55000000000000004">
      <c r="B5179" s="6"/>
      <c r="E5179" s="7"/>
    </row>
    <row r="5180" spans="2:5" x14ac:dyDescent="0.55000000000000004">
      <c r="B5180" s="6"/>
      <c r="E5180" s="7"/>
    </row>
    <row r="5181" spans="2:5" x14ac:dyDescent="0.55000000000000004">
      <c r="B5181" s="6"/>
      <c r="E5181" s="7"/>
    </row>
    <row r="5182" spans="2:5" x14ac:dyDescent="0.55000000000000004">
      <c r="B5182" s="6"/>
      <c r="E5182" s="7"/>
    </row>
    <row r="5183" spans="2:5" x14ac:dyDescent="0.55000000000000004">
      <c r="B5183" s="6"/>
      <c r="E5183" s="7"/>
    </row>
    <row r="5184" spans="2:5" x14ac:dyDescent="0.55000000000000004">
      <c r="B5184" s="6"/>
      <c r="E5184" s="7"/>
    </row>
    <row r="5185" spans="2:5" x14ac:dyDescent="0.55000000000000004">
      <c r="B5185" s="6"/>
      <c r="E5185" s="7"/>
    </row>
    <row r="5186" spans="2:5" x14ac:dyDescent="0.55000000000000004">
      <c r="B5186" s="6"/>
      <c r="E5186" s="7"/>
    </row>
    <row r="5187" spans="2:5" x14ac:dyDescent="0.55000000000000004">
      <c r="B5187" s="6"/>
      <c r="E5187" s="7"/>
    </row>
    <row r="5188" spans="2:5" x14ac:dyDescent="0.55000000000000004">
      <c r="B5188" s="6"/>
      <c r="E5188" s="7"/>
    </row>
    <row r="5189" spans="2:5" x14ac:dyDescent="0.55000000000000004">
      <c r="B5189" s="6"/>
      <c r="E5189" s="7"/>
    </row>
    <row r="5190" spans="2:5" x14ac:dyDescent="0.55000000000000004">
      <c r="B5190" s="6"/>
      <c r="E5190" s="7"/>
    </row>
    <row r="5191" spans="2:5" x14ac:dyDescent="0.55000000000000004">
      <c r="B5191" s="6"/>
      <c r="E5191" s="7"/>
    </row>
    <row r="5192" spans="2:5" x14ac:dyDescent="0.55000000000000004">
      <c r="B5192" s="6"/>
      <c r="E5192" s="7"/>
    </row>
    <row r="5193" spans="2:5" x14ac:dyDescent="0.55000000000000004">
      <c r="B5193" s="6"/>
      <c r="E5193" s="7"/>
    </row>
    <row r="5194" spans="2:5" x14ac:dyDescent="0.55000000000000004">
      <c r="B5194" s="6"/>
      <c r="E5194" s="7"/>
    </row>
    <row r="5195" spans="2:5" x14ac:dyDescent="0.55000000000000004">
      <c r="B5195" s="6"/>
      <c r="E5195" s="7"/>
    </row>
    <row r="5196" spans="2:5" x14ac:dyDescent="0.55000000000000004">
      <c r="B5196" s="6"/>
      <c r="E5196" s="7"/>
    </row>
    <row r="5197" spans="2:5" x14ac:dyDescent="0.55000000000000004">
      <c r="B5197" s="6"/>
      <c r="E5197" s="7"/>
    </row>
    <row r="5198" spans="2:5" x14ac:dyDescent="0.55000000000000004">
      <c r="B5198" s="6"/>
      <c r="E5198" s="7"/>
    </row>
    <row r="5199" spans="2:5" x14ac:dyDescent="0.55000000000000004">
      <c r="B5199" s="6"/>
      <c r="E5199" s="7"/>
    </row>
    <row r="5200" spans="2:5" x14ac:dyDescent="0.55000000000000004">
      <c r="B5200" s="6"/>
      <c r="E5200" s="7"/>
    </row>
    <row r="5201" spans="2:5" x14ac:dyDescent="0.55000000000000004">
      <c r="B5201" s="6"/>
      <c r="E5201" s="7"/>
    </row>
    <row r="5202" spans="2:5" x14ac:dyDescent="0.55000000000000004">
      <c r="B5202" s="6"/>
      <c r="E5202" s="7"/>
    </row>
    <row r="5203" spans="2:5" x14ac:dyDescent="0.55000000000000004">
      <c r="B5203" s="6"/>
      <c r="E5203" s="7"/>
    </row>
    <row r="5204" spans="2:5" x14ac:dyDescent="0.55000000000000004">
      <c r="B5204" s="6"/>
      <c r="E5204" s="7"/>
    </row>
    <row r="5205" spans="2:5" x14ac:dyDescent="0.55000000000000004">
      <c r="B5205" s="6"/>
      <c r="E5205" s="7"/>
    </row>
    <row r="5206" spans="2:5" x14ac:dyDescent="0.55000000000000004">
      <c r="B5206" s="6"/>
      <c r="E5206" s="7"/>
    </row>
    <row r="5207" spans="2:5" x14ac:dyDescent="0.55000000000000004">
      <c r="B5207" s="6"/>
      <c r="E5207" s="7"/>
    </row>
    <row r="5208" spans="2:5" x14ac:dyDescent="0.55000000000000004">
      <c r="B5208" s="6"/>
      <c r="E5208" s="7"/>
    </row>
    <row r="5209" spans="2:5" x14ac:dyDescent="0.55000000000000004">
      <c r="B5209" s="6"/>
      <c r="E5209" s="7"/>
    </row>
    <row r="5210" spans="2:5" x14ac:dyDescent="0.55000000000000004">
      <c r="B5210" s="6"/>
      <c r="E5210" s="7"/>
    </row>
    <row r="5211" spans="2:5" x14ac:dyDescent="0.55000000000000004">
      <c r="B5211" s="6"/>
      <c r="E5211" s="7"/>
    </row>
    <row r="5212" spans="2:5" x14ac:dyDescent="0.55000000000000004">
      <c r="B5212" s="6"/>
      <c r="E5212" s="7"/>
    </row>
    <row r="5213" spans="2:5" x14ac:dyDescent="0.55000000000000004">
      <c r="B5213" s="6"/>
      <c r="E5213" s="7"/>
    </row>
    <row r="5214" spans="2:5" x14ac:dyDescent="0.55000000000000004">
      <c r="B5214" s="6"/>
      <c r="E5214" s="7"/>
    </row>
    <row r="5215" spans="2:5" x14ac:dyDescent="0.55000000000000004">
      <c r="B5215" s="6"/>
      <c r="E5215" s="7"/>
    </row>
    <row r="5216" spans="2:5" x14ac:dyDescent="0.55000000000000004">
      <c r="B5216" s="6"/>
      <c r="E5216" s="7"/>
    </row>
    <row r="5217" spans="2:5" x14ac:dyDescent="0.55000000000000004">
      <c r="B5217" s="6"/>
      <c r="E5217" s="7"/>
    </row>
    <row r="5218" spans="2:5" x14ac:dyDescent="0.55000000000000004">
      <c r="B5218" s="6"/>
      <c r="E5218" s="7"/>
    </row>
    <row r="5219" spans="2:5" x14ac:dyDescent="0.55000000000000004">
      <c r="B5219" s="6"/>
      <c r="E5219" s="7"/>
    </row>
    <row r="5220" spans="2:5" x14ac:dyDescent="0.55000000000000004">
      <c r="B5220" s="6"/>
      <c r="E5220" s="7"/>
    </row>
    <row r="5221" spans="2:5" x14ac:dyDescent="0.55000000000000004">
      <c r="B5221" s="6"/>
      <c r="E5221" s="7"/>
    </row>
    <row r="5222" spans="2:5" x14ac:dyDescent="0.55000000000000004">
      <c r="B5222" s="6"/>
      <c r="E5222" s="7"/>
    </row>
    <row r="5223" spans="2:5" x14ac:dyDescent="0.55000000000000004">
      <c r="B5223" s="6"/>
      <c r="E5223" s="7"/>
    </row>
    <row r="5224" spans="2:5" x14ac:dyDescent="0.55000000000000004">
      <c r="B5224" s="6"/>
      <c r="E5224" s="7"/>
    </row>
    <row r="5225" spans="2:5" x14ac:dyDescent="0.55000000000000004">
      <c r="B5225" s="6"/>
      <c r="E5225" s="7"/>
    </row>
    <row r="5226" spans="2:5" x14ac:dyDescent="0.55000000000000004">
      <c r="B5226" s="6"/>
      <c r="E5226" s="7"/>
    </row>
    <row r="5227" spans="2:5" x14ac:dyDescent="0.55000000000000004">
      <c r="B5227" s="6"/>
      <c r="E5227" s="7"/>
    </row>
    <row r="5228" spans="2:5" x14ac:dyDescent="0.55000000000000004">
      <c r="B5228" s="6"/>
      <c r="E5228" s="7"/>
    </row>
    <row r="5229" spans="2:5" x14ac:dyDescent="0.55000000000000004">
      <c r="B5229" s="6"/>
      <c r="E5229" s="7"/>
    </row>
    <row r="5230" spans="2:5" x14ac:dyDescent="0.55000000000000004">
      <c r="B5230" s="6"/>
      <c r="E5230" s="7"/>
    </row>
    <row r="5231" spans="2:5" x14ac:dyDescent="0.55000000000000004">
      <c r="B5231" s="6"/>
      <c r="E5231" s="7"/>
    </row>
    <row r="5232" spans="2:5" x14ac:dyDescent="0.55000000000000004">
      <c r="B5232" s="6"/>
      <c r="E5232" s="7"/>
    </row>
    <row r="5233" spans="2:5" x14ac:dyDescent="0.55000000000000004">
      <c r="B5233" s="6"/>
      <c r="E5233" s="7"/>
    </row>
    <row r="5234" spans="2:5" x14ac:dyDescent="0.55000000000000004">
      <c r="B5234" s="6"/>
      <c r="E5234" s="7"/>
    </row>
    <row r="5235" spans="2:5" x14ac:dyDescent="0.55000000000000004">
      <c r="B5235" s="6"/>
      <c r="E5235" s="7"/>
    </row>
    <row r="5236" spans="2:5" x14ac:dyDescent="0.55000000000000004">
      <c r="B5236" s="6"/>
      <c r="E5236" s="7"/>
    </row>
    <row r="5237" spans="2:5" x14ac:dyDescent="0.55000000000000004">
      <c r="B5237" s="6"/>
      <c r="E5237" s="7"/>
    </row>
    <row r="5238" spans="2:5" x14ac:dyDescent="0.55000000000000004">
      <c r="B5238" s="6"/>
      <c r="E5238" s="7"/>
    </row>
    <row r="5239" spans="2:5" x14ac:dyDescent="0.55000000000000004">
      <c r="B5239" s="6"/>
      <c r="E5239" s="7"/>
    </row>
    <row r="5240" spans="2:5" x14ac:dyDescent="0.55000000000000004">
      <c r="B5240" s="6"/>
      <c r="E5240" s="7"/>
    </row>
    <row r="5241" spans="2:5" x14ac:dyDescent="0.55000000000000004">
      <c r="B5241" s="6"/>
      <c r="E5241" s="7"/>
    </row>
    <row r="5242" spans="2:5" x14ac:dyDescent="0.55000000000000004">
      <c r="B5242" s="6"/>
      <c r="E5242" s="7"/>
    </row>
    <row r="5243" spans="2:5" x14ac:dyDescent="0.55000000000000004">
      <c r="B5243" s="6"/>
      <c r="E5243" s="7"/>
    </row>
    <row r="5244" spans="2:5" x14ac:dyDescent="0.55000000000000004">
      <c r="B5244" s="6"/>
      <c r="E5244" s="7"/>
    </row>
    <row r="5245" spans="2:5" x14ac:dyDescent="0.55000000000000004">
      <c r="B5245" s="6"/>
      <c r="E5245" s="7"/>
    </row>
    <row r="5246" spans="2:5" x14ac:dyDescent="0.55000000000000004">
      <c r="B5246" s="6"/>
      <c r="E5246" s="7"/>
    </row>
    <row r="5247" spans="2:5" x14ac:dyDescent="0.55000000000000004">
      <c r="B5247" s="6"/>
      <c r="E5247" s="7"/>
    </row>
    <row r="5248" spans="2:5" x14ac:dyDescent="0.55000000000000004">
      <c r="B5248" s="6"/>
      <c r="E5248" s="7"/>
    </row>
    <row r="5249" spans="2:5" x14ac:dyDescent="0.55000000000000004">
      <c r="B5249" s="6"/>
      <c r="E5249" s="7"/>
    </row>
    <row r="5250" spans="2:5" x14ac:dyDescent="0.55000000000000004">
      <c r="B5250" s="6"/>
      <c r="E5250" s="7"/>
    </row>
    <row r="5251" spans="2:5" x14ac:dyDescent="0.55000000000000004">
      <c r="B5251" s="6"/>
      <c r="E5251" s="7"/>
    </row>
    <row r="5252" spans="2:5" x14ac:dyDescent="0.55000000000000004">
      <c r="B5252" s="6"/>
      <c r="E5252" s="7"/>
    </row>
    <row r="5253" spans="2:5" x14ac:dyDescent="0.55000000000000004">
      <c r="B5253" s="6"/>
      <c r="E5253" s="7"/>
    </row>
    <row r="5254" spans="2:5" x14ac:dyDescent="0.55000000000000004">
      <c r="B5254" s="6"/>
      <c r="E5254" s="7"/>
    </row>
    <row r="5255" spans="2:5" x14ac:dyDescent="0.55000000000000004">
      <c r="B5255" s="6"/>
      <c r="E5255" s="7"/>
    </row>
    <row r="5256" spans="2:5" x14ac:dyDescent="0.55000000000000004">
      <c r="B5256" s="6"/>
      <c r="E5256" s="7"/>
    </row>
    <row r="5257" spans="2:5" x14ac:dyDescent="0.55000000000000004">
      <c r="B5257" s="6"/>
      <c r="E5257" s="7"/>
    </row>
    <row r="5258" spans="2:5" x14ac:dyDescent="0.55000000000000004">
      <c r="B5258" s="6"/>
      <c r="E5258" s="7"/>
    </row>
    <row r="5259" spans="2:5" x14ac:dyDescent="0.55000000000000004">
      <c r="B5259" s="6"/>
      <c r="E5259" s="7"/>
    </row>
    <row r="5260" spans="2:5" x14ac:dyDescent="0.55000000000000004">
      <c r="B5260" s="6"/>
      <c r="E5260" s="7"/>
    </row>
    <row r="5261" spans="2:5" x14ac:dyDescent="0.55000000000000004">
      <c r="B5261" s="6"/>
      <c r="E5261" s="7"/>
    </row>
    <row r="5262" spans="2:5" x14ac:dyDescent="0.55000000000000004">
      <c r="B5262" s="6"/>
      <c r="E5262" s="7"/>
    </row>
    <row r="5263" spans="2:5" x14ac:dyDescent="0.55000000000000004">
      <c r="B5263" s="6"/>
      <c r="E5263" s="7"/>
    </row>
    <row r="5264" spans="2:5" x14ac:dyDescent="0.55000000000000004">
      <c r="B5264" s="6"/>
      <c r="E5264" s="7"/>
    </row>
    <row r="5265" spans="2:5" x14ac:dyDescent="0.55000000000000004">
      <c r="B5265" s="6"/>
      <c r="E5265" s="7"/>
    </row>
    <row r="5266" spans="2:5" x14ac:dyDescent="0.55000000000000004">
      <c r="B5266" s="6"/>
      <c r="E5266" s="7"/>
    </row>
    <row r="5267" spans="2:5" x14ac:dyDescent="0.55000000000000004">
      <c r="B5267" s="6"/>
      <c r="E5267" s="7"/>
    </row>
    <row r="5268" spans="2:5" x14ac:dyDescent="0.55000000000000004">
      <c r="B5268" s="6"/>
      <c r="E5268" s="7"/>
    </row>
    <row r="5269" spans="2:5" x14ac:dyDescent="0.55000000000000004">
      <c r="B5269" s="6"/>
      <c r="E5269" s="7"/>
    </row>
    <row r="5270" spans="2:5" x14ac:dyDescent="0.55000000000000004">
      <c r="B5270" s="6"/>
      <c r="E5270" s="7"/>
    </row>
    <row r="5271" spans="2:5" x14ac:dyDescent="0.55000000000000004">
      <c r="B5271" s="6"/>
      <c r="E5271" s="7"/>
    </row>
    <row r="5272" spans="2:5" x14ac:dyDescent="0.55000000000000004">
      <c r="B5272" s="6"/>
      <c r="E5272" s="7"/>
    </row>
    <row r="5273" spans="2:5" x14ac:dyDescent="0.55000000000000004">
      <c r="B5273" s="6"/>
      <c r="E5273" s="7"/>
    </row>
    <row r="5274" spans="2:5" x14ac:dyDescent="0.55000000000000004">
      <c r="B5274" s="6"/>
      <c r="E5274" s="7"/>
    </row>
    <row r="5275" spans="2:5" x14ac:dyDescent="0.55000000000000004">
      <c r="B5275" s="6"/>
      <c r="E5275" s="7"/>
    </row>
    <row r="5276" spans="2:5" x14ac:dyDescent="0.55000000000000004">
      <c r="B5276" s="6"/>
      <c r="E5276" s="7"/>
    </row>
    <row r="5277" spans="2:5" x14ac:dyDescent="0.55000000000000004">
      <c r="B5277" s="6"/>
      <c r="E5277" s="7"/>
    </row>
    <row r="5278" spans="2:5" x14ac:dyDescent="0.55000000000000004">
      <c r="B5278" s="6"/>
      <c r="E5278" s="7"/>
    </row>
    <row r="5279" spans="2:5" x14ac:dyDescent="0.55000000000000004">
      <c r="B5279" s="6"/>
      <c r="E5279" s="7"/>
    </row>
    <row r="5280" spans="2:5" x14ac:dyDescent="0.55000000000000004">
      <c r="B5280" s="6"/>
      <c r="E5280" s="7"/>
    </row>
    <row r="5281" spans="2:5" x14ac:dyDescent="0.55000000000000004">
      <c r="B5281" s="6"/>
      <c r="E5281" s="7"/>
    </row>
    <row r="5282" spans="2:5" x14ac:dyDescent="0.55000000000000004">
      <c r="B5282" s="6"/>
      <c r="E5282" s="7"/>
    </row>
    <row r="5283" spans="2:5" x14ac:dyDescent="0.55000000000000004">
      <c r="B5283" s="6"/>
      <c r="E5283" s="7"/>
    </row>
    <row r="5284" spans="2:5" x14ac:dyDescent="0.55000000000000004">
      <c r="B5284" s="6"/>
      <c r="E5284" s="7"/>
    </row>
    <row r="5285" spans="2:5" x14ac:dyDescent="0.55000000000000004">
      <c r="B5285" s="6"/>
      <c r="E5285" s="7"/>
    </row>
    <row r="5286" spans="2:5" x14ac:dyDescent="0.55000000000000004">
      <c r="B5286" s="6"/>
      <c r="E5286" s="7"/>
    </row>
    <row r="5287" spans="2:5" x14ac:dyDescent="0.55000000000000004">
      <c r="B5287" s="6"/>
      <c r="E5287" s="7"/>
    </row>
    <row r="5288" spans="2:5" x14ac:dyDescent="0.55000000000000004">
      <c r="B5288" s="6"/>
      <c r="E5288" s="7"/>
    </row>
    <row r="5289" spans="2:5" x14ac:dyDescent="0.55000000000000004">
      <c r="B5289" s="6"/>
      <c r="E5289" s="7"/>
    </row>
    <row r="5290" spans="2:5" x14ac:dyDescent="0.55000000000000004">
      <c r="B5290" s="6"/>
      <c r="E5290" s="7"/>
    </row>
    <row r="5291" spans="2:5" x14ac:dyDescent="0.55000000000000004">
      <c r="B5291" s="6"/>
      <c r="E5291" s="7"/>
    </row>
    <row r="5292" spans="2:5" x14ac:dyDescent="0.55000000000000004">
      <c r="B5292" s="6"/>
      <c r="E5292" s="7"/>
    </row>
    <row r="5293" spans="2:5" x14ac:dyDescent="0.55000000000000004">
      <c r="B5293" s="6"/>
      <c r="E5293" s="7"/>
    </row>
    <row r="5294" spans="2:5" x14ac:dyDescent="0.55000000000000004">
      <c r="B5294" s="6"/>
      <c r="E5294" s="7"/>
    </row>
    <row r="5295" spans="2:5" x14ac:dyDescent="0.55000000000000004">
      <c r="B5295" s="6"/>
      <c r="E5295" s="7"/>
    </row>
    <row r="5296" spans="2:5" x14ac:dyDescent="0.55000000000000004">
      <c r="B5296" s="6"/>
      <c r="E5296" s="7"/>
    </row>
    <row r="5297" spans="2:5" x14ac:dyDescent="0.55000000000000004">
      <c r="B5297" s="6"/>
      <c r="E5297" s="7"/>
    </row>
    <row r="5298" spans="2:5" x14ac:dyDescent="0.55000000000000004">
      <c r="B5298" s="6"/>
      <c r="E5298" s="7"/>
    </row>
    <row r="5299" spans="2:5" x14ac:dyDescent="0.55000000000000004">
      <c r="B5299" s="6"/>
      <c r="E5299" s="7"/>
    </row>
    <row r="5300" spans="2:5" x14ac:dyDescent="0.55000000000000004">
      <c r="B5300" s="6"/>
      <c r="E5300" s="7"/>
    </row>
    <row r="5301" spans="2:5" x14ac:dyDescent="0.55000000000000004">
      <c r="B5301" s="6"/>
      <c r="E5301" s="7"/>
    </row>
    <row r="5302" spans="2:5" x14ac:dyDescent="0.55000000000000004">
      <c r="B5302" s="6"/>
      <c r="E5302" s="7"/>
    </row>
    <row r="5303" spans="2:5" x14ac:dyDescent="0.55000000000000004">
      <c r="B5303" s="6"/>
      <c r="E5303" s="7"/>
    </row>
    <row r="5304" spans="2:5" x14ac:dyDescent="0.55000000000000004">
      <c r="B5304" s="6"/>
      <c r="E5304" s="7"/>
    </row>
    <row r="5305" spans="2:5" x14ac:dyDescent="0.55000000000000004">
      <c r="B5305" s="6"/>
      <c r="E5305" s="7"/>
    </row>
    <row r="5306" spans="2:5" x14ac:dyDescent="0.55000000000000004">
      <c r="B5306" s="6"/>
      <c r="E5306" s="7"/>
    </row>
    <row r="5307" spans="2:5" x14ac:dyDescent="0.55000000000000004">
      <c r="B5307" s="6"/>
      <c r="E5307" s="7"/>
    </row>
    <row r="5308" spans="2:5" x14ac:dyDescent="0.55000000000000004">
      <c r="B5308" s="6"/>
      <c r="E5308" s="7"/>
    </row>
    <row r="5309" spans="2:5" x14ac:dyDescent="0.55000000000000004">
      <c r="B5309" s="6"/>
      <c r="E5309" s="7"/>
    </row>
    <row r="5310" spans="2:5" x14ac:dyDescent="0.55000000000000004">
      <c r="B5310" s="6"/>
      <c r="E5310" s="7"/>
    </row>
    <row r="5311" spans="2:5" x14ac:dyDescent="0.55000000000000004">
      <c r="B5311" s="6"/>
      <c r="E5311" s="7"/>
    </row>
    <row r="5312" spans="2:5" x14ac:dyDescent="0.55000000000000004">
      <c r="B5312" s="6"/>
      <c r="E5312" s="7"/>
    </row>
    <row r="5313" spans="2:5" x14ac:dyDescent="0.55000000000000004">
      <c r="B5313" s="6"/>
      <c r="E5313" s="7"/>
    </row>
    <row r="5314" spans="2:5" x14ac:dyDescent="0.55000000000000004">
      <c r="B5314" s="6"/>
      <c r="E5314" s="7"/>
    </row>
    <row r="5315" spans="2:5" x14ac:dyDescent="0.55000000000000004">
      <c r="B5315" s="6"/>
      <c r="E5315" s="7"/>
    </row>
    <row r="5316" spans="2:5" x14ac:dyDescent="0.55000000000000004">
      <c r="B5316" s="6"/>
      <c r="E5316" s="7"/>
    </row>
    <row r="5317" spans="2:5" x14ac:dyDescent="0.55000000000000004">
      <c r="B5317" s="6"/>
      <c r="E5317" s="7"/>
    </row>
    <row r="5318" spans="2:5" x14ac:dyDescent="0.55000000000000004">
      <c r="B5318" s="6"/>
      <c r="E5318" s="7"/>
    </row>
    <row r="5319" spans="2:5" x14ac:dyDescent="0.55000000000000004">
      <c r="B5319" s="6"/>
      <c r="E5319" s="7"/>
    </row>
    <row r="5320" spans="2:5" x14ac:dyDescent="0.55000000000000004">
      <c r="B5320" s="6"/>
      <c r="E5320" s="7"/>
    </row>
    <row r="5321" spans="2:5" x14ac:dyDescent="0.55000000000000004">
      <c r="B5321" s="6"/>
      <c r="E5321" s="7"/>
    </row>
    <row r="5322" spans="2:5" x14ac:dyDescent="0.55000000000000004">
      <c r="B5322" s="6"/>
      <c r="E5322" s="7"/>
    </row>
    <row r="5323" spans="2:5" x14ac:dyDescent="0.55000000000000004">
      <c r="B5323" s="6"/>
      <c r="E5323" s="7"/>
    </row>
    <row r="5324" spans="2:5" x14ac:dyDescent="0.55000000000000004">
      <c r="B5324" s="6"/>
      <c r="E5324" s="7"/>
    </row>
    <row r="5325" spans="2:5" x14ac:dyDescent="0.55000000000000004">
      <c r="B5325" s="6"/>
      <c r="E5325" s="7"/>
    </row>
    <row r="5326" spans="2:5" x14ac:dyDescent="0.55000000000000004">
      <c r="B5326" s="6"/>
      <c r="E5326" s="7"/>
    </row>
    <row r="5327" spans="2:5" x14ac:dyDescent="0.55000000000000004">
      <c r="B5327" s="6"/>
      <c r="E5327" s="7"/>
    </row>
    <row r="5328" spans="2:5" x14ac:dyDescent="0.55000000000000004">
      <c r="B5328" s="6"/>
      <c r="E5328" s="7"/>
    </row>
    <row r="5329" spans="2:5" x14ac:dyDescent="0.55000000000000004">
      <c r="B5329" s="6"/>
      <c r="E5329" s="7"/>
    </row>
    <row r="5330" spans="2:5" x14ac:dyDescent="0.55000000000000004">
      <c r="B5330" s="6"/>
      <c r="E5330" s="7"/>
    </row>
    <row r="5331" spans="2:5" x14ac:dyDescent="0.55000000000000004">
      <c r="B5331" s="6"/>
      <c r="E5331" s="7"/>
    </row>
    <row r="5332" spans="2:5" x14ac:dyDescent="0.55000000000000004">
      <c r="B5332" s="6"/>
      <c r="E5332" s="7"/>
    </row>
    <row r="5333" spans="2:5" x14ac:dyDescent="0.55000000000000004">
      <c r="B5333" s="6"/>
      <c r="E5333" s="7"/>
    </row>
    <row r="5334" spans="2:5" x14ac:dyDescent="0.55000000000000004">
      <c r="B5334" s="6"/>
      <c r="E5334" s="7"/>
    </row>
    <row r="5335" spans="2:5" x14ac:dyDescent="0.55000000000000004">
      <c r="B5335" s="6"/>
      <c r="E5335" s="7"/>
    </row>
    <row r="5336" spans="2:5" x14ac:dyDescent="0.55000000000000004">
      <c r="B5336" s="6"/>
      <c r="E5336" s="7"/>
    </row>
    <row r="5337" spans="2:5" x14ac:dyDescent="0.55000000000000004">
      <c r="B5337" s="6"/>
      <c r="E5337" s="7"/>
    </row>
    <row r="5338" spans="2:5" x14ac:dyDescent="0.55000000000000004">
      <c r="B5338" s="6"/>
      <c r="E5338" s="7"/>
    </row>
    <row r="5339" spans="2:5" x14ac:dyDescent="0.55000000000000004">
      <c r="B5339" s="6"/>
      <c r="E5339" s="7"/>
    </row>
    <row r="5340" spans="2:5" x14ac:dyDescent="0.55000000000000004">
      <c r="B5340" s="6"/>
      <c r="E5340" s="7"/>
    </row>
    <row r="5341" spans="2:5" x14ac:dyDescent="0.55000000000000004">
      <c r="B5341" s="6"/>
      <c r="E5341" s="7"/>
    </row>
    <row r="5342" spans="2:5" x14ac:dyDescent="0.55000000000000004">
      <c r="B5342" s="6"/>
      <c r="E5342" s="7"/>
    </row>
    <row r="5343" spans="2:5" x14ac:dyDescent="0.55000000000000004">
      <c r="B5343" s="6"/>
      <c r="E5343" s="7"/>
    </row>
    <row r="5344" spans="2:5" x14ac:dyDescent="0.55000000000000004">
      <c r="B5344" s="6"/>
      <c r="E5344" s="7"/>
    </row>
    <row r="5345" spans="2:5" x14ac:dyDescent="0.55000000000000004">
      <c r="B5345" s="6"/>
      <c r="E5345" s="7"/>
    </row>
    <row r="5346" spans="2:5" x14ac:dyDescent="0.55000000000000004">
      <c r="B5346" s="6"/>
      <c r="E5346" s="7"/>
    </row>
    <row r="5347" spans="2:5" x14ac:dyDescent="0.55000000000000004">
      <c r="B5347" s="6"/>
      <c r="E5347" s="7"/>
    </row>
    <row r="5348" spans="2:5" x14ac:dyDescent="0.55000000000000004">
      <c r="B5348" s="6"/>
      <c r="E5348" s="7"/>
    </row>
    <row r="5349" spans="2:5" x14ac:dyDescent="0.55000000000000004">
      <c r="B5349" s="6"/>
      <c r="E5349" s="7"/>
    </row>
    <row r="5350" spans="2:5" x14ac:dyDescent="0.55000000000000004">
      <c r="B5350" s="6"/>
      <c r="E5350" s="7"/>
    </row>
    <row r="5351" spans="2:5" x14ac:dyDescent="0.55000000000000004">
      <c r="B5351" s="6"/>
      <c r="E5351" s="7"/>
    </row>
    <row r="5352" spans="2:5" x14ac:dyDescent="0.55000000000000004">
      <c r="B5352" s="6"/>
      <c r="E5352" s="7"/>
    </row>
    <row r="5353" spans="2:5" x14ac:dyDescent="0.55000000000000004">
      <c r="B5353" s="6"/>
      <c r="E5353" s="7"/>
    </row>
    <row r="5354" spans="2:5" x14ac:dyDescent="0.55000000000000004">
      <c r="B5354" s="6"/>
      <c r="E5354" s="7"/>
    </row>
    <row r="5355" spans="2:5" x14ac:dyDescent="0.55000000000000004">
      <c r="B5355" s="6"/>
      <c r="E5355" s="7"/>
    </row>
    <row r="5356" spans="2:5" x14ac:dyDescent="0.55000000000000004">
      <c r="B5356" s="6"/>
      <c r="E5356" s="7"/>
    </row>
    <row r="5357" spans="2:5" x14ac:dyDescent="0.55000000000000004">
      <c r="B5357" s="6"/>
      <c r="E5357" s="7"/>
    </row>
    <row r="5358" spans="2:5" x14ac:dyDescent="0.55000000000000004">
      <c r="B5358" s="6"/>
      <c r="E5358" s="7"/>
    </row>
    <row r="5359" spans="2:5" x14ac:dyDescent="0.55000000000000004">
      <c r="B5359" s="6"/>
      <c r="E5359" s="7"/>
    </row>
    <row r="5360" spans="2:5" x14ac:dyDescent="0.55000000000000004">
      <c r="B5360" s="6"/>
      <c r="E5360" s="7"/>
    </row>
    <row r="5361" spans="2:5" x14ac:dyDescent="0.55000000000000004">
      <c r="B5361" s="6"/>
      <c r="E5361" s="7"/>
    </row>
    <row r="5362" spans="2:5" x14ac:dyDescent="0.55000000000000004">
      <c r="B5362" s="6"/>
      <c r="E5362" s="7"/>
    </row>
    <row r="5363" spans="2:5" x14ac:dyDescent="0.55000000000000004">
      <c r="B5363" s="6"/>
      <c r="E5363" s="7"/>
    </row>
    <row r="5364" spans="2:5" x14ac:dyDescent="0.55000000000000004">
      <c r="B5364" s="6"/>
      <c r="E5364" s="7"/>
    </row>
    <row r="5365" spans="2:5" x14ac:dyDescent="0.55000000000000004">
      <c r="B5365" s="6"/>
      <c r="E5365" s="7"/>
    </row>
    <row r="5366" spans="2:5" x14ac:dyDescent="0.55000000000000004">
      <c r="B5366" s="6"/>
      <c r="E5366" s="7"/>
    </row>
    <row r="5367" spans="2:5" x14ac:dyDescent="0.55000000000000004">
      <c r="B5367" s="6"/>
      <c r="E5367" s="7"/>
    </row>
    <row r="5368" spans="2:5" x14ac:dyDescent="0.55000000000000004">
      <c r="B5368" s="6"/>
      <c r="E5368" s="7"/>
    </row>
    <row r="5369" spans="2:5" x14ac:dyDescent="0.55000000000000004">
      <c r="B5369" s="6"/>
      <c r="E5369" s="7"/>
    </row>
    <row r="5370" spans="2:5" x14ac:dyDescent="0.55000000000000004">
      <c r="B5370" s="6"/>
      <c r="E5370" s="7"/>
    </row>
    <row r="5371" spans="2:5" x14ac:dyDescent="0.55000000000000004">
      <c r="B5371" s="6"/>
      <c r="E5371" s="7"/>
    </row>
    <row r="5372" spans="2:5" x14ac:dyDescent="0.55000000000000004">
      <c r="B5372" s="6"/>
      <c r="E5372" s="7"/>
    </row>
    <row r="5373" spans="2:5" x14ac:dyDescent="0.55000000000000004">
      <c r="B5373" s="6"/>
      <c r="E5373" s="7"/>
    </row>
    <row r="5374" spans="2:5" x14ac:dyDescent="0.55000000000000004">
      <c r="B5374" s="6"/>
      <c r="E5374" s="7"/>
    </row>
    <row r="5375" spans="2:5" x14ac:dyDescent="0.55000000000000004">
      <c r="B5375" s="6"/>
      <c r="E5375" s="7"/>
    </row>
    <row r="5376" spans="2:5" x14ac:dyDescent="0.55000000000000004">
      <c r="B5376" s="6"/>
      <c r="E5376" s="7"/>
    </row>
    <row r="5377" spans="2:5" x14ac:dyDescent="0.55000000000000004">
      <c r="B5377" s="6"/>
      <c r="E5377" s="7"/>
    </row>
    <row r="5378" spans="2:5" x14ac:dyDescent="0.55000000000000004">
      <c r="B5378" s="6"/>
      <c r="E5378" s="7"/>
    </row>
    <row r="5379" spans="2:5" x14ac:dyDescent="0.55000000000000004">
      <c r="B5379" s="6"/>
      <c r="E5379" s="7"/>
    </row>
    <row r="5380" spans="2:5" x14ac:dyDescent="0.55000000000000004">
      <c r="B5380" s="6"/>
      <c r="E5380" s="7"/>
    </row>
    <row r="5381" spans="2:5" x14ac:dyDescent="0.55000000000000004">
      <c r="B5381" s="6"/>
      <c r="E5381" s="7"/>
    </row>
    <row r="5382" spans="2:5" x14ac:dyDescent="0.55000000000000004">
      <c r="B5382" s="6"/>
      <c r="E5382" s="7"/>
    </row>
    <row r="5383" spans="2:5" x14ac:dyDescent="0.55000000000000004">
      <c r="B5383" s="6"/>
      <c r="E5383" s="7"/>
    </row>
    <row r="5384" spans="2:5" x14ac:dyDescent="0.55000000000000004">
      <c r="B5384" s="6"/>
      <c r="E5384" s="7"/>
    </row>
    <row r="5385" spans="2:5" x14ac:dyDescent="0.55000000000000004">
      <c r="B5385" s="6"/>
      <c r="E5385" s="7"/>
    </row>
    <row r="5386" spans="2:5" x14ac:dyDescent="0.55000000000000004">
      <c r="B5386" s="6"/>
      <c r="E5386" s="7"/>
    </row>
    <row r="5387" spans="2:5" x14ac:dyDescent="0.55000000000000004">
      <c r="B5387" s="6"/>
      <c r="E5387" s="7"/>
    </row>
    <row r="5388" spans="2:5" x14ac:dyDescent="0.55000000000000004">
      <c r="B5388" s="6"/>
      <c r="E5388" s="7"/>
    </row>
    <row r="5389" spans="2:5" x14ac:dyDescent="0.55000000000000004">
      <c r="B5389" s="6"/>
      <c r="E5389" s="7"/>
    </row>
    <row r="5390" spans="2:5" x14ac:dyDescent="0.55000000000000004">
      <c r="B5390" s="6"/>
      <c r="E5390" s="7"/>
    </row>
    <row r="5391" spans="2:5" x14ac:dyDescent="0.55000000000000004">
      <c r="B5391" s="6"/>
      <c r="E5391" s="7"/>
    </row>
    <row r="5392" spans="2:5" x14ac:dyDescent="0.55000000000000004">
      <c r="B5392" s="6"/>
      <c r="E5392" s="7"/>
    </row>
    <row r="5393" spans="2:5" x14ac:dyDescent="0.55000000000000004">
      <c r="B5393" s="6"/>
      <c r="E5393" s="7"/>
    </row>
    <row r="5394" spans="2:5" x14ac:dyDescent="0.55000000000000004">
      <c r="B5394" s="6"/>
      <c r="E5394" s="7"/>
    </row>
    <row r="5395" spans="2:5" x14ac:dyDescent="0.55000000000000004">
      <c r="B5395" s="6"/>
      <c r="E5395" s="7"/>
    </row>
    <row r="5396" spans="2:5" x14ac:dyDescent="0.55000000000000004">
      <c r="B5396" s="6"/>
      <c r="E5396" s="7"/>
    </row>
    <row r="5397" spans="2:5" x14ac:dyDescent="0.55000000000000004">
      <c r="B5397" s="6"/>
      <c r="E5397" s="7"/>
    </row>
    <row r="5398" spans="2:5" x14ac:dyDescent="0.55000000000000004">
      <c r="B5398" s="6"/>
      <c r="E5398" s="7"/>
    </row>
    <row r="5399" spans="2:5" x14ac:dyDescent="0.55000000000000004">
      <c r="B5399" s="6"/>
      <c r="E5399" s="7"/>
    </row>
    <row r="5400" spans="2:5" x14ac:dyDescent="0.55000000000000004">
      <c r="B5400" s="6"/>
      <c r="E5400" s="7"/>
    </row>
    <row r="5401" spans="2:5" x14ac:dyDescent="0.55000000000000004">
      <c r="B5401" s="6"/>
      <c r="E5401" s="7"/>
    </row>
    <row r="5402" spans="2:5" x14ac:dyDescent="0.55000000000000004">
      <c r="B5402" s="6"/>
      <c r="E5402" s="7"/>
    </row>
    <row r="5403" spans="2:5" x14ac:dyDescent="0.55000000000000004">
      <c r="B5403" s="6"/>
      <c r="E5403" s="7"/>
    </row>
    <row r="5404" spans="2:5" x14ac:dyDescent="0.55000000000000004">
      <c r="B5404" s="6"/>
      <c r="E5404" s="7"/>
    </row>
    <row r="5405" spans="2:5" x14ac:dyDescent="0.55000000000000004">
      <c r="B5405" s="6"/>
      <c r="E5405" s="7"/>
    </row>
    <row r="5406" spans="2:5" x14ac:dyDescent="0.55000000000000004">
      <c r="B5406" s="6"/>
      <c r="E5406" s="7"/>
    </row>
    <row r="5407" spans="2:5" x14ac:dyDescent="0.55000000000000004">
      <c r="B5407" s="6"/>
      <c r="E5407" s="7"/>
    </row>
    <row r="5408" spans="2:5" x14ac:dyDescent="0.55000000000000004">
      <c r="B5408" s="6"/>
      <c r="E5408" s="7"/>
    </row>
    <row r="5409" spans="2:5" x14ac:dyDescent="0.55000000000000004">
      <c r="B5409" s="6"/>
      <c r="E5409" s="7"/>
    </row>
    <row r="5410" spans="2:5" x14ac:dyDescent="0.55000000000000004">
      <c r="B5410" s="6"/>
      <c r="E5410" s="7"/>
    </row>
    <row r="5411" spans="2:5" x14ac:dyDescent="0.55000000000000004">
      <c r="B5411" s="6"/>
      <c r="E5411" s="7"/>
    </row>
    <row r="5412" spans="2:5" x14ac:dyDescent="0.55000000000000004">
      <c r="B5412" s="6"/>
      <c r="E5412" s="7"/>
    </row>
    <row r="5413" spans="2:5" x14ac:dyDescent="0.55000000000000004">
      <c r="B5413" s="6"/>
      <c r="E5413" s="7"/>
    </row>
    <row r="5414" spans="2:5" x14ac:dyDescent="0.55000000000000004">
      <c r="B5414" s="6"/>
      <c r="E5414" s="7"/>
    </row>
    <row r="5415" spans="2:5" x14ac:dyDescent="0.55000000000000004">
      <c r="B5415" s="6"/>
      <c r="E5415" s="7"/>
    </row>
    <row r="5416" spans="2:5" x14ac:dyDescent="0.55000000000000004">
      <c r="B5416" s="6"/>
      <c r="E5416" s="7"/>
    </row>
    <row r="5417" spans="2:5" x14ac:dyDescent="0.55000000000000004">
      <c r="B5417" s="6"/>
      <c r="E5417" s="7"/>
    </row>
    <row r="5418" spans="2:5" x14ac:dyDescent="0.55000000000000004">
      <c r="B5418" s="6"/>
      <c r="E5418" s="7"/>
    </row>
    <row r="5419" spans="2:5" x14ac:dyDescent="0.55000000000000004">
      <c r="B5419" s="6"/>
      <c r="E5419" s="7"/>
    </row>
    <row r="5420" spans="2:5" x14ac:dyDescent="0.55000000000000004">
      <c r="B5420" s="6"/>
      <c r="E5420" s="7"/>
    </row>
    <row r="5421" spans="2:5" x14ac:dyDescent="0.55000000000000004">
      <c r="B5421" s="6"/>
      <c r="E5421" s="7"/>
    </row>
    <row r="5422" spans="2:5" x14ac:dyDescent="0.55000000000000004">
      <c r="B5422" s="6"/>
      <c r="E5422" s="7"/>
    </row>
    <row r="5423" spans="2:5" x14ac:dyDescent="0.55000000000000004">
      <c r="B5423" s="6"/>
      <c r="E5423" s="7"/>
    </row>
    <row r="5424" spans="2:5" x14ac:dyDescent="0.55000000000000004">
      <c r="B5424" s="6"/>
      <c r="E5424" s="7"/>
    </row>
    <row r="5425" spans="2:5" x14ac:dyDescent="0.55000000000000004">
      <c r="B5425" s="6"/>
      <c r="E5425" s="7"/>
    </row>
    <row r="5426" spans="2:5" x14ac:dyDescent="0.55000000000000004">
      <c r="B5426" s="6"/>
      <c r="E5426" s="7"/>
    </row>
    <row r="5427" spans="2:5" x14ac:dyDescent="0.55000000000000004">
      <c r="B5427" s="6"/>
      <c r="E5427" s="7"/>
    </row>
    <row r="5428" spans="2:5" x14ac:dyDescent="0.55000000000000004">
      <c r="B5428" s="6"/>
      <c r="E5428" s="7"/>
    </row>
    <row r="5429" spans="2:5" x14ac:dyDescent="0.55000000000000004">
      <c r="B5429" s="6"/>
      <c r="E5429" s="7"/>
    </row>
    <row r="5430" spans="2:5" x14ac:dyDescent="0.55000000000000004">
      <c r="B5430" s="6"/>
      <c r="E5430" s="7"/>
    </row>
    <row r="5431" spans="2:5" x14ac:dyDescent="0.55000000000000004">
      <c r="B5431" s="6"/>
      <c r="E5431" s="7"/>
    </row>
    <row r="5432" spans="2:5" x14ac:dyDescent="0.55000000000000004">
      <c r="B5432" s="6"/>
      <c r="E5432" s="7"/>
    </row>
    <row r="5433" spans="2:5" x14ac:dyDescent="0.55000000000000004">
      <c r="B5433" s="6"/>
      <c r="E5433" s="7"/>
    </row>
    <row r="5434" spans="2:5" x14ac:dyDescent="0.55000000000000004">
      <c r="B5434" s="6"/>
      <c r="E5434" s="7"/>
    </row>
    <row r="5435" spans="2:5" x14ac:dyDescent="0.55000000000000004">
      <c r="B5435" s="6"/>
      <c r="E5435" s="7"/>
    </row>
    <row r="5436" spans="2:5" x14ac:dyDescent="0.55000000000000004">
      <c r="B5436" s="6"/>
      <c r="E5436" s="7"/>
    </row>
    <row r="5437" spans="2:5" x14ac:dyDescent="0.55000000000000004">
      <c r="B5437" s="6"/>
      <c r="E5437" s="7"/>
    </row>
    <row r="5438" spans="2:5" x14ac:dyDescent="0.55000000000000004">
      <c r="B5438" s="6"/>
      <c r="E5438" s="7"/>
    </row>
    <row r="5439" spans="2:5" x14ac:dyDescent="0.55000000000000004">
      <c r="B5439" s="6"/>
      <c r="E5439" s="7"/>
    </row>
    <row r="5440" spans="2:5" x14ac:dyDescent="0.55000000000000004">
      <c r="B5440" s="6"/>
      <c r="E5440" s="7"/>
    </row>
    <row r="5441" spans="2:5" x14ac:dyDescent="0.55000000000000004">
      <c r="B5441" s="6"/>
      <c r="E5441" s="7"/>
    </row>
    <row r="5442" spans="2:5" x14ac:dyDescent="0.55000000000000004">
      <c r="B5442" s="6"/>
      <c r="E5442" s="7"/>
    </row>
    <row r="5443" spans="2:5" x14ac:dyDescent="0.55000000000000004">
      <c r="B5443" s="6"/>
      <c r="E5443" s="7"/>
    </row>
    <row r="5444" spans="2:5" x14ac:dyDescent="0.55000000000000004">
      <c r="B5444" s="6"/>
      <c r="E5444" s="7"/>
    </row>
    <row r="5445" spans="2:5" x14ac:dyDescent="0.55000000000000004">
      <c r="B5445" s="6"/>
      <c r="E5445" s="7"/>
    </row>
    <row r="5446" spans="2:5" x14ac:dyDescent="0.55000000000000004">
      <c r="B5446" s="6"/>
      <c r="E5446" s="7"/>
    </row>
    <row r="5447" spans="2:5" x14ac:dyDescent="0.55000000000000004">
      <c r="B5447" s="6"/>
      <c r="E5447" s="7"/>
    </row>
    <row r="5448" spans="2:5" x14ac:dyDescent="0.55000000000000004">
      <c r="B5448" s="6"/>
      <c r="E5448" s="7"/>
    </row>
    <row r="5449" spans="2:5" x14ac:dyDescent="0.55000000000000004">
      <c r="B5449" s="6"/>
      <c r="E5449" s="7"/>
    </row>
    <row r="5450" spans="2:5" x14ac:dyDescent="0.55000000000000004">
      <c r="B5450" s="6"/>
      <c r="E5450" s="7"/>
    </row>
    <row r="5451" spans="2:5" x14ac:dyDescent="0.55000000000000004">
      <c r="B5451" s="6"/>
      <c r="E5451" s="7"/>
    </row>
    <row r="5452" spans="2:5" x14ac:dyDescent="0.55000000000000004">
      <c r="B5452" s="6"/>
      <c r="E5452" s="7"/>
    </row>
    <row r="5453" spans="2:5" x14ac:dyDescent="0.55000000000000004">
      <c r="B5453" s="6"/>
      <c r="E5453" s="7"/>
    </row>
    <row r="5454" spans="2:5" x14ac:dyDescent="0.55000000000000004">
      <c r="B5454" s="6"/>
      <c r="E5454" s="7"/>
    </row>
    <row r="5455" spans="2:5" x14ac:dyDescent="0.55000000000000004">
      <c r="B5455" s="6"/>
      <c r="E5455" s="7"/>
    </row>
    <row r="5456" spans="2:5" x14ac:dyDescent="0.55000000000000004">
      <c r="B5456" s="6"/>
      <c r="E5456" s="7"/>
    </row>
    <row r="5457" spans="2:5" x14ac:dyDescent="0.55000000000000004">
      <c r="B5457" s="6"/>
      <c r="E5457" s="7"/>
    </row>
    <row r="5458" spans="2:5" x14ac:dyDescent="0.55000000000000004">
      <c r="B5458" s="6"/>
      <c r="E5458" s="7"/>
    </row>
    <row r="5459" spans="2:5" x14ac:dyDescent="0.55000000000000004">
      <c r="B5459" s="6"/>
      <c r="E5459" s="7"/>
    </row>
    <row r="5460" spans="2:5" x14ac:dyDescent="0.55000000000000004">
      <c r="B5460" s="6"/>
      <c r="E5460" s="7"/>
    </row>
    <row r="5461" spans="2:5" x14ac:dyDescent="0.55000000000000004">
      <c r="B5461" s="6"/>
      <c r="E5461" s="7"/>
    </row>
    <row r="5462" spans="2:5" x14ac:dyDescent="0.55000000000000004">
      <c r="B5462" s="6"/>
      <c r="E5462" s="7"/>
    </row>
    <row r="5463" spans="2:5" x14ac:dyDescent="0.55000000000000004">
      <c r="B5463" s="6"/>
      <c r="E5463" s="7"/>
    </row>
    <row r="5464" spans="2:5" x14ac:dyDescent="0.55000000000000004">
      <c r="B5464" s="6"/>
      <c r="E5464" s="7"/>
    </row>
    <row r="5465" spans="2:5" x14ac:dyDescent="0.55000000000000004">
      <c r="B5465" s="6"/>
      <c r="E5465" s="7"/>
    </row>
    <row r="5466" spans="2:5" x14ac:dyDescent="0.55000000000000004">
      <c r="B5466" s="6"/>
      <c r="E5466" s="7"/>
    </row>
    <row r="5467" spans="2:5" x14ac:dyDescent="0.55000000000000004">
      <c r="B5467" s="6"/>
      <c r="E5467" s="7"/>
    </row>
    <row r="5468" spans="2:5" x14ac:dyDescent="0.55000000000000004">
      <c r="B5468" s="6"/>
      <c r="E5468" s="7"/>
    </row>
    <row r="5469" spans="2:5" x14ac:dyDescent="0.55000000000000004">
      <c r="B5469" s="6"/>
      <c r="E5469" s="7"/>
    </row>
    <row r="5470" spans="2:5" x14ac:dyDescent="0.55000000000000004">
      <c r="B5470" s="6"/>
      <c r="E5470" s="7"/>
    </row>
    <row r="5471" spans="2:5" x14ac:dyDescent="0.55000000000000004">
      <c r="B5471" s="6"/>
      <c r="E5471" s="7"/>
    </row>
    <row r="5472" spans="2:5" x14ac:dyDescent="0.55000000000000004">
      <c r="B5472" s="6"/>
      <c r="E5472" s="7"/>
    </row>
    <row r="5473" spans="2:5" x14ac:dyDescent="0.55000000000000004">
      <c r="B5473" s="6"/>
      <c r="E5473" s="7"/>
    </row>
    <row r="5474" spans="2:5" x14ac:dyDescent="0.55000000000000004">
      <c r="B5474" s="6"/>
      <c r="E5474" s="7"/>
    </row>
    <row r="5475" spans="2:5" x14ac:dyDescent="0.55000000000000004">
      <c r="B5475" s="6"/>
      <c r="E5475" s="7"/>
    </row>
    <row r="5476" spans="2:5" x14ac:dyDescent="0.55000000000000004">
      <c r="B5476" s="6"/>
      <c r="E5476" s="7"/>
    </row>
    <row r="5477" spans="2:5" x14ac:dyDescent="0.55000000000000004">
      <c r="B5477" s="6"/>
      <c r="E5477" s="7"/>
    </row>
    <row r="5478" spans="2:5" x14ac:dyDescent="0.55000000000000004">
      <c r="B5478" s="6"/>
      <c r="E5478" s="7"/>
    </row>
    <row r="5479" spans="2:5" x14ac:dyDescent="0.55000000000000004">
      <c r="B5479" s="6"/>
      <c r="E5479" s="7"/>
    </row>
    <row r="5480" spans="2:5" x14ac:dyDescent="0.55000000000000004">
      <c r="B5480" s="6"/>
      <c r="E5480" s="7"/>
    </row>
    <row r="5481" spans="2:5" x14ac:dyDescent="0.55000000000000004">
      <c r="B5481" s="6"/>
      <c r="E5481" s="7"/>
    </row>
    <row r="5482" spans="2:5" x14ac:dyDescent="0.55000000000000004">
      <c r="B5482" s="6"/>
      <c r="E5482" s="7"/>
    </row>
    <row r="5483" spans="2:5" x14ac:dyDescent="0.55000000000000004">
      <c r="B5483" s="6"/>
      <c r="E5483" s="7"/>
    </row>
    <row r="5484" spans="2:5" x14ac:dyDescent="0.55000000000000004">
      <c r="B5484" s="6"/>
      <c r="E5484" s="7"/>
    </row>
    <row r="5485" spans="2:5" x14ac:dyDescent="0.55000000000000004">
      <c r="B5485" s="6"/>
      <c r="E5485" s="7"/>
    </row>
    <row r="5486" spans="2:5" x14ac:dyDescent="0.55000000000000004">
      <c r="B5486" s="6"/>
      <c r="E5486" s="7"/>
    </row>
    <row r="5487" spans="2:5" x14ac:dyDescent="0.55000000000000004">
      <c r="B5487" s="6"/>
      <c r="E5487" s="7"/>
    </row>
    <row r="5488" spans="2:5" x14ac:dyDescent="0.55000000000000004">
      <c r="B5488" s="6"/>
      <c r="E5488" s="7"/>
    </row>
    <row r="5489" spans="2:5" x14ac:dyDescent="0.55000000000000004">
      <c r="B5489" s="6"/>
      <c r="E5489" s="7"/>
    </row>
    <row r="5490" spans="2:5" x14ac:dyDescent="0.55000000000000004">
      <c r="B5490" s="6"/>
      <c r="E5490" s="7"/>
    </row>
    <row r="5491" spans="2:5" x14ac:dyDescent="0.55000000000000004">
      <c r="B5491" s="6"/>
      <c r="E5491" s="7"/>
    </row>
    <row r="5492" spans="2:5" x14ac:dyDescent="0.55000000000000004">
      <c r="B5492" s="6"/>
      <c r="E5492" s="7"/>
    </row>
    <row r="5493" spans="2:5" x14ac:dyDescent="0.55000000000000004">
      <c r="B5493" s="6"/>
      <c r="E5493" s="7"/>
    </row>
    <row r="5494" spans="2:5" x14ac:dyDescent="0.55000000000000004">
      <c r="B5494" s="6"/>
      <c r="E5494" s="7"/>
    </row>
    <row r="5495" spans="2:5" x14ac:dyDescent="0.55000000000000004">
      <c r="B5495" s="6"/>
      <c r="E5495" s="7"/>
    </row>
    <row r="5496" spans="2:5" x14ac:dyDescent="0.55000000000000004">
      <c r="B5496" s="6"/>
      <c r="E5496" s="7"/>
    </row>
    <row r="5497" spans="2:5" x14ac:dyDescent="0.55000000000000004">
      <c r="B5497" s="6"/>
      <c r="E5497" s="7"/>
    </row>
    <row r="5498" spans="2:5" x14ac:dyDescent="0.55000000000000004">
      <c r="B5498" s="6"/>
      <c r="E5498" s="7"/>
    </row>
    <row r="5499" spans="2:5" x14ac:dyDescent="0.55000000000000004">
      <c r="B5499" s="6"/>
      <c r="E5499" s="7"/>
    </row>
    <row r="5500" spans="2:5" x14ac:dyDescent="0.55000000000000004">
      <c r="B5500" s="6"/>
      <c r="E5500" s="7"/>
    </row>
    <row r="5501" spans="2:5" x14ac:dyDescent="0.55000000000000004">
      <c r="B5501" s="6"/>
      <c r="E5501" s="7"/>
    </row>
    <row r="5502" spans="2:5" x14ac:dyDescent="0.55000000000000004">
      <c r="B5502" s="6"/>
      <c r="E5502" s="7"/>
    </row>
    <row r="5503" spans="2:5" x14ac:dyDescent="0.55000000000000004">
      <c r="B5503" s="6"/>
      <c r="E5503" s="7"/>
    </row>
    <row r="5504" spans="2:5" x14ac:dyDescent="0.55000000000000004">
      <c r="B5504" s="6"/>
      <c r="E5504" s="7"/>
    </row>
    <row r="5505" spans="2:5" x14ac:dyDescent="0.55000000000000004">
      <c r="B5505" s="6"/>
      <c r="E5505" s="7"/>
    </row>
    <row r="5506" spans="2:5" x14ac:dyDescent="0.55000000000000004">
      <c r="B5506" s="6"/>
      <c r="E5506" s="7"/>
    </row>
    <row r="5507" spans="2:5" x14ac:dyDescent="0.55000000000000004">
      <c r="B5507" s="6"/>
      <c r="E5507" s="7"/>
    </row>
    <row r="5508" spans="2:5" x14ac:dyDescent="0.55000000000000004">
      <c r="B5508" s="6"/>
      <c r="E5508" s="7"/>
    </row>
    <row r="5509" spans="2:5" x14ac:dyDescent="0.55000000000000004">
      <c r="B5509" s="6"/>
      <c r="E5509" s="7"/>
    </row>
    <row r="5510" spans="2:5" x14ac:dyDescent="0.55000000000000004">
      <c r="B5510" s="6"/>
      <c r="E5510" s="7"/>
    </row>
    <row r="5511" spans="2:5" x14ac:dyDescent="0.55000000000000004">
      <c r="B5511" s="6"/>
      <c r="E5511" s="7"/>
    </row>
    <row r="5512" spans="2:5" x14ac:dyDescent="0.55000000000000004">
      <c r="B5512" s="6"/>
      <c r="E5512" s="7"/>
    </row>
    <row r="5513" spans="2:5" x14ac:dyDescent="0.55000000000000004">
      <c r="B5513" s="6"/>
      <c r="E5513" s="7"/>
    </row>
    <row r="5514" spans="2:5" x14ac:dyDescent="0.55000000000000004">
      <c r="B5514" s="6"/>
      <c r="E5514" s="7"/>
    </row>
    <row r="5515" spans="2:5" x14ac:dyDescent="0.55000000000000004">
      <c r="B5515" s="6"/>
      <c r="E5515" s="7"/>
    </row>
    <row r="5516" spans="2:5" x14ac:dyDescent="0.55000000000000004">
      <c r="B5516" s="6"/>
      <c r="E5516" s="7"/>
    </row>
    <row r="5517" spans="2:5" x14ac:dyDescent="0.55000000000000004">
      <c r="B5517" s="6"/>
      <c r="E5517" s="7"/>
    </row>
    <row r="5518" spans="2:5" x14ac:dyDescent="0.55000000000000004">
      <c r="B5518" s="6"/>
      <c r="E5518" s="7"/>
    </row>
    <row r="5519" spans="2:5" x14ac:dyDescent="0.55000000000000004">
      <c r="B5519" s="6"/>
      <c r="E5519" s="7"/>
    </row>
    <row r="5520" spans="2:5" x14ac:dyDescent="0.55000000000000004">
      <c r="B5520" s="6"/>
      <c r="E5520" s="7"/>
    </row>
    <row r="5521" spans="2:5" x14ac:dyDescent="0.55000000000000004">
      <c r="B5521" s="6"/>
      <c r="E5521" s="7"/>
    </row>
    <row r="5522" spans="2:5" x14ac:dyDescent="0.55000000000000004">
      <c r="B5522" s="6"/>
      <c r="E5522" s="7"/>
    </row>
    <row r="5523" spans="2:5" x14ac:dyDescent="0.55000000000000004">
      <c r="B5523" s="6"/>
      <c r="E5523" s="7"/>
    </row>
    <row r="5524" spans="2:5" x14ac:dyDescent="0.55000000000000004">
      <c r="B5524" s="6"/>
      <c r="E5524" s="7"/>
    </row>
    <row r="5525" spans="2:5" x14ac:dyDescent="0.55000000000000004">
      <c r="B5525" s="6"/>
      <c r="E5525" s="7"/>
    </row>
    <row r="5526" spans="2:5" x14ac:dyDescent="0.55000000000000004">
      <c r="B5526" s="6"/>
      <c r="E5526" s="7"/>
    </row>
    <row r="5527" spans="2:5" x14ac:dyDescent="0.55000000000000004">
      <c r="B5527" s="6"/>
      <c r="E5527" s="7"/>
    </row>
    <row r="5528" spans="2:5" x14ac:dyDescent="0.55000000000000004">
      <c r="B5528" s="6"/>
      <c r="E5528" s="7"/>
    </row>
    <row r="5529" spans="2:5" x14ac:dyDescent="0.55000000000000004">
      <c r="B5529" s="6"/>
      <c r="E5529" s="7"/>
    </row>
    <row r="5530" spans="2:5" x14ac:dyDescent="0.55000000000000004">
      <c r="B5530" s="6"/>
      <c r="E5530" s="7"/>
    </row>
    <row r="5531" spans="2:5" x14ac:dyDescent="0.55000000000000004">
      <c r="B5531" s="6"/>
      <c r="E5531" s="7"/>
    </row>
    <row r="5532" spans="2:5" x14ac:dyDescent="0.55000000000000004">
      <c r="B5532" s="6"/>
      <c r="E5532" s="7"/>
    </row>
    <row r="5533" spans="2:5" x14ac:dyDescent="0.55000000000000004">
      <c r="B5533" s="6"/>
      <c r="E5533" s="7"/>
    </row>
    <row r="5534" spans="2:5" x14ac:dyDescent="0.55000000000000004">
      <c r="B5534" s="6"/>
      <c r="E5534" s="7"/>
    </row>
    <row r="5535" spans="2:5" x14ac:dyDescent="0.55000000000000004">
      <c r="B5535" s="6"/>
      <c r="E5535" s="7"/>
    </row>
    <row r="5536" spans="2:5" x14ac:dyDescent="0.55000000000000004">
      <c r="B5536" s="6"/>
      <c r="E5536" s="7"/>
    </row>
    <row r="5537" spans="2:5" x14ac:dyDescent="0.55000000000000004">
      <c r="B5537" s="6"/>
      <c r="E5537" s="7"/>
    </row>
    <row r="5538" spans="2:5" x14ac:dyDescent="0.55000000000000004">
      <c r="B5538" s="6"/>
      <c r="E5538" s="7"/>
    </row>
    <row r="5539" spans="2:5" x14ac:dyDescent="0.55000000000000004">
      <c r="B5539" s="6"/>
      <c r="E5539" s="7"/>
    </row>
    <row r="5540" spans="2:5" x14ac:dyDescent="0.55000000000000004">
      <c r="B5540" s="6"/>
      <c r="E5540" s="7"/>
    </row>
    <row r="5541" spans="2:5" x14ac:dyDescent="0.55000000000000004">
      <c r="B5541" s="6"/>
      <c r="E5541" s="7"/>
    </row>
    <row r="5542" spans="2:5" x14ac:dyDescent="0.55000000000000004">
      <c r="B5542" s="6"/>
      <c r="E5542" s="7"/>
    </row>
    <row r="5543" spans="2:5" x14ac:dyDescent="0.55000000000000004">
      <c r="B5543" s="6"/>
      <c r="E5543" s="7"/>
    </row>
    <row r="5544" spans="2:5" x14ac:dyDescent="0.55000000000000004">
      <c r="B5544" s="6"/>
      <c r="E5544" s="7"/>
    </row>
    <row r="5545" spans="2:5" x14ac:dyDescent="0.55000000000000004">
      <c r="B5545" s="6"/>
      <c r="E5545" s="7"/>
    </row>
    <row r="5546" spans="2:5" x14ac:dyDescent="0.55000000000000004">
      <c r="B5546" s="6"/>
      <c r="E5546" s="7"/>
    </row>
    <row r="5547" spans="2:5" x14ac:dyDescent="0.55000000000000004">
      <c r="B5547" s="6"/>
      <c r="E5547" s="7"/>
    </row>
    <row r="5548" spans="2:5" x14ac:dyDescent="0.55000000000000004">
      <c r="B5548" s="6"/>
      <c r="E5548" s="7"/>
    </row>
    <row r="5549" spans="2:5" x14ac:dyDescent="0.55000000000000004">
      <c r="B5549" s="6"/>
      <c r="E5549" s="7"/>
    </row>
    <row r="5550" spans="2:5" x14ac:dyDescent="0.55000000000000004">
      <c r="B5550" s="6"/>
      <c r="E5550" s="7"/>
    </row>
    <row r="5551" spans="2:5" x14ac:dyDescent="0.55000000000000004">
      <c r="B5551" s="6"/>
      <c r="E5551" s="7"/>
    </row>
    <row r="5552" spans="2:5" x14ac:dyDescent="0.55000000000000004">
      <c r="B5552" s="6"/>
      <c r="E5552" s="7"/>
    </row>
    <row r="5553" spans="2:5" x14ac:dyDescent="0.55000000000000004">
      <c r="B5553" s="6"/>
      <c r="E5553" s="7"/>
    </row>
    <row r="5554" spans="2:5" x14ac:dyDescent="0.55000000000000004">
      <c r="B5554" s="6"/>
      <c r="E5554" s="7"/>
    </row>
    <row r="5555" spans="2:5" x14ac:dyDescent="0.55000000000000004">
      <c r="B5555" s="6"/>
      <c r="E5555" s="7"/>
    </row>
    <row r="5556" spans="2:5" x14ac:dyDescent="0.55000000000000004">
      <c r="B5556" s="6"/>
      <c r="E5556" s="7"/>
    </row>
    <row r="5557" spans="2:5" x14ac:dyDescent="0.55000000000000004">
      <c r="B5557" s="6"/>
      <c r="E5557" s="7"/>
    </row>
    <row r="5558" spans="2:5" x14ac:dyDescent="0.55000000000000004">
      <c r="B5558" s="6"/>
      <c r="E5558" s="7"/>
    </row>
    <row r="5559" spans="2:5" x14ac:dyDescent="0.55000000000000004">
      <c r="B5559" s="6"/>
      <c r="E5559" s="7"/>
    </row>
    <row r="5560" spans="2:5" x14ac:dyDescent="0.55000000000000004">
      <c r="B5560" s="6"/>
      <c r="E5560" s="7"/>
    </row>
    <row r="5561" spans="2:5" x14ac:dyDescent="0.55000000000000004">
      <c r="B5561" s="6"/>
      <c r="E5561" s="7"/>
    </row>
    <row r="5562" spans="2:5" x14ac:dyDescent="0.55000000000000004">
      <c r="B5562" s="6"/>
      <c r="E5562" s="7"/>
    </row>
    <row r="5563" spans="2:5" x14ac:dyDescent="0.55000000000000004">
      <c r="B5563" s="6"/>
      <c r="E5563" s="7"/>
    </row>
    <row r="5564" spans="2:5" x14ac:dyDescent="0.55000000000000004">
      <c r="B5564" s="6"/>
      <c r="E5564" s="7"/>
    </row>
    <row r="5565" spans="2:5" x14ac:dyDescent="0.55000000000000004">
      <c r="B5565" s="6"/>
      <c r="E5565" s="7"/>
    </row>
    <row r="5566" spans="2:5" x14ac:dyDescent="0.55000000000000004">
      <c r="B5566" s="6"/>
      <c r="E5566" s="7"/>
    </row>
    <row r="5567" spans="2:5" x14ac:dyDescent="0.55000000000000004">
      <c r="B5567" s="6"/>
      <c r="E5567" s="7"/>
    </row>
    <row r="5568" spans="2:5" x14ac:dyDescent="0.55000000000000004">
      <c r="B5568" s="6"/>
      <c r="E5568" s="7"/>
    </row>
    <row r="5569" spans="2:5" x14ac:dyDescent="0.55000000000000004">
      <c r="B5569" s="6"/>
      <c r="E5569" s="7"/>
    </row>
    <row r="5570" spans="2:5" x14ac:dyDescent="0.55000000000000004">
      <c r="B5570" s="6"/>
      <c r="E5570" s="7"/>
    </row>
    <row r="5571" spans="2:5" x14ac:dyDescent="0.55000000000000004">
      <c r="B5571" s="6"/>
      <c r="E5571" s="7"/>
    </row>
    <row r="5572" spans="2:5" x14ac:dyDescent="0.55000000000000004">
      <c r="B5572" s="6"/>
      <c r="E5572" s="7"/>
    </row>
    <row r="5573" spans="2:5" x14ac:dyDescent="0.55000000000000004">
      <c r="B5573" s="6"/>
      <c r="E5573" s="7"/>
    </row>
    <row r="5574" spans="2:5" x14ac:dyDescent="0.55000000000000004">
      <c r="B5574" s="6"/>
      <c r="E5574" s="7"/>
    </row>
    <row r="5575" spans="2:5" x14ac:dyDescent="0.55000000000000004">
      <c r="B5575" s="6"/>
      <c r="E5575" s="7"/>
    </row>
    <row r="5576" spans="2:5" x14ac:dyDescent="0.55000000000000004">
      <c r="B5576" s="6"/>
      <c r="E5576" s="7"/>
    </row>
    <row r="5577" spans="2:5" x14ac:dyDescent="0.55000000000000004">
      <c r="B5577" s="6"/>
      <c r="E5577" s="7"/>
    </row>
    <row r="5578" spans="2:5" x14ac:dyDescent="0.55000000000000004">
      <c r="B5578" s="6"/>
      <c r="E5578" s="7"/>
    </row>
    <row r="5579" spans="2:5" x14ac:dyDescent="0.55000000000000004">
      <c r="B5579" s="6"/>
      <c r="E5579" s="7"/>
    </row>
    <row r="5580" spans="2:5" x14ac:dyDescent="0.55000000000000004">
      <c r="B5580" s="6"/>
      <c r="E5580" s="7"/>
    </row>
    <row r="5581" spans="2:5" x14ac:dyDescent="0.55000000000000004">
      <c r="B5581" s="6"/>
      <c r="E5581" s="7"/>
    </row>
    <row r="5582" spans="2:5" x14ac:dyDescent="0.55000000000000004">
      <c r="B5582" s="6"/>
      <c r="E5582" s="7"/>
    </row>
    <row r="5583" spans="2:5" x14ac:dyDescent="0.55000000000000004">
      <c r="B5583" s="6"/>
      <c r="E5583" s="7"/>
    </row>
    <row r="5584" spans="2:5" x14ac:dyDescent="0.55000000000000004">
      <c r="B5584" s="6"/>
      <c r="E5584" s="7"/>
    </row>
    <row r="5585" spans="2:5" x14ac:dyDescent="0.55000000000000004">
      <c r="B5585" s="6"/>
      <c r="E5585" s="7"/>
    </row>
    <row r="5586" spans="2:5" x14ac:dyDescent="0.55000000000000004">
      <c r="B5586" s="6"/>
      <c r="E5586" s="7"/>
    </row>
    <row r="5587" spans="2:5" x14ac:dyDescent="0.55000000000000004">
      <c r="B5587" s="6"/>
      <c r="E5587" s="7"/>
    </row>
    <row r="5588" spans="2:5" x14ac:dyDescent="0.55000000000000004">
      <c r="B5588" s="6"/>
      <c r="E5588" s="7"/>
    </row>
    <row r="5589" spans="2:5" x14ac:dyDescent="0.55000000000000004">
      <c r="B5589" s="6"/>
      <c r="E5589" s="7"/>
    </row>
    <row r="5590" spans="2:5" x14ac:dyDescent="0.55000000000000004">
      <c r="B5590" s="6"/>
      <c r="E5590" s="7"/>
    </row>
    <row r="5591" spans="2:5" x14ac:dyDescent="0.55000000000000004">
      <c r="B5591" s="6"/>
      <c r="E5591" s="7"/>
    </row>
    <row r="5592" spans="2:5" x14ac:dyDescent="0.55000000000000004">
      <c r="B5592" s="6"/>
      <c r="E5592" s="7"/>
    </row>
    <row r="5593" spans="2:5" x14ac:dyDescent="0.55000000000000004">
      <c r="B5593" s="6"/>
      <c r="E5593" s="7"/>
    </row>
    <row r="5594" spans="2:5" x14ac:dyDescent="0.55000000000000004">
      <c r="B5594" s="6"/>
      <c r="E5594" s="7"/>
    </row>
    <row r="5595" spans="2:5" x14ac:dyDescent="0.55000000000000004">
      <c r="B5595" s="6"/>
      <c r="E5595" s="7"/>
    </row>
    <row r="5596" spans="2:5" x14ac:dyDescent="0.55000000000000004">
      <c r="B5596" s="6"/>
      <c r="E5596" s="7"/>
    </row>
    <row r="5597" spans="2:5" x14ac:dyDescent="0.55000000000000004">
      <c r="B5597" s="6"/>
      <c r="E5597" s="7"/>
    </row>
    <row r="5598" spans="2:5" x14ac:dyDescent="0.55000000000000004">
      <c r="B5598" s="6"/>
      <c r="E5598" s="7"/>
    </row>
    <row r="5599" spans="2:5" x14ac:dyDescent="0.55000000000000004">
      <c r="B5599" s="6"/>
      <c r="E5599" s="7"/>
    </row>
    <row r="5600" spans="2:5" x14ac:dyDescent="0.55000000000000004">
      <c r="B5600" s="6"/>
      <c r="E5600" s="7"/>
    </row>
    <row r="5601" spans="2:5" x14ac:dyDescent="0.55000000000000004">
      <c r="B5601" s="6"/>
      <c r="E5601" s="7"/>
    </row>
    <row r="5602" spans="2:5" x14ac:dyDescent="0.55000000000000004">
      <c r="B5602" s="6"/>
      <c r="E5602" s="7"/>
    </row>
    <row r="5603" spans="2:5" x14ac:dyDescent="0.55000000000000004">
      <c r="B5603" s="6"/>
      <c r="E5603" s="7"/>
    </row>
    <row r="5604" spans="2:5" x14ac:dyDescent="0.55000000000000004">
      <c r="B5604" s="6"/>
      <c r="E5604" s="7"/>
    </row>
    <row r="5605" spans="2:5" x14ac:dyDescent="0.55000000000000004">
      <c r="B5605" s="6"/>
      <c r="E5605" s="7"/>
    </row>
    <row r="5606" spans="2:5" x14ac:dyDescent="0.55000000000000004">
      <c r="B5606" s="6"/>
      <c r="E5606" s="7"/>
    </row>
    <row r="5607" spans="2:5" x14ac:dyDescent="0.55000000000000004">
      <c r="B5607" s="6"/>
      <c r="E5607" s="7"/>
    </row>
    <row r="5608" spans="2:5" x14ac:dyDescent="0.55000000000000004">
      <c r="B5608" s="6"/>
      <c r="E5608" s="7"/>
    </row>
    <row r="5609" spans="2:5" x14ac:dyDescent="0.55000000000000004">
      <c r="B5609" s="6"/>
      <c r="E5609" s="7"/>
    </row>
    <row r="5610" spans="2:5" x14ac:dyDescent="0.55000000000000004">
      <c r="B5610" s="6"/>
      <c r="E5610" s="7"/>
    </row>
    <row r="5611" spans="2:5" x14ac:dyDescent="0.55000000000000004">
      <c r="B5611" s="6"/>
      <c r="E5611" s="7"/>
    </row>
    <row r="5612" spans="2:5" x14ac:dyDescent="0.55000000000000004">
      <c r="B5612" s="6"/>
      <c r="E5612" s="7"/>
    </row>
    <row r="5613" spans="2:5" x14ac:dyDescent="0.55000000000000004">
      <c r="B5613" s="6"/>
      <c r="E5613" s="7"/>
    </row>
    <row r="5614" spans="2:5" x14ac:dyDescent="0.55000000000000004">
      <c r="B5614" s="6"/>
      <c r="E5614" s="7"/>
    </row>
    <row r="5615" spans="2:5" x14ac:dyDescent="0.55000000000000004">
      <c r="B5615" s="6"/>
      <c r="E5615" s="7"/>
    </row>
    <row r="5616" spans="2:5" x14ac:dyDescent="0.55000000000000004">
      <c r="B5616" s="6"/>
      <c r="E5616" s="7"/>
    </row>
    <row r="5617" spans="2:5" x14ac:dyDescent="0.55000000000000004">
      <c r="B5617" s="6"/>
      <c r="E5617" s="7"/>
    </row>
    <row r="5618" spans="2:5" x14ac:dyDescent="0.55000000000000004">
      <c r="B5618" s="6"/>
      <c r="E5618" s="7"/>
    </row>
    <row r="5619" spans="2:5" x14ac:dyDescent="0.55000000000000004">
      <c r="B5619" s="6"/>
      <c r="E5619" s="7"/>
    </row>
    <row r="5620" spans="2:5" x14ac:dyDescent="0.55000000000000004">
      <c r="B5620" s="6"/>
      <c r="E5620" s="7"/>
    </row>
    <row r="5621" spans="2:5" x14ac:dyDescent="0.55000000000000004">
      <c r="B5621" s="6"/>
      <c r="E5621" s="7"/>
    </row>
    <row r="5622" spans="2:5" x14ac:dyDescent="0.55000000000000004">
      <c r="B5622" s="6"/>
      <c r="E5622" s="7"/>
    </row>
    <row r="5623" spans="2:5" x14ac:dyDescent="0.55000000000000004">
      <c r="B5623" s="6"/>
      <c r="E5623" s="7"/>
    </row>
    <row r="5624" spans="2:5" x14ac:dyDescent="0.55000000000000004">
      <c r="B5624" s="6"/>
      <c r="E5624" s="7"/>
    </row>
    <row r="5625" spans="2:5" x14ac:dyDescent="0.55000000000000004">
      <c r="B5625" s="6"/>
      <c r="E5625" s="7"/>
    </row>
    <row r="5626" spans="2:5" x14ac:dyDescent="0.55000000000000004">
      <c r="B5626" s="6"/>
      <c r="E5626" s="7"/>
    </row>
    <row r="5627" spans="2:5" x14ac:dyDescent="0.55000000000000004">
      <c r="B5627" s="6"/>
      <c r="E5627" s="7"/>
    </row>
    <row r="5628" spans="2:5" x14ac:dyDescent="0.55000000000000004">
      <c r="B5628" s="6"/>
      <c r="E5628" s="7"/>
    </row>
    <row r="5629" spans="2:5" x14ac:dyDescent="0.55000000000000004">
      <c r="B5629" s="6"/>
      <c r="E5629" s="7"/>
    </row>
    <row r="5630" spans="2:5" x14ac:dyDescent="0.55000000000000004">
      <c r="B5630" s="6"/>
      <c r="E5630" s="7"/>
    </row>
    <row r="5631" spans="2:5" x14ac:dyDescent="0.55000000000000004">
      <c r="B5631" s="6"/>
      <c r="E5631" s="7"/>
    </row>
    <row r="5632" spans="2:5" x14ac:dyDescent="0.55000000000000004">
      <c r="B5632" s="6"/>
      <c r="E5632" s="7"/>
    </row>
    <row r="5633" spans="2:5" x14ac:dyDescent="0.55000000000000004">
      <c r="B5633" s="6"/>
      <c r="E5633" s="7"/>
    </row>
    <row r="5634" spans="2:5" x14ac:dyDescent="0.55000000000000004">
      <c r="B5634" s="6"/>
      <c r="E5634" s="7"/>
    </row>
    <row r="5635" spans="2:5" x14ac:dyDescent="0.55000000000000004">
      <c r="B5635" s="6"/>
      <c r="E5635" s="7"/>
    </row>
    <row r="5636" spans="2:5" x14ac:dyDescent="0.55000000000000004">
      <c r="B5636" s="6"/>
      <c r="E5636" s="7"/>
    </row>
    <row r="5637" spans="2:5" x14ac:dyDescent="0.55000000000000004">
      <c r="B5637" s="6"/>
      <c r="E5637" s="7"/>
    </row>
    <row r="5638" spans="2:5" x14ac:dyDescent="0.55000000000000004">
      <c r="B5638" s="6"/>
      <c r="E5638" s="7"/>
    </row>
    <row r="5639" spans="2:5" x14ac:dyDescent="0.55000000000000004">
      <c r="B5639" s="6"/>
      <c r="E5639" s="7"/>
    </row>
    <row r="5640" spans="2:5" x14ac:dyDescent="0.55000000000000004">
      <c r="B5640" s="6"/>
      <c r="E5640" s="7"/>
    </row>
    <row r="5641" spans="2:5" x14ac:dyDescent="0.55000000000000004">
      <c r="B5641" s="6"/>
      <c r="E5641" s="7"/>
    </row>
    <row r="5642" spans="2:5" x14ac:dyDescent="0.55000000000000004">
      <c r="B5642" s="6"/>
      <c r="E5642" s="7"/>
    </row>
    <row r="5643" spans="2:5" x14ac:dyDescent="0.55000000000000004">
      <c r="B5643" s="6"/>
      <c r="E5643" s="7"/>
    </row>
    <row r="5644" spans="2:5" x14ac:dyDescent="0.55000000000000004">
      <c r="B5644" s="6"/>
      <c r="E5644" s="7"/>
    </row>
    <row r="5645" spans="2:5" x14ac:dyDescent="0.55000000000000004">
      <c r="B5645" s="6"/>
      <c r="E5645" s="7"/>
    </row>
    <row r="5646" spans="2:5" x14ac:dyDescent="0.55000000000000004">
      <c r="B5646" s="6"/>
      <c r="E5646" s="7"/>
    </row>
    <row r="5647" spans="2:5" x14ac:dyDescent="0.55000000000000004">
      <c r="B5647" s="6"/>
      <c r="E5647" s="7"/>
    </row>
    <row r="5648" spans="2:5" x14ac:dyDescent="0.55000000000000004">
      <c r="B5648" s="6"/>
      <c r="E5648" s="7"/>
    </row>
    <row r="5649" spans="2:5" x14ac:dyDescent="0.55000000000000004">
      <c r="B5649" s="6"/>
      <c r="E5649" s="7"/>
    </row>
    <row r="5650" spans="2:5" x14ac:dyDescent="0.55000000000000004">
      <c r="B5650" s="6"/>
      <c r="E5650" s="7"/>
    </row>
    <row r="5651" spans="2:5" x14ac:dyDescent="0.55000000000000004">
      <c r="B5651" s="6"/>
      <c r="E5651" s="7"/>
    </row>
    <row r="5652" spans="2:5" x14ac:dyDescent="0.55000000000000004">
      <c r="B5652" s="6"/>
      <c r="E5652" s="7"/>
    </row>
    <row r="5653" spans="2:5" x14ac:dyDescent="0.55000000000000004">
      <c r="B5653" s="6"/>
      <c r="E5653" s="7"/>
    </row>
    <row r="5654" spans="2:5" x14ac:dyDescent="0.55000000000000004">
      <c r="B5654" s="6"/>
      <c r="E5654" s="7"/>
    </row>
    <row r="5655" spans="2:5" x14ac:dyDescent="0.55000000000000004">
      <c r="B5655" s="6"/>
      <c r="E5655" s="7"/>
    </row>
    <row r="5656" spans="2:5" x14ac:dyDescent="0.55000000000000004">
      <c r="B5656" s="6"/>
      <c r="E5656" s="7"/>
    </row>
    <row r="5657" spans="2:5" x14ac:dyDescent="0.55000000000000004">
      <c r="B5657" s="6"/>
      <c r="E5657" s="7"/>
    </row>
    <row r="5658" spans="2:5" x14ac:dyDescent="0.55000000000000004">
      <c r="B5658" s="6"/>
      <c r="E5658" s="7"/>
    </row>
    <row r="5659" spans="2:5" x14ac:dyDescent="0.55000000000000004">
      <c r="B5659" s="6"/>
      <c r="E5659" s="7"/>
    </row>
    <row r="5660" spans="2:5" x14ac:dyDescent="0.55000000000000004">
      <c r="B5660" s="6"/>
      <c r="E5660" s="7"/>
    </row>
    <row r="5661" spans="2:5" x14ac:dyDescent="0.55000000000000004">
      <c r="B5661" s="6"/>
      <c r="E5661" s="7"/>
    </row>
    <row r="5662" spans="2:5" x14ac:dyDescent="0.55000000000000004">
      <c r="B5662" s="6"/>
      <c r="E5662" s="7"/>
    </row>
    <row r="5663" spans="2:5" x14ac:dyDescent="0.55000000000000004">
      <c r="B5663" s="6"/>
      <c r="E5663" s="7"/>
    </row>
    <row r="5664" spans="2:5" x14ac:dyDescent="0.55000000000000004">
      <c r="B5664" s="6"/>
      <c r="E5664" s="7"/>
    </row>
    <row r="5665" spans="2:5" x14ac:dyDescent="0.55000000000000004">
      <c r="B5665" s="6"/>
      <c r="E5665" s="7"/>
    </row>
    <row r="5666" spans="2:5" x14ac:dyDescent="0.55000000000000004">
      <c r="B5666" s="6"/>
      <c r="E5666" s="7"/>
    </row>
    <row r="5667" spans="2:5" x14ac:dyDescent="0.55000000000000004">
      <c r="B5667" s="6"/>
      <c r="E5667" s="7"/>
    </row>
    <row r="5668" spans="2:5" x14ac:dyDescent="0.55000000000000004">
      <c r="B5668" s="6"/>
      <c r="E5668" s="7"/>
    </row>
    <row r="5669" spans="2:5" x14ac:dyDescent="0.55000000000000004">
      <c r="B5669" s="6"/>
      <c r="E5669" s="7"/>
    </row>
    <row r="5670" spans="2:5" x14ac:dyDescent="0.55000000000000004">
      <c r="B5670" s="6"/>
      <c r="E5670" s="7"/>
    </row>
    <row r="5671" spans="2:5" x14ac:dyDescent="0.55000000000000004">
      <c r="B5671" s="6"/>
      <c r="E5671" s="7"/>
    </row>
    <row r="5672" spans="2:5" x14ac:dyDescent="0.55000000000000004">
      <c r="B5672" s="6"/>
      <c r="E5672" s="7"/>
    </row>
    <row r="5673" spans="2:5" x14ac:dyDescent="0.55000000000000004">
      <c r="B5673" s="6"/>
      <c r="E5673" s="7"/>
    </row>
    <row r="5674" spans="2:5" x14ac:dyDescent="0.55000000000000004">
      <c r="B5674" s="6"/>
      <c r="E5674" s="7"/>
    </row>
    <row r="5675" spans="2:5" x14ac:dyDescent="0.55000000000000004">
      <c r="B5675" s="6"/>
      <c r="E5675" s="7"/>
    </row>
    <row r="5676" spans="2:5" x14ac:dyDescent="0.55000000000000004">
      <c r="B5676" s="6"/>
      <c r="E5676" s="7"/>
    </row>
    <row r="5677" spans="2:5" x14ac:dyDescent="0.55000000000000004">
      <c r="B5677" s="6"/>
      <c r="E5677" s="7"/>
    </row>
    <row r="5678" spans="2:5" x14ac:dyDescent="0.55000000000000004">
      <c r="B5678" s="6"/>
      <c r="E5678" s="7"/>
    </row>
    <row r="5679" spans="2:5" x14ac:dyDescent="0.55000000000000004">
      <c r="B5679" s="6"/>
      <c r="E5679" s="7"/>
    </row>
    <row r="5680" spans="2:5" x14ac:dyDescent="0.55000000000000004">
      <c r="B5680" s="6"/>
      <c r="E5680" s="7"/>
    </row>
    <row r="5681" spans="2:5" x14ac:dyDescent="0.55000000000000004">
      <c r="B5681" s="6"/>
      <c r="E5681" s="7"/>
    </row>
    <row r="5682" spans="2:5" x14ac:dyDescent="0.55000000000000004">
      <c r="B5682" s="6"/>
      <c r="E5682" s="7"/>
    </row>
    <row r="5683" spans="2:5" x14ac:dyDescent="0.55000000000000004">
      <c r="B5683" s="6"/>
      <c r="E5683" s="7"/>
    </row>
    <row r="5684" spans="2:5" x14ac:dyDescent="0.55000000000000004">
      <c r="B5684" s="6"/>
      <c r="E5684" s="7"/>
    </row>
    <row r="5685" spans="2:5" x14ac:dyDescent="0.55000000000000004">
      <c r="B5685" s="6"/>
      <c r="E5685" s="7"/>
    </row>
    <row r="5686" spans="2:5" x14ac:dyDescent="0.55000000000000004">
      <c r="B5686" s="6"/>
      <c r="E5686" s="7"/>
    </row>
    <row r="5687" spans="2:5" x14ac:dyDescent="0.55000000000000004">
      <c r="B5687" s="6"/>
      <c r="E5687" s="7"/>
    </row>
    <row r="5688" spans="2:5" x14ac:dyDescent="0.55000000000000004">
      <c r="B5688" s="6"/>
      <c r="E5688" s="7"/>
    </row>
    <row r="5689" spans="2:5" x14ac:dyDescent="0.55000000000000004">
      <c r="B5689" s="6"/>
      <c r="E5689" s="7"/>
    </row>
    <row r="5690" spans="2:5" x14ac:dyDescent="0.55000000000000004">
      <c r="B5690" s="6"/>
      <c r="E5690" s="7"/>
    </row>
    <row r="5691" spans="2:5" x14ac:dyDescent="0.55000000000000004">
      <c r="B5691" s="6"/>
      <c r="E5691" s="7"/>
    </row>
    <row r="5692" spans="2:5" x14ac:dyDescent="0.55000000000000004">
      <c r="B5692" s="6"/>
      <c r="E5692" s="7"/>
    </row>
    <row r="5693" spans="2:5" x14ac:dyDescent="0.55000000000000004">
      <c r="B5693" s="6"/>
      <c r="E5693" s="7"/>
    </row>
    <row r="5694" spans="2:5" x14ac:dyDescent="0.55000000000000004">
      <c r="B5694" s="6"/>
      <c r="E5694" s="7"/>
    </row>
    <row r="5695" spans="2:5" x14ac:dyDescent="0.55000000000000004">
      <c r="B5695" s="6"/>
      <c r="E5695" s="7"/>
    </row>
    <row r="5696" spans="2:5" x14ac:dyDescent="0.55000000000000004">
      <c r="B5696" s="6"/>
      <c r="E5696" s="7"/>
    </row>
    <row r="5697" spans="2:5" x14ac:dyDescent="0.55000000000000004">
      <c r="B5697" s="6"/>
      <c r="E5697" s="7"/>
    </row>
    <row r="5698" spans="2:5" x14ac:dyDescent="0.55000000000000004">
      <c r="B5698" s="6"/>
      <c r="E5698" s="7"/>
    </row>
    <row r="5699" spans="2:5" x14ac:dyDescent="0.55000000000000004">
      <c r="B5699" s="6"/>
      <c r="E5699" s="7"/>
    </row>
    <row r="5700" spans="2:5" x14ac:dyDescent="0.55000000000000004">
      <c r="B5700" s="6"/>
      <c r="E5700" s="7"/>
    </row>
    <row r="5701" spans="2:5" x14ac:dyDescent="0.55000000000000004">
      <c r="B5701" s="6"/>
      <c r="E5701" s="7"/>
    </row>
    <row r="5702" spans="2:5" x14ac:dyDescent="0.55000000000000004">
      <c r="B5702" s="6"/>
      <c r="E5702" s="7"/>
    </row>
    <row r="5703" spans="2:5" x14ac:dyDescent="0.55000000000000004">
      <c r="B5703" s="6"/>
      <c r="E5703" s="7"/>
    </row>
    <row r="5704" spans="2:5" x14ac:dyDescent="0.55000000000000004">
      <c r="B5704" s="6"/>
      <c r="E5704" s="7"/>
    </row>
    <row r="5705" spans="2:5" x14ac:dyDescent="0.55000000000000004">
      <c r="B5705" s="6"/>
      <c r="E5705" s="7"/>
    </row>
    <row r="5706" spans="2:5" x14ac:dyDescent="0.55000000000000004">
      <c r="B5706" s="6"/>
      <c r="E5706" s="7"/>
    </row>
    <row r="5707" spans="2:5" x14ac:dyDescent="0.55000000000000004">
      <c r="B5707" s="6"/>
      <c r="E5707" s="7"/>
    </row>
    <row r="5708" spans="2:5" x14ac:dyDescent="0.55000000000000004">
      <c r="B5708" s="6"/>
      <c r="E5708" s="7"/>
    </row>
    <row r="5709" spans="2:5" x14ac:dyDescent="0.55000000000000004">
      <c r="B5709" s="6"/>
      <c r="E5709" s="7"/>
    </row>
    <row r="5710" spans="2:5" x14ac:dyDescent="0.55000000000000004">
      <c r="B5710" s="6"/>
      <c r="E5710" s="7"/>
    </row>
    <row r="5711" spans="2:5" x14ac:dyDescent="0.55000000000000004">
      <c r="B5711" s="6"/>
      <c r="E5711" s="7"/>
    </row>
    <row r="5712" spans="2:5" x14ac:dyDescent="0.55000000000000004">
      <c r="B5712" s="6"/>
      <c r="E5712" s="7"/>
    </row>
    <row r="5713" spans="2:5" x14ac:dyDescent="0.55000000000000004">
      <c r="B5713" s="6"/>
      <c r="E5713" s="7"/>
    </row>
    <row r="5714" spans="2:5" x14ac:dyDescent="0.55000000000000004">
      <c r="B5714" s="6"/>
      <c r="E5714" s="7"/>
    </row>
    <row r="5715" spans="2:5" x14ac:dyDescent="0.55000000000000004">
      <c r="B5715" s="6"/>
      <c r="E5715" s="7"/>
    </row>
    <row r="5716" spans="2:5" x14ac:dyDescent="0.55000000000000004">
      <c r="B5716" s="6"/>
      <c r="E5716" s="7"/>
    </row>
    <row r="5717" spans="2:5" x14ac:dyDescent="0.55000000000000004">
      <c r="B5717" s="6"/>
      <c r="E5717" s="7"/>
    </row>
    <row r="5718" spans="2:5" x14ac:dyDescent="0.55000000000000004">
      <c r="B5718" s="6"/>
      <c r="E5718" s="7"/>
    </row>
    <row r="5719" spans="2:5" x14ac:dyDescent="0.55000000000000004">
      <c r="B5719" s="6"/>
      <c r="E5719" s="7"/>
    </row>
    <row r="5720" spans="2:5" x14ac:dyDescent="0.55000000000000004">
      <c r="B5720" s="6"/>
      <c r="E5720" s="7"/>
    </row>
    <row r="5721" spans="2:5" x14ac:dyDescent="0.55000000000000004">
      <c r="B5721" s="6"/>
      <c r="E5721" s="7"/>
    </row>
    <row r="5722" spans="2:5" x14ac:dyDescent="0.55000000000000004">
      <c r="B5722" s="6"/>
      <c r="E5722" s="7"/>
    </row>
    <row r="5723" spans="2:5" x14ac:dyDescent="0.55000000000000004">
      <c r="B5723" s="6"/>
      <c r="E5723" s="7"/>
    </row>
    <row r="5724" spans="2:5" x14ac:dyDescent="0.55000000000000004">
      <c r="B5724" s="6"/>
      <c r="E5724" s="7"/>
    </row>
    <row r="5725" spans="2:5" x14ac:dyDescent="0.55000000000000004">
      <c r="B5725" s="6"/>
      <c r="E5725" s="7"/>
    </row>
    <row r="5726" spans="2:5" x14ac:dyDescent="0.55000000000000004">
      <c r="B5726" s="6"/>
      <c r="E5726" s="7"/>
    </row>
    <row r="5727" spans="2:5" x14ac:dyDescent="0.55000000000000004">
      <c r="B5727" s="6"/>
      <c r="E5727" s="7"/>
    </row>
    <row r="5728" spans="2:5" x14ac:dyDescent="0.55000000000000004">
      <c r="B5728" s="6"/>
      <c r="E5728" s="7"/>
    </row>
    <row r="5729" spans="2:5" x14ac:dyDescent="0.55000000000000004">
      <c r="B5729" s="6"/>
      <c r="E5729" s="7"/>
    </row>
    <row r="5730" spans="2:5" x14ac:dyDescent="0.55000000000000004">
      <c r="B5730" s="6"/>
      <c r="E5730" s="7"/>
    </row>
    <row r="5731" spans="2:5" x14ac:dyDescent="0.55000000000000004">
      <c r="B5731" s="6"/>
      <c r="E5731" s="7"/>
    </row>
    <row r="5732" spans="2:5" x14ac:dyDescent="0.55000000000000004">
      <c r="B5732" s="6"/>
      <c r="E5732" s="7"/>
    </row>
    <row r="5733" spans="2:5" x14ac:dyDescent="0.55000000000000004">
      <c r="B5733" s="6"/>
      <c r="E5733" s="7"/>
    </row>
    <row r="5734" spans="2:5" x14ac:dyDescent="0.55000000000000004">
      <c r="B5734" s="6"/>
      <c r="E5734" s="7"/>
    </row>
    <row r="5735" spans="2:5" x14ac:dyDescent="0.55000000000000004">
      <c r="B5735" s="6"/>
      <c r="E5735" s="7"/>
    </row>
    <row r="5736" spans="2:5" x14ac:dyDescent="0.55000000000000004">
      <c r="B5736" s="6"/>
      <c r="E5736" s="7"/>
    </row>
    <row r="5737" spans="2:5" x14ac:dyDescent="0.55000000000000004">
      <c r="B5737" s="6"/>
      <c r="E5737" s="7"/>
    </row>
    <row r="5738" spans="2:5" x14ac:dyDescent="0.55000000000000004">
      <c r="B5738" s="6"/>
      <c r="E5738" s="7"/>
    </row>
    <row r="5739" spans="2:5" x14ac:dyDescent="0.55000000000000004">
      <c r="B5739" s="6"/>
      <c r="E5739" s="7"/>
    </row>
    <row r="5740" spans="2:5" x14ac:dyDescent="0.55000000000000004">
      <c r="B5740" s="6"/>
      <c r="E5740" s="7"/>
    </row>
    <row r="5741" spans="2:5" x14ac:dyDescent="0.55000000000000004">
      <c r="B5741" s="6"/>
      <c r="E5741" s="7"/>
    </row>
    <row r="5742" spans="2:5" x14ac:dyDescent="0.55000000000000004">
      <c r="B5742" s="6"/>
      <c r="E5742" s="7"/>
    </row>
    <row r="5743" spans="2:5" x14ac:dyDescent="0.55000000000000004">
      <c r="B5743" s="6"/>
      <c r="E5743" s="7"/>
    </row>
    <row r="5744" spans="2:5" x14ac:dyDescent="0.55000000000000004">
      <c r="B5744" s="6"/>
      <c r="E5744" s="7"/>
    </row>
    <row r="5745" spans="2:5" x14ac:dyDescent="0.55000000000000004">
      <c r="B5745" s="6"/>
      <c r="E5745" s="7"/>
    </row>
    <row r="5746" spans="2:5" x14ac:dyDescent="0.55000000000000004">
      <c r="B5746" s="6"/>
      <c r="E5746" s="7"/>
    </row>
    <row r="5747" spans="2:5" x14ac:dyDescent="0.55000000000000004">
      <c r="B5747" s="6"/>
      <c r="E5747" s="7"/>
    </row>
    <row r="5748" spans="2:5" x14ac:dyDescent="0.55000000000000004">
      <c r="B5748" s="6"/>
      <c r="E5748" s="7"/>
    </row>
    <row r="5749" spans="2:5" x14ac:dyDescent="0.55000000000000004">
      <c r="B5749" s="6"/>
      <c r="E5749" s="7"/>
    </row>
    <row r="5750" spans="2:5" x14ac:dyDescent="0.55000000000000004">
      <c r="B5750" s="6"/>
      <c r="E5750" s="7"/>
    </row>
    <row r="5751" spans="2:5" x14ac:dyDescent="0.55000000000000004">
      <c r="B5751" s="6"/>
      <c r="E5751" s="7"/>
    </row>
    <row r="5752" spans="2:5" x14ac:dyDescent="0.55000000000000004">
      <c r="B5752" s="6"/>
      <c r="E5752" s="7"/>
    </row>
    <row r="5753" spans="2:5" x14ac:dyDescent="0.55000000000000004">
      <c r="B5753" s="6"/>
      <c r="E5753" s="7"/>
    </row>
    <row r="5754" spans="2:5" x14ac:dyDescent="0.55000000000000004">
      <c r="B5754" s="6"/>
      <c r="E5754" s="7"/>
    </row>
    <row r="5755" spans="2:5" x14ac:dyDescent="0.55000000000000004">
      <c r="B5755" s="6"/>
      <c r="E5755" s="7"/>
    </row>
    <row r="5756" spans="2:5" x14ac:dyDescent="0.55000000000000004">
      <c r="B5756" s="6"/>
      <c r="E5756" s="7"/>
    </row>
    <row r="5757" spans="2:5" x14ac:dyDescent="0.55000000000000004">
      <c r="B5757" s="6"/>
      <c r="E5757" s="7"/>
    </row>
    <row r="5758" spans="2:5" x14ac:dyDescent="0.55000000000000004">
      <c r="B5758" s="6"/>
      <c r="E5758" s="7"/>
    </row>
    <row r="5759" spans="2:5" x14ac:dyDescent="0.55000000000000004">
      <c r="B5759" s="6"/>
      <c r="E5759" s="7"/>
    </row>
    <row r="5760" spans="2:5" x14ac:dyDescent="0.55000000000000004">
      <c r="B5760" s="6"/>
      <c r="E5760" s="7"/>
    </row>
    <row r="5761" spans="2:5" x14ac:dyDescent="0.55000000000000004">
      <c r="B5761" s="6"/>
      <c r="E5761" s="7"/>
    </row>
    <row r="5762" spans="2:5" x14ac:dyDescent="0.55000000000000004">
      <c r="B5762" s="6"/>
      <c r="E5762" s="7"/>
    </row>
    <row r="5763" spans="2:5" x14ac:dyDescent="0.55000000000000004">
      <c r="B5763" s="6"/>
      <c r="E5763" s="7"/>
    </row>
    <row r="5764" spans="2:5" x14ac:dyDescent="0.55000000000000004">
      <c r="B5764" s="6"/>
      <c r="E5764" s="7"/>
    </row>
    <row r="5765" spans="2:5" x14ac:dyDescent="0.55000000000000004">
      <c r="B5765" s="6"/>
      <c r="E5765" s="7"/>
    </row>
    <row r="5766" spans="2:5" x14ac:dyDescent="0.55000000000000004">
      <c r="B5766" s="6"/>
      <c r="E5766" s="7"/>
    </row>
    <row r="5767" spans="2:5" x14ac:dyDescent="0.55000000000000004">
      <c r="B5767" s="6"/>
      <c r="E5767" s="7"/>
    </row>
    <row r="5768" spans="2:5" x14ac:dyDescent="0.55000000000000004">
      <c r="B5768" s="6"/>
      <c r="E5768" s="7"/>
    </row>
    <row r="5769" spans="2:5" x14ac:dyDescent="0.55000000000000004">
      <c r="B5769" s="6"/>
      <c r="E5769" s="7"/>
    </row>
    <row r="5770" spans="2:5" x14ac:dyDescent="0.55000000000000004">
      <c r="B5770" s="6"/>
      <c r="E5770" s="7"/>
    </row>
    <row r="5771" spans="2:5" x14ac:dyDescent="0.55000000000000004">
      <c r="B5771" s="6"/>
      <c r="E5771" s="7"/>
    </row>
    <row r="5772" spans="2:5" x14ac:dyDescent="0.55000000000000004">
      <c r="B5772" s="6"/>
      <c r="E5772" s="7"/>
    </row>
    <row r="5773" spans="2:5" x14ac:dyDescent="0.55000000000000004">
      <c r="B5773" s="6"/>
      <c r="E5773" s="7"/>
    </row>
    <row r="5774" spans="2:5" x14ac:dyDescent="0.55000000000000004">
      <c r="B5774" s="6"/>
      <c r="E5774" s="7"/>
    </row>
    <row r="5775" spans="2:5" x14ac:dyDescent="0.55000000000000004">
      <c r="B5775" s="6"/>
      <c r="E5775" s="7"/>
    </row>
    <row r="5776" spans="2:5" x14ac:dyDescent="0.55000000000000004">
      <c r="B5776" s="6"/>
      <c r="E5776" s="7"/>
    </row>
    <row r="5777" spans="2:5" x14ac:dyDescent="0.55000000000000004">
      <c r="B5777" s="6"/>
      <c r="E5777" s="7"/>
    </row>
    <row r="5778" spans="2:5" x14ac:dyDescent="0.55000000000000004">
      <c r="B5778" s="6"/>
      <c r="E5778" s="7"/>
    </row>
    <row r="5779" spans="2:5" x14ac:dyDescent="0.55000000000000004">
      <c r="B5779" s="6"/>
      <c r="E5779" s="7"/>
    </row>
    <row r="5780" spans="2:5" x14ac:dyDescent="0.55000000000000004">
      <c r="B5780" s="6"/>
      <c r="E5780" s="7"/>
    </row>
    <row r="5781" spans="2:5" x14ac:dyDescent="0.55000000000000004">
      <c r="B5781" s="6"/>
      <c r="E5781" s="7"/>
    </row>
    <row r="5782" spans="2:5" x14ac:dyDescent="0.55000000000000004">
      <c r="B5782" s="6"/>
      <c r="E5782" s="7"/>
    </row>
    <row r="5783" spans="2:5" x14ac:dyDescent="0.55000000000000004">
      <c r="B5783" s="6"/>
      <c r="E5783" s="7"/>
    </row>
    <row r="5784" spans="2:5" x14ac:dyDescent="0.55000000000000004">
      <c r="B5784" s="6"/>
      <c r="E5784" s="7"/>
    </row>
    <row r="5785" spans="2:5" x14ac:dyDescent="0.55000000000000004">
      <c r="B5785" s="6"/>
      <c r="E5785" s="7"/>
    </row>
    <row r="5786" spans="2:5" x14ac:dyDescent="0.55000000000000004">
      <c r="B5786" s="6"/>
      <c r="E5786" s="7"/>
    </row>
    <row r="5787" spans="2:5" x14ac:dyDescent="0.55000000000000004">
      <c r="B5787" s="6"/>
      <c r="E5787" s="7"/>
    </row>
    <row r="5788" spans="2:5" x14ac:dyDescent="0.55000000000000004">
      <c r="B5788" s="6"/>
      <c r="E5788" s="7"/>
    </row>
    <row r="5789" spans="2:5" x14ac:dyDescent="0.55000000000000004">
      <c r="B5789" s="6"/>
      <c r="E5789" s="7"/>
    </row>
    <row r="5790" spans="2:5" x14ac:dyDescent="0.55000000000000004">
      <c r="B5790" s="6"/>
      <c r="E5790" s="7"/>
    </row>
    <row r="5791" spans="2:5" x14ac:dyDescent="0.55000000000000004">
      <c r="B5791" s="6"/>
      <c r="E5791" s="7"/>
    </row>
    <row r="5792" spans="2:5" x14ac:dyDescent="0.55000000000000004">
      <c r="B5792" s="6"/>
      <c r="E5792" s="7"/>
    </row>
    <row r="5793" spans="2:5" x14ac:dyDescent="0.55000000000000004">
      <c r="B5793" s="6"/>
      <c r="E5793" s="7"/>
    </row>
    <row r="5794" spans="2:5" x14ac:dyDescent="0.55000000000000004">
      <c r="B5794" s="6"/>
      <c r="E5794" s="7"/>
    </row>
    <row r="5795" spans="2:5" x14ac:dyDescent="0.55000000000000004">
      <c r="B5795" s="6"/>
      <c r="E5795" s="7"/>
    </row>
    <row r="5796" spans="2:5" x14ac:dyDescent="0.55000000000000004">
      <c r="B5796" s="6"/>
      <c r="E5796" s="7"/>
    </row>
    <row r="5797" spans="2:5" x14ac:dyDescent="0.55000000000000004">
      <c r="B5797" s="6"/>
      <c r="E5797" s="7"/>
    </row>
    <row r="5798" spans="2:5" x14ac:dyDescent="0.55000000000000004">
      <c r="B5798" s="6"/>
      <c r="E5798" s="7"/>
    </row>
    <row r="5799" spans="2:5" x14ac:dyDescent="0.55000000000000004">
      <c r="B5799" s="6"/>
      <c r="E5799" s="7"/>
    </row>
    <row r="5800" spans="2:5" x14ac:dyDescent="0.55000000000000004">
      <c r="B5800" s="6"/>
      <c r="E5800" s="7"/>
    </row>
    <row r="5801" spans="2:5" x14ac:dyDescent="0.55000000000000004">
      <c r="B5801" s="6"/>
      <c r="E5801" s="7"/>
    </row>
    <row r="5802" spans="2:5" x14ac:dyDescent="0.55000000000000004">
      <c r="B5802" s="6"/>
      <c r="E5802" s="7"/>
    </row>
    <row r="5803" spans="2:5" x14ac:dyDescent="0.55000000000000004">
      <c r="B5803" s="6"/>
      <c r="E5803" s="7"/>
    </row>
    <row r="5804" spans="2:5" x14ac:dyDescent="0.55000000000000004">
      <c r="B5804" s="6"/>
      <c r="E5804" s="7"/>
    </row>
    <row r="5805" spans="2:5" x14ac:dyDescent="0.55000000000000004">
      <c r="B5805" s="6"/>
      <c r="E5805" s="7"/>
    </row>
    <row r="5806" spans="2:5" x14ac:dyDescent="0.55000000000000004">
      <c r="B5806" s="6"/>
      <c r="E5806" s="7"/>
    </row>
    <row r="5807" spans="2:5" x14ac:dyDescent="0.55000000000000004">
      <c r="B5807" s="6"/>
      <c r="E5807" s="7"/>
    </row>
    <row r="5808" spans="2:5" x14ac:dyDescent="0.55000000000000004">
      <c r="B5808" s="6"/>
      <c r="E5808" s="7"/>
    </row>
    <row r="5809" spans="2:5" x14ac:dyDescent="0.55000000000000004">
      <c r="B5809" s="6"/>
      <c r="E5809" s="7"/>
    </row>
    <row r="5810" spans="2:5" x14ac:dyDescent="0.55000000000000004">
      <c r="B5810" s="6"/>
      <c r="E5810" s="7"/>
    </row>
    <row r="5811" spans="2:5" x14ac:dyDescent="0.55000000000000004">
      <c r="B5811" s="6"/>
      <c r="E5811" s="7"/>
    </row>
    <row r="5812" spans="2:5" x14ac:dyDescent="0.55000000000000004">
      <c r="B5812" s="6"/>
      <c r="E5812" s="7"/>
    </row>
    <row r="5813" spans="2:5" x14ac:dyDescent="0.55000000000000004">
      <c r="B5813" s="6"/>
      <c r="E5813" s="7"/>
    </row>
    <row r="5814" spans="2:5" x14ac:dyDescent="0.55000000000000004">
      <c r="B5814" s="6"/>
      <c r="E5814" s="7"/>
    </row>
    <row r="5815" spans="2:5" x14ac:dyDescent="0.55000000000000004">
      <c r="B5815" s="6"/>
      <c r="E5815" s="7"/>
    </row>
    <row r="5816" spans="2:5" x14ac:dyDescent="0.55000000000000004">
      <c r="B5816" s="6"/>
      <c r="E5816" s="7"/>
    </row>
    <row r="5817" spans="2:5" x14ac:dyDescent="0.55000000000000004">
      <c r="B5817" s="6"/>
      <c r="E5817" s="7"/>
    </row>
    <row r="5818" spans="2:5" x14ac:dyDescent="0.55000000000000004">
      <c r="B5818" s="6"/>
      <c r="E5818" s="7"/>
    </row>
    <row r="5819" spans="2:5" x14ac:dyDescent="0.55000000000000004">
      <c r="B5819" s="6"/>
      <c r="E5819" s="7"/>
    </row>
    <row r="5820" spans="2:5" x14ac:dyDescent="0.55000000000000004">
      <c r="B5820" s="6"/>
      <c r="E5820" s="7"/>
    </row>
    <row r="5821" spans="2:5" x14ac:dyDescent="0.55000000000000004">
      <c r="B5821" s="6"/>
      <c r="E5821" s="7"/>
    </row>
    <row r="5822" spans="2:5" x14ac:dyDescent="0.55000000000000004">
      <c r="B5822" s="6"/>
      <c r="E5822" s="7"/>
    </row>
    <row r="5823" spans="2:5" x14ac:dyDescent="0.55000000000000004">
      <c r="B5823" s="6"/>
      <c r="E5823" s="7"/>
    </row>
    <row r="5824" spans="2:5" x14ac:dyDescent="0.55000000000000004">
      <c r="B5824" s="6"/>
      <c r="E5824" s="7"/>
    </row>
    <row r="5825" spans="2:5" x14ac:dyDescent="0.55000000000000004">
      <c r="B5825" s="6"/>
      <c r="E5825" s="7"/>
    </row>
    <row r="5826" spans="2:5" x14ac:dyDescent="0.55000000000000004">
      <c r="B5826" s="6"/>
      <c r="E5826" s="7"/>
    </row>
    <row r="5827" spans="2:5" x14ac:dyDescent="0.55000000000000004">
      <c r="B5827" s="6"/>
      <c r="E5827" s="7"/>
    </row>
    <row r="5828" spans="2:5" x14ac:dyDescent="0.55000000000000004">
      <c r="B5828" s="6"/>
      <c r="E5828" s="7"/>
    </row>
    <row r="5829" spans="2:5" x14ac:dyDescent="0.55000000000000004">
      <c r="B5829" s="6"/>
      <c r="E5829" s="7"/>
    </row>
    <row r="5830" spans="2:5" x14ac:dyDescent="0.55000000000000004">
      <c r="B5830" s="6"/>
      <c r="E5830" s="7"/>
    </row>
    <row r="5831" spans="2:5" x14ac:dyDescent="0.55000000000000004">
      <c r="B5831" s="6"/>
      <c r="E5831" s="7"/>
    </row>
    <row r="5832" spans="2:5" x14ac:dyDescent="0.55000000000000004">
      <c r="B5832" s="6"/>
      <c r="E5832" s="7"/>
    </row>
    <row r="5833" spans="2:5" x14ac:dyDescent="0.55000000000000004">
      <c r="B5833" s="6"/>
      <c r="E5833" s="7"/>
    </row>
    <row r="5834" spans="2:5" x14ac:dyDescent="0.55000000000000004">
      <c r="B5834" s="6"/>
      <c r="E5834" s="7"/>
    </row>
    <row r="5835" spans="2:5" x14ac:dyDescent="0.55000000000000004">
      <c r="B5835" s="6"/>
      <c r="E5835" s="7"/>
    </row>
    <row r="5836" spans="2:5" x14ac:dyDescent="0.55000000000000004">
      <c r="B5836" s="6"/>
      <c r="E5836" s="7"/>
    </row>
    <row r="5837" spans="2:5" x14ac:dyDescent="0.55000000000000004">
      <c r="B5837" s="6"/>
      <c r="E5837" s="7"/>
    </row>
    <row r="5838" spans="2:5" x14ac:dyDescent="0.55000000000000004">
      <c r="B5838" s="6"/>
      <c r="E5838" s="7"/>
    </row>
    <row r="5839" spans="2:5" x14ac:dyDescent="0.55000000000000004">
      <c r="B5839" s="6"/>
      <c r="E5839" s="7"/>
    </row>
    <row r="5840" spans="2:5" x14ac:dyDescent="0.55000000000000004">
      <c r="B5840" s="6"/>
      <c r="E5840" s="7"/>
    </row>
    <row r="5841" spans="2:5" x14ac:dyDescent="0.55000000000000004">
      <c r="B5841" s="6"/>
      <c r="E5841" s="7"/>
    </row>
    <row r="5842" spans="2:5" x14ac:dyDescent="0.55000000000000004">
      <c r="B5842" s="6"/>
      <c r="E5842" s="7"/>
    </row>
    <row r="5843" spans="2:5" x14ac:dyDescent="0.55000000000000004">
      <c r="B5843" s="6"/>
      <c r="E5843" s="7"/>
    </row>
    <row r="5844" spans="2:5" x14ac:dyDescent="0.55000000000000004">
      <c r="B5844" s="6"/>
      <c r="E5844" s="7"/>
    </row>
    <row r="5845" spans="2:5" x14ac:dyDescent="0.55000000000000004">
      <c r="B5845" s="6"/>
      <c r="E5845" s="7"/>
    </row>
    <row r="5846" spans="2:5" x14ac:dyDescent="0.55000000000000004">
      <c r="B5846" s="6"/>
      <c r="E5846" s="7"/>
    </row>
    <row r="5847" spans="2:5" x14ac:dyDescent="0.55000000000000004">
      <c r="B5847" s="6"/>
      <c r="E5847" s="7"/>
    </row>
    <row r="5848" spans="2:5" x14ac:dyDescent="0.55000000000000004">
      <c r="B5848" s="6"/>
      <c r="E5848" s="7"/>
    </row>
    <row r="5849" spans="2:5" x14ac:dyDescent="0.55000000000000004">
      <c r="B5849" s="6"/>
      <c r="E5849" s="7"/>
    </row>
    <row r="5850" spans="2:5" x14ac:dyDescent="0.55000000000000004">
      <c r="B5850" s="6"/>
      <c r="E5850" s="7"/>
    </row>
    <row r="5851" spans="2:5" x14ac:dyDescent="0.55000000000000004">
      <c r="B5851" s="6"/>
      <c r="E5851" s="7"/>
    </row>
    <row r="5852" spans="2:5" x14ac:dyDescent="0.55000000000000004">
      <c r="B5852" s="6"/>
      <c r="E5852" s="7"/>
    </row>
    <row r="5853" spans="2:5" x14ac:dyDescent="0.55000000000000004">
      <c r="B5853" s="6"/>
      <c r="E5853" s="7"/>
    </row>
    <row r="5854" spans="2:5" x14ac:dyDescent="0.55000000000000004">
      <c r="B5854" s="6"/>
      <c r="E5854" s="7"/>
    </row>
    <row r="5855" spans="2:5" x14ac:dyDescent="0.55000000000000004">
      <c r="B5855" s="6"/>
      <c r="E5855" s="7"/>
    </row>
    <row r="5856" spans="2:5" x14ac:dyDescent="0.55000000000000004">
      <c r="B5856" s="6"/>
      <c r="E5856" s="7"/>
    </row>
    <row r="5857" spans="2:5" x14ac:dyDescent="0.55000000000000004">
      <c r="B5857" s="6"/>
      <c r="E5857" s="7"/>
    </row>
    <row r="5858" spans="2:5" x14ac:dyDescent="0.55000000000000004">
      <c r="B5858" s="6"/>
      <c r="E5858" s="7"/>
    </row>
    <row r="5859" spans="2:5" x14ac:dyDescent="0.55000000000000004">
      <c r="B5859" s="6"/>
      <c r="E5859" s="7"/>
    </row>
    <row r="5860" spans="2:5" x14ac:dyDescent="0.55000000000000004">
      <c r="B5860" s="6"/>
      <c r="E5860" s="7"/>
    </row>
    <row r="5861" spans="2:5" x14ac:dyDescent="0.55000000000000004">
      <c r="B5861" s="6"/>
      <c r="E5861" s="7"/>
    </row>
    <row r="5862" spans="2:5" x14ac:dyDescent="0.55000000000000004">
      <c r="B5862" s="6"/>
      <c r="E5862" s="7"/>
    </row>
    <row r="5863" spans="2:5" x14ac:dyDescent="0.55000000000000004">
      <c r="B5863" s="6"/>
      <c r="E5863" s="7"/>
    </row>
    <row r="5864" spans="2:5" x14ac:dyDescent="0.55000000000000004">
      <c r="B5864" s="6"/>
      <c r="E5864" s="7"/>
    </row>
    <row r="5865" spans="2:5" x14ac:dyDescent="0.55000000000000004">
      <c r="B5865" s="6"/>
      <c r="E5865" s="7"/>
    </row>
    <row r="5866" spans="2:5" x14ac:dyDescent="0.55000000000000004">
      <c r="B5866" s="6"/>
      <c r="E5866" s="7"/>
    </row>
    <row r="5867" spans="2:5" x14ac:dyDescent="0.55000000000000004">
      <c r="B5867" s="6"/>
      <c r="E5867" s="7"/>
    </row>
    <row r="5868" spans="2:5" x14ac:dyDescent="0.55000000000000004">
      <c r="B5868" s="6"/>
      <c r="E5868" s="7"/>
    </row>
    <row r="5869" spans="2:5" x14ac:dyDescent="0.55000000000000004">
      <c r="B5869" s="6"/>
      <c r="E5869" s="7"/>
    </row>
    <row r="5870" spans="2:5" x14ac:dyDescent="0.55000000000000004">
      <c r="B5870" s="6"/>
      <c r="E5870" s="7"/>
    </row>
    <row r="5871" spans="2:5" x14ac:dyDescent="0.55000000000000004">
      <c r="B5871" s="6"/>
      <c r="E5871" s="7"/>
    </row>
    <row r="5872" spans="2:5" x14ac:dyDescent="0.55000000000000004">
      <c r="B5872" s="6"/>
      <c r="E5872" s="7"/>
    </row>
    <row r="5873" spans="2:5" x14ac:dyDescent="0.55000000000000004">
      <c r="B5873" s="6"/>
      <c r="E5873" s="7"/>
    </row>
    <row r="5874" spans="2:5" x14ac:dyDescent="0.55000000000000004">
      <c r="B5874" s="6"/>
      <c r="E5874" s="7"/>
    </row>
    <row r="5875" spans="2:5" x14ac:dyDescent="0.55000000000000004">
      <c r="B5875" s="6"/>
      <c r="E5875" s="7"/>
    </row>
    <row r="5876" spans="2:5" x14ac:dyDescent="0.55000000000000004">
      <c r="B5876" s="6"/>
      <c r="E5876" s="7"/>
    </row>
    <row r="5877" spans="2:5" x14ac:dyDescent="0.55000000000000004">
      <c r="B5877" s="6"/>
      <c r="E5877" s="7"/>
    </row>
    <row r="5878" spans="2:5" x14ac:dyDescent="0.55000000000000004">
      <c r="B5878" s="6"/>
      <c r="E5878" s="7"/>
    </row>
    <row r="5879" spans="2:5" x14ac:dyDescent="0.55000000000000004">
      <c r="B5879" s="6"/>
      <c r="E5879" s="7"/>
    </row>
    <row r="5880" spans="2:5" x14ac:dyDescent="0.55000000000000004">
      <c r="B5880" s="6"/>
      <c r="E5880" s="7"/>
    </row>
    <row r="5881" spans="2:5" x14ac:dyDescent="0.55000000000000004">
      <c r="B5881" s="6"/>
      <c r="E5881" s="7"/>
    </row>
    <row r="5882" spans="2:5" x14ac:dyDescent="0.55000000000000004">
      <c r="B5882" s="6"/>
      <c r="E5882" s="7"/>
    </row>
    <row r="5883" spans="2:5" x14ac:dyDescent="0.55000000000000004">
      <c r="B5883" s="6"/>
      <c r="E5883" s="7"/>
    </row>
    <row r="5884" spans="2:5" x14ac:dyDescent="0.55000000000000004">
      <c r="B5884" s="6"/>
      <c r="E5884" s="7"/>
    </row>
    <row r="5885" spans="2:5" x14ac:dyDescent="0.55000000000000004">
      <c r="B5885" s="6"/>
      <c r="E5885" s="7"/>
    </row>
    <row r="5886" spans="2:5" x14ac:dyDescent="0.55000000000000004">
      <c r="B5886" s="6"/>
      <c r="E5886" s="7"/>
    </row>
    <row r="5887" spans="2:5" x14ac:dyDescent="0.55000000000000004">
      <c r="B5887" s="6"/>
      <c r="E5887" s="7"/>
    </row>
    <row r="5888" spans="2:5" x14ac:dyDescent="0.55000000000000004">
      <c r="B5888" s="6"/>
      <c r="E5888" s="7"/>
    </row>
    <row r="5889" spans="2:5" x14ac:dyDescent="0.55000000000000004">
      <c r="B5889" s="6"/>
      <c r="E5889" s="7"/>
    </row>
    <row r="5890" spans="2:5" x14ac:dyDescent="0.55000000000000004">
      <c r="B5890" s="6"/>
      <c r="E5890" s="7"/>
    </row>
    <row r="5891" spans="2:5" x14ac:dyDescent="0.55000000000000004">
      <c r="B5891" s="6"/>
      <c r="E5891" s="7"/>
    </row>
    <row r="5892" spans="2:5" x14ac:dyDescent="0.55000000000000004">
      <c r="B5892" s="6"/>
      <c r="E5892" s="7"/>
    </row>
    <row r="5893" spans="2:5" x14ac:dyDescent="0.55000000000000004">
      <c r="B5893" s="6"/>
      <c r="E5893" s="7"/>
    </row>
    <row r="5894" spans="2:5" x14ac:dyDescent="0.55000000000000004">
      <c r="B5894" s="6"/>
      <c r="E5894" s="7"/>
    </row>
    <row r="5895" spans="2:5" x14ac:dyDescent="0.55000000000000004">
      <c r="B5895" s="6"/>
      <c r="E5895" s="7"/>
    </row>
    <row r="5896" spans="2:5" x14ac:dyDescent="0.55000000000000004">
      <c r="B5896" s="6"/>
      <c r="E5896" s="7"/>
    </row>
    <row r="5897" spans="2:5" x14ac:dyDescent="0.55000000000000004">
      <c r="B5897" s="6"/>
      <c r="E5897" s="7"/>
    </row>
    <row r="5898" spans="2:5" x14ac:dyDescent="0.55000000000000004">
      <c r="B5898" s="6"/>
      <c r="E5898" s="7"/>
    </row>
    <row r="5899" spans="2:5" x14ac:dyDescent="0.55000000000000004">
      <c r="B5899" s="6"/>
      <c r="E5899" s="7"/>
    </row>
    <row r="5900" spans="2:5" x14ac:dyDescent="0.55000000000000004">
      <c r="B5900" s="6"/>
      <c r="E5900" s="7"/>
    </row>
    <row r="5901" spans="2:5" x14ac:dyDescent="0.55000000000000004">
      <c r="B5901" s="6"/>
      <c r="E5901" s="7"/>
    </row>
    <row r="5902" spans="2:5" x14ac:dyDescent="0.55000000000000004">
      <c r="B5902" s="6"/>
      <c r="E5902" s="7"/>
    </row>
    <row r="5903" spans="2:5" x14ac:dyDescent="0.55000000000000004">
      <c r="B5903" s="6"/>
      <c r="E5903" s="7"/>
    </row>
    <row r="5904" spans="2:5" x14ac:dyDescent="0.55000000000000004">
      <c r="B5904" s="6"/>
      <c r="E5904" s="7"/>
    </row>
    <row r="5905" spans="2:5" x14ac:dyDescent="0.55000000000000004">
      <c r="B5905" s="6"/>
      <c r="E5905" s="7"/>
    </row>
    <row r="5906" spans="2:5" x14ac:dyDescent="0.55000000000000004">
      <c r="B5906" s="6"/>
      <c r="E5906" s="7"/>
    </row>
    <row r="5907" spans="2:5" x14ac:dyDescent="0.55000000000000004">
      <c r="B5907" s="6"/>
      <c r="E5907" s="7"/>
    </row>
    <row r="5908" spans="2:5" x14ac:dyDescent="0.55000000000000004">
      <c r="B5908" s="6"/>
      <c r="E5908" s="7"/>
    </row>
    <row r="5909" spans="2:5" x14ac:dyDescent="0.55000000000000004">
      <c r="B5909" s="6"/>
      <c r="E5909" s="7"/>
    </row>
    <row r="5910" spans="2:5" x14ac:dyDescent="0.55000000000000004">
      <c r="B5910" s="6"/>
      <c r="E5910" s="7"/>
    </row>
    <row r="5911" spans="2:5" x14ac:dyDescent="0.55000000000000004">
      <c r="B5911" s="6"/>
      <c r="E5911" s="7"/>
    </row>
    <row r="5912" spans="2:5" x14ac:dyDescent="0.55000000000000004">
      <c r="B5912" s="6"/>
      <c r="E5912" s="7"/>
    </row>
    <row r="5913" spans="2:5" x14ac:dyDescent="0.55000000000000004">
      <c r="B5913" s="6"/>
      <c r="E5913" s="7"/>
    </row>
    <row r="5914" spans="2:5" x14ac:dyDescent="0.55000000000000004">
      <c r="B5914" s="6"/>
      <c r="E5914" s="7"/>
    </row>
    <row r="5915" spans="2:5" x14ac:dyDescent="0.55000000000000004">
      <c r="B5915" s="6"/>
      <c r="E5915" s="7"/>
    </row>
    <row r="5916" spans="2:5" x14ac:dyDescent="0.55000000000000004">
      <c r="B5916" s="6"/>
      <c r="E5916" s="7"/>
    </row>
    <row r="5917" spans="2:5" x14ac:dyDescent="0.55000000000000004">
      <c r="B5917" s="6"/>
      <c r="E5917" s="7"/>
    </row>
    <row r="5918" spans="2:5" x14ac:dyDescent="0.55000000000000004">
      <c r="B5918" s="6"/>
      <c r="E5918" s="7"/>
    </row>
    <row r="5919" spans="2:5" x14ac:dyDescent="0.55000000000000004">
      <c r="B5919" s="6"/>
      <c r="E5919" s="7"/>
    </row>
    <row r="5920" spans="2:5" x14ac:dyDescent="0.55000000000000004">
      <c r="B5920" s="6"/>
      <c r="E5920" s="7"/>
    </row>
    <row r="5921" spans="2:5" x14ac:dyDescent="0.55000000000000004">
      <c r="B5921" s="6"/>
      <c r="E5921" s="7"/>
    </row>
    <row r="5922" spans="2:5" x14ac:dyDescent="0.55000000000000004">
      <c r="B5922" s="6"/>
      <c r="E5922" s="7"/>
    </row>
    <row r="5923" spans="2:5" x14ac:dyDescent="0.55000000000000004">
      <c r="B5923" s="6"/>
      <c r="E5923" s="7"/>
    </row>
    <row r="5924" spans="2:5" x14ac:dyDescent="0.55000000000000004">
      <c r="B5924" s="6"/>
      <c r="E5924" s="7"/>
    </row>
    <row r="5925" spans="2:5" x14ac:dyDescent="0.55000000000000004">
      <c r="B5925" s="6"/>
      <c r="E5925" s="7"/>
    </row>
    <row r="5926" spans="2:5" x14ac:dyDescent="0.55000000000000004">
      <c r="B5926" s="6"/>
      <c r="E5926" s="7"/>
    </row>
    <row r="5927" spans="2:5" x14ac:dyDescent="0.55000000000000004">
      <c r="B5927" s="6"/>
      <c r="E5927" s="7"/>
    </row>
    <row r="5928" spans="2:5" x14ac:dyDescent="0.55000000000000004">
      <c r="B5928" s="6"/>
      <c r="E5928" s="7"/>
    </row>
    <row r="5929" spans="2:5" x14ac:dyDescent="0.55000000000000004">
      <c r="B5929" s="6"/>
      <c r="E5929" s="7"/>
    </row>
    <row r="5930" spans="2:5" x14ac:dyDescent="0.55000000000000004">
      <c r="B5930" s="6"/>
      <c r="E5930" s="7"/>
    </row>
    <row r="5931" spans="2:5" x14ac:dyDescent="0.55000000000000004">
      <c r="B5931" s="6"/>
      <c r="E5931" s="7"/>
    </row>
    <row r="5932" spans="2:5" x14ac:dyDescent="0.55000000000000004">
      <c r="B5932" s="6"/>
      <c r="E5932" s="7"/>
    </row>
    <row r="5933" spans="2:5" x14ac:dyDescent="0.55000000000000004">
      <c r="B5933" s="6"/>
      <c r="E5933" s="7"/>
    </row>
    <row r="5934" spans="2:5" x14ac:dyDescent="0.55000000000000004">
      <c r="B5934" s="6"/>
      <c r="E5934" s="7"/>
    </row>
    <row r="5935" spans="2:5" x14ac:dyDescent="0.55000000000000004">
      <c r="B5935" s="6"/>
      <c r="E5935" s="7"/>
    </row>
    <row r="5936" spans="2:5" x14ac:dyDescent="0.55000000000000004">
      <c r="B5936" s="6"/>
      <c r="E5936" s="7"/>
    </row>
    <row r="5937" spans="2:5" x14ac:dyDescent="0.55000000000000004">
      <c r="B5937" s="6"/>
      <c r="E5937" s="7"/>
    </row>
    <row r="5938" spans="2:5" x14ac:dyDescent="0.55000000000000004">
      <c r="B5938" s="6"/>
      <c r="E5938" s="7"/>
    </row>
    <row r="5939" spans="2:5" x14ac:dyDescent="0.55000000000000004">
      <c r="B5939" s="6"/>
      <c r="E5939" s="7"/>
    </row>
    <row r="5940" spans="2:5" x14ac:dyDescent="0.55000000000000004">
      <c r="B5940" s="6"/>
      <c r="E5940" s="7"/>
    </row>
    <row r="5941" spans="2:5" x14ac:dyDescent="0.55000000000000004">
      <c r="B5941" s="6"/>
      <c r="E5941" s="7"/>
    </row>
    <row r="5942" spans="2:5" x14ac:dyDescent="0.55000000000000004">
      <c r="B5942" s="6"/>
      <c r="E5942" s="7"/>
    </row>
    <row r="5943" spans="2:5" x14ac:dyDescent="0.55000000000000004">
      <c r="B5943" s="6"/>
      <c r="E5943" s="7"/>
    </row>
    <row r="5944" spans="2:5" x14ac:dyDescent="0.55000000000000004">
      <c r="B5944" s="6"/>
      <c r="E5944" s="7"/>
    </row>
    <row r="5945" spans="2:5" x14ac:dyDescent="0.55000000000000004">
      <c r="B5945" s="6"/>
      <c r="E5945" s="7"/>
    </row>
    <row r="5946" spans="2:5" x14ac:dyDescent="0.55000000000000004">
      <c r="B5946" s="6"/>
      <c r="E5946" s="7"/>
    </row>
    <row r="5947" spans="2:5" x14ac:dyDescent="0.55000000000000004">
      <c r="B5947" s="6"/>
      <c r="E5947" s="7"/>
    </row>
    <row r="5948" spans="2:5" x14ac:dyDescent="0.55000000000000004">
      <c r="B5948" s="6"/>
      <c r="E5948" s="7"/>
    </row>
    <row r="5949" spans="2:5" x14ac:dyDescent="0.55000000000000004">
      <c r="B5949" s="6"/>
      <c r="E5949" s="7"/>
    </row>
    <row r="5950" spans="2:5" x14ac:dyDescent="0.55000000000000004">
      <c r="B5950" s="6"/>
      <c r="E5950" s="7"/>
    </row>
    <row r="5951" spans="2:5" x14ac:dyDescent="0.55000000000000004">
      <c r="B5951" s="6"/>
      <c r="E5951" s="7"/>
    </row>
    <row r="5952" spans="2:5" x14ac:dyDescent="0.55000000000000004">
      <c r="B5952" s="6"/>
      <c r="E5952" s="7"/>
    </row>
    <row r="5953" spans="2:5" x14ac:dyDescent="0.55000000000000004">
      <c r="B5953" s="6"/>
      <c r="E5953" s="7"/>
    </row>
    <row r="5954" spans="2:5" x14ac:dyDescent="0.55000000000000004">
      <c r="B5954" s="6"/>
      <c r="E5954" s="7"/>
    </row>
    <row r="5955" spans="2:5" x14ac:dyDescent="0.55000000000000004">
      <c r="B5955" s="6"/>
      <c r="E5955" s="7"/>
    </row>
    <row r="5956" spans="2:5" x14ac:dyDescent="0.55000000000000004">
      <c r="B5956" s="6"/>
      <c r="E5956" s="7"/>
    </row>
    <row r="5957" spans="2:5" x14ac:dyDescent="0.55000000000000004">
      <c r="B5957" s="6"/>
      <c r="E5957" s="7"/>
    </row>
    <row r="5958" spans="2:5" x14ac:dyDescent="0.55000000000000004">
      <c r="B5958" s="6"/>
      <c r="E5958" s="7"/>
    </row>
    <row r="5959" spans="2:5" x14ac:dyDescent="0.55000000000000004">
      <c r="B5959" s="6"/>
      <c r="E5959" s="7"/>
    </row>
    <row r="5960" spans="2:5" x14ac:dyDescent="0.55000000000000004">
      <c r="B5960" s="6"/>
      <c r="E5960" s="7"/>
    </row>
    <row r="5961" spans="2:5" x14ac:dyDescent="0.55000000000000004">
      <c r="B5961" s="6"/>
      <c r="E5961" s="7"/>
    </row>
    <row r="5962" spans="2:5" x14ac:dyDescent="0.55000000000000004">
      <c r="B5962" s="6"/>
      <c r="E5962" s="7"/>
    </row>
    <row r="5963" spans="2:5" x14ac:dyDescent="0.55000000000000004">
      <c r="B5963" s="6"/>
      <c r="E5963" s="7"/>
    </row>
    <row r="5964" spans="2:5" x14ac:dyDescent="0.55000000000000004">
      <c r="B5964" s="6"/>
      <c r="E5964" s="7"/>
    </row>
    <row r="5965" spans="2:5" x14ac:dyDescent="0.55000000000000004">
      <c r="B5965" s="6"/>
      <c r="E5965" s="7"/>
    </row>
    <row r="5966" spans="2:5" x14ac:dyDescent="0.55000000000000004">
      <c r="B5966" s="6"/>
      <c r="E5966" s="7"/>
    </row>
    <row r="5967" spans="2:5" x14ac:dyDescent="0.55000000000000004">
      <c r="B5967" s="6"/>
      <c r="E5967" s="7"/>
    </row>
    <row r="5968" spans="2:5" x14ac:dyDescent="0.55000000000000004">
      <c r="B5968" s="6"/>
      <c r="E5968" s="7"/>
    </row>
    <row r="5969" spans="2:5" x14ac:dyDescent="0.55000000000000004">
      <c r="B5969" s="6"/>
      <c r="E5969" s="7"/>
    </row>
    <row r="5970" spans="2:5" x14ac:dyDescent="0.55000000000000004">
      <c r="B5970" s="6"/>
      <c r="E5970" s="7"/>
    </row>
    <row r="5971" spans="2:5" x14ac:dyDescent="0.55000000000000004">
      <c r="B5971" s="6"/>
      <c r="E5971" s="7"/>
    </row>
    <row r="5972" spans="2:5" x14ac:dyDescent="0.55000000000000004">
      <c r="B5972" s="6"/>
      <c r="E5972" s="7"/>
    </row>
    <row r="5973" spans="2:5" x14ac:dyDescent="0.55000000000000004">
      <c r="B5973" s="6"/>
      <c r="E5973" s="7"/>
    </row>
    <row r="5974" spans="2:5" x14ac:dyDescent="0.55000000000000004">
      <c r="B5974" s="6"/>
      <c r="E5974" s="7"/>
    </row>
    <row r="5975" spans="2:5" x14ac:dyDescent="0.55000000000000004">
      <c r="B5975" s="6"/>
      <c r="E5975" s="7"/>
    </row>
    <row r="5976" spans="2:5" x14ac:dyDescent="0.55000000000000004">
      <c r="B5976" s="6"/>
      <c r="E5976" s="7"/>
    </row>
    <row r="5977" spans="2:5" x14ac:dyDescent="0.55000000000000004">
      <c r="B5977" s="6"/>
      <c r="E5977" s="7"/>
    </row>
    <row r="5978" spans="2:5" x14ac:dyDescent="0.55000000000000004">
      <c r="B5978" s="6"/>
      <c r="E5978" s="7"/>
    </row>
    <row r="5979" spans="2:5" x14ac:dyDescent="0.55000000000000004">
      <c r="B5979" s="6"/>
      <c r="E5979" s="7"/>
    </row>
    <row r="5980" spans="2:5" x14ac:dyDescent="0.55000000000000004">
      <c r="B5980" s="6"/>
      <c r="E5980" s="7"/>
    </row>
    <row r="5981" spans="2:5" x14ac:dyDescent="0.55000000000000004">
      <c r="B5981" s="6"/>
      <c r="E5981" s="7"/>
    </row>
    <row r="5982" spans="2:5" x14ac:dyDescent="0.55000000000000004">
      <c r="B5982" s="6"/>
      <c r="E5982" s="7"/>
    </row>
    <row r="5983" spans="2:5" x14ac:dyDescent="0.55000000000000004">
      <c r="B5983" s="6"/>
      <c r="E5983" s="7"/>
    </row>
    <row r="5984" spans="2:5" x14ac:dyDescent="0.55000000000000004">
      <c r="B5984" s="6"/>
      <c r="E5984" s="7"/>
    </row>
    <row r="5985" spans="2:5" x14ac:dyDescent="0.55000000000000004">
      <c r="B5985" s="6"/>
      <c r="E5985" s="7"/>
    </row>
    <row r="5986" spans="2:5" x14ac:dyDescent="0.55000000000000004">
      <c r="B5986" s="6"/>
      <c r="E5986" s="7"/>
    </row>
    <row r="5987" spans="2:5" x14ac:dyDescent="0.55000000000000004">
      <c r="B5987" s="6"/>
      <c r="E5987" s="7"/>
    </row>
    <row r="5988" spans="2:5" x14ac:dyDescent="0.55000000000000004">
      <c r="B5988" s="6"/>
      <c r="E5988" s="7"/>
    </row>
    <row r="5989" spans="2:5" x14ac:dyDescent="0.55000000000000004">
      <c r="B5989" s="6"/>
      <c r="E5989" s="7"/>
    </row>
    <row r="5990" spans="2:5" x14ac:dyDescent="0.55000000000000004">
      <c r="B5990" s="6"/>
      <c r="E5990" s="7"/>
    </row>
    <row r="5991" spans="2:5" x14ac:dyDescent="0.55000000000000004">
      <c r="B5991" s="6"/>
      <c r="E5991" s="7"/>
    </row>
    <row r="5992" spans="2:5" x14ac:dyDescent="0.55000000000000004">
      <c r="B5992" s="6"/>
      <c r="E5992" s="7"/>
    </row>
    <row r="5993" spans="2:5" x14ac:dyDescent="0.55000000000000004">
      <c r="B5993" s="6"/>
      <c r="E5993" s="7"/>
    </row>
    <row r="5994" spans="2:5" x14ac:dyDescent="0.55000000000000004">
      <c r="B5994" s="6"/>
      <c r="E5994" s="7"/>
    </row>
    <row r="5995" spans="2:5" x14ac:dyDescent="0.55000000000000004">
      <c r="B5995" s="6"/>
      <c r="E5995" s="7"/>
    </row>
    <row r="5996" spans="2:5" x14ac:dyDescent="0.55000000000000004">
      <c r="B5996" s="6"/>
      <c r="E5996" s="7"/>
    </row>
    <row r="5997" spans="2:5" x14ac:dyDescent="0.55000000000000004">
      <c r="B5997" s="6"/>
      <c r="E5997" s="7"/>
    </row>
    <row r="5998" spans="2:5" x14ac:dyDescent="0.55000000000000004">
      <c r="B5998" s="6"/>
      <c r="E5998" s="7"/>
    </row>
    <row r="5999" spans="2:5" x14ac:dyDescent="0.55000000000000004">
      <c r="B5999" s="6"/>
      <c r="E5999" s="7"/>
    </row>
    <row r="6000" spans="2:5" x14ac:dyDescent="0.55000000000000004">
      <c r="B6000" s="6"/>
      <c r="E6000" s="7"/>
    </row>
    <row r="6001" spans="2:5" x14ac:dyDescent="0.55000000000000004">
      <c r="B6001" s="6"/>
      <c r="E6001" s="7"/>
    </row>
    <row r="6002" spans="2:5" x14ac:dyDescent="0.55000000000000004">
      <c r="B6002" s="6"/>
      <c r="E6002" s="7"/>
    </row>
    <row r="6003" spans="2:5" x14ac:dyDescent="0.55000000000000004">
      <c r="B6003" s="6"/>
      <c r="E6003" s="7"/>
    </row>
    <row r="6004" spans="2:5" x14ac:dyDescent="0.55000000000000004">
      <c r="B6004" s="6"/>
      <c r="E6004" s="7"/>
    </row>
    <row r="6005" spans="2:5" x14ac:dyDescent="0.55000000000000004">
      <c r="B6005" s="6"/>
      <c r="E6005" s="7"/>
    </row>
    <row r="6006" spans="2:5" ht="16" thickBot="1" x14ac:dyDescent="0.6">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value " prompt="This cell requires the researcher to determine if the background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473590FF-521A-4926-BFCD-A40B91BFC6F2}"/>
    <dataValidation allowBlank="1" showInputMessage="1" showErrorMessage="1" promptTitle="Error for wild type" prompt="Enter the error for the wild type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
  <sheetViews>
    <sheetView workbookViewId="0"/>
  </sheetViews>
  <sheetFormatPr defaultRowHeight="15.7" x14ac:dyDescent="0.55000000000000004"/>
  <sheetData>
    <row r="1" spans="1:1" x14ac:dyDescent="0.55000000000000004">
      <c r="A1"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7" x14ac:dyDescent="0.55000000000000004"/>
  <cols>
    <col min="6" max="6" width="15" bestFit="1" customWidth="1"/>
    <col min="17" max="17" width="23.109375" bestFit="1" customWidth="1"/>
  </cols>
  <sheetData>
    <row r="1" spans="1:21" x14ac:dyDescent="0.55000000000000004">
      <c r="B1" s="2" t="s">
        <v>2</v>
      </c>
      <c r="J1" s="2" t="s">
        <v>12</v>
      </c>
      <c r="K1" s="2"/>
      <c r="L1" s="2"/>
      <c r="M1" s="2"/>
      <c r="Q1" s="2" t="s">
        <v>13</v>
      </c>
      <c r="T1" s="2" t="s">
        <v>59</v>
      </c>
    </row>
    <row r="2" spans="1:21" x14ac:dyDescent="0.55000000000000004">
      <c r="B2" t="s">
        <v>0</v>
      </c>
      <c r="C2" t="s">
        <v>2</v>
      </c>
      <c r="D2" t="s">
        <v>3</v>
      </c>
      <c r="E2" t="s">
        <v>10</v>
      </c>
      <c r="F2" t="s">
        <v>11</v>
      </c>
      <c r="G2" t="s">
        <v>22</v>
      </c>
      <c r="H2" t="s">
        <v>23</v>
      </c>
      <c r="I2" t="s">
        <v>81</v>
      </c>
      <c r="O2" t="s">
        <v>55</v>
      </c>
    </row>
    <row r="3" spans="1:21" x14ac:dyDescent="0.55000000000000004">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1" x14ac:dyDescent="0.55000000000000004">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1" x14ac:dyDescent="0.55000000000000004">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80</v>
      </c>
      <c r="N5" s="43">
        <f>SUM(N6:N426)</f>
        <v>0</v>
      </c>
      <c r="O5" t="b">
        <f t="shared" si="1"/>
        <v>0</v>
      </c>
      <c r="Q5" t="s">
        <v>5</v>
      </c>
      <c r="R5" t="e">
        <f>$G$3</f>
        <v>#NUM!</v>
      </c>
      <c r="T5" t="s">
        <v>60</v>
      </c>
    </row>
    <row r="6" spans="1:21" x14ac:dyDescent="0.55000000000000004">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1" x14ac:dyDescent="0.55000000000000004">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1" x14ac:dyDescent="0.55000000000000004">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83</v>
      </c>
      <c r="T8" t="s">
        <v>30</v>
      </c>
      <c r="U8">
        <f>IF('Input and Summary Results'!J4="yes",10^R9,R9)</f>
        <v>1</v>
      </c>
    </row>
    <row r="9" spans="1:21" x14ac:dyDescent="0.55000000000000004">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78</v>
      </c>
      <c r="U9">
        <f>IF('Input and Summary Results'!J4="yes",10^R10,R10)</f>
        <v>1</v>
      </c>
    </row>
    <row r="10" spans="1:21" x14ac:dyDescent="0.55000000000000004">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1" x14ac:dyDescent="0.55000000000000004">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102</v>
      </c>
      <c r="U11" t="e">
        <f>'Data Transformation'!$G$3+0.5*W25</f>
        <v>#NUM!</v>
      </c>
    </row>
    <row r="12" spans="1:21" x14ac:dyDescent="0.55000000000000004">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103</v>
      </c>
      <c r="U12" t="e">
        <f>U11-W25</f>
        <v>#NUM!</v>
      </c>
    </row>
    <row r="13" spans="1:21" x14ac:dyDescent="0.55000000000000004">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1" x14ac:dyDescent="0.55000000000000004">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1" x14ac:dyDescent="0.55000000000000004">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84</v>
      </c>
      <c r="R15" t="e">
        <f>IF('Input and Summary Results'!J19="",_xlfn.AGGREGATE(1,6,H4,H425:H6424),(IF('Input and Summary Results'!J4="yes",'Input and Summary Results'!J19*0.434/C3,'Input and Summary Results'!J19)))</f>
        <v>#DIV/0!</v>
      </c>
      <c r="T15" t="s">
        <v>137</v>
      </c>
      <c r="U15" t="e">
        <f>IF('Input and Summary Results'!J4="yes",'Input and Summary Results'!J19*0.434/C3,'Input and Summary Results'!J19)</f>
        <v>#DIV/0!</v>
      </c>
    </row>
    <row r="16" spans="1:21" x14ac:dyDescent="0.55000000000000004">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101</v>
      </c>
      <c r="R16" t="e">
        <f>R15*2</f>
        <v>#DIV/0!</v>
      </c>
    </row>
    <row r="17" spans="1:23" x14ac:dyDescent="0.55000000000000004">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55000000000000004">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55000000000000004">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55000000000000004">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55000000000000004">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55000000000000004">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55000000000000004">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55000000000000004">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55000000000000004">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148</v>
      </c>
      <c r="U25">
        <f>H4*4</f>
        <v>0</v>
      </c>
      <c r="V25" t="s">
        <v>147</v>
      </c>
      <c r="W25" t="e">
        <f>IF(ISNUMBER('Input and Summary Results'!J27),'Input and Summary Results'!J27,IF(ISNUMBER('Input and Summary Results'!J19),'Data Transformation'!U15*4,IF(ISNUMBER('Input and Summary Results'!E5),'Data Transformation'!U25,'Data Transformation'!U26)))</f>
        <v>#DIV/0!</v>
      </c>
    </row>
    <row r="26" spans="1:23" x14ac:dyDescent="0.55000000000000004">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79</v>
      </c>
      <c r="R26" t="e">
        <f>10^R25</f>
        <v>#DIV/0!</v>
      </c>
      <c r="T26" t="s">
        <v>104</v>
      </c>
      <c r="U26" t="e">
        <f>R25*2</f>
        <v>#DIV/0!</v>
      </c>
    </row>
    <row r="27" spans="1:23" x14ac:dyDescent="0.55000000000000004">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55000000000000004">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124</v>
      </c>
      <c r="R28">
        <f>IF(ISNUMBER('Input and Summary Results'!J36),'Input and Summary Results'!J36,'Input and Summary Results'!J37)</f>
        <v>0.5</v>
      </c>
    </row>
    <row r="29" spans="1:23" x14ac:dyDescent="0.55000000000000004">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125</v>
      </c>
      <c r="R29">
        <f>IF(ISNUMBER('Input and Summary Results'!J33),'Input and Summary Results'!J33,'Input and Summary Results'!J34)</f>
        <v>0.7</v>
      </c>
    </row>
    <row r="30" spans="1:23" x14ac:dyDescent="0.55000000000000004">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126</v>
      </c>
      <c r="R30">
        <f>IF(ISNUMBER('Input and Summary Results'!J39),'Input and Summary Results'!J39,'Input and Summary Results'!J40)</f>
        <v>0.64</v>
      </c>
    </row>
    <row r="31" spans="1:23" x14ac:dyDescent="0.55000000000000004">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127</v>
      </c>
      <c r="R31">
        <f>IF(ISNUMBER('Input and Summary Results'!J30),'Input and Summary Results'!J30,'Input and Summary Results'!J31)</f>
        <v>0.8</v>
      </c>
    </row>
    <row r="32" spans="1:23" x14ac:dyDescent="0.55000000000000004">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55000000000000004">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55000000000000004">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55000000000000004">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55000000000000004">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55000000000000004">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55000000000000004">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55000000000000004">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55000000000000004">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55000000000000004">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55000000000000004">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55000000000000004">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55000000000000004">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55000000000000004">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55000000000000004">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55000000000000004">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55000000000000004">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55000000000000004">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55000000000000004">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55000000000000004">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55000000000000004">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55000000000000004">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55000000000000004">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55000000000000004">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55000000000000004">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55000000000000004">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55000000000000004">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55000000000000004">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55000000000000004">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55000000000000004">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55000000000000004">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55000000000000004">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55000000000000004">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55000000000000004">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55000000000000004">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55000000000000004">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55000000000000004">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55000000000000004">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55000000000000004">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55000000000000004">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55000000000000004">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55000000000000004">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55000000000000004">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55000000000000004">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55000000000000004">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55000000000000004">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55000000000000004">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55000000000000004">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55000000000000004">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55000000000000004">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55000000000000004">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55000000000000004">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55000000000000004">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55000000000000004">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55000000000000004">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55000000000000004">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55000000000000004">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55000000000000004">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55000000000000004">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55000000000000004">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55000000000000004">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55000000000000004">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55000000000000004">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55000000000000004">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55000000000000004">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55000000000000004">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55000000000000004">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55000000000000004">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55000000000000004">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55000000000000004">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55000000000000004">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55000000000000004">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55000000000000004">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55000000000000004">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55000000000000004">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55000000000000004">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55000000000000004">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55000000000000004">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55000000000000004">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55000000000000004">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55000000000000004">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55000000000000004">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55000000000000004">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55000000000000004">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55000000000000004">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55000000000000004">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55000000000000004">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55000000000000004">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55000000000000004">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55000000000000004">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55000000000000004">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55000000000000004">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55000000000000004">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55000000000000004">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55000000000000004">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55000000000000004">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55000000000000004">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55000000000000004">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55000000000000004">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55000000000000004">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55000000000000004">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55000000000000004">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55000000000000004">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55000000000000004">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55000000000000004">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55000000000000004">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55000000000000004">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55000000000000004">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55000000000000004">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55000000000000004">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55000000000000004">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55000000000000004">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55000000000000004">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55000000000000004">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55000000000000004">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55000000000000004">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55000000000000004">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55000000000000004">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55000000000000004">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55000000000000004">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55000000000000004">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55000000000000004">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55000000000000004">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55000000000000004">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55000000000000004">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55000000000000004">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55000000000000004">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55000000000000004">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55000000000000004">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55000000000000004">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55000000000000004">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55000000000000004">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55000000000000004">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55000000000000004">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55000000000000004">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55000000000000004">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55000000000000004">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55000000000000004">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55000000000000004">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55000000000000004">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55000000000000004">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55000000000000004">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55000000000000004">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55000000000000004">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55000000000000004">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55000000000000004">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55000000000000004">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55000000000000004">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55000000000000004">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55000000000000004">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55000000000000004">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55000000000000004">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55000000000000004">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55000000000000004">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55000000000000004">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55000000000000004">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55000000000000004">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55000000000000004">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55000000000000004">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55000000000000004">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55000000000000004">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55000000000000004">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55000000000000004">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55000000000000004">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55000000000000004">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55000000000000004">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55000000000000004">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55000000000000004">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55000000000000004">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55000000000000004">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55000000000000004">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55000000000000004">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55000000000000004">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55000000000000004">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55000000000000004">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55000000000000004">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55000000000000004">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55000000000000004">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55000000000000004">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55000000000000004">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55000000000000004">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55000000000000004">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55000000000000004">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55000000000000004">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55000000000000004">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55000000000000004">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55000000000000004">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55000000000000004">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55000000000000004">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55000000000000004">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55000000000000004">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55000000000000004">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55000000000000004">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55000000000000004">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55000000000000004">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55000000000000004">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55000000000000004">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55000000000000004">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55000000000000004">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55000000000000004">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55000000000000004">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55000000000000004">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55000000000000004">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55000000000000004">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55000000000000004">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55000000000000004">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55000000000000004">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55000000000000004">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55000000000000004">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55000000000000004">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55000000000000004">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55000000000000004">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55000000000000004">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55000000000000004">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55000000000000004">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55000000000000004">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55000000000000004">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55000000000000004">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55000000000000004">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55000000000000004">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55000000000000004">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55000000000000004">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55000000000000004">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55000000000000004">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55000000000000004">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55000000000000004">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55000000000000004">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55000000000000004">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55000000000000004">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55000000000000004">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55000000000000004">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55000000000000004">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55000000000000004">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55000000000000004">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55000000000000004">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55000000000000004">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55000000000000004">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55000000000000004">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55000000000000004">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55000000000000004">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55000000000000004">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55000000000000004">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55000000000000004">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55000000000000004">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55000000000000004">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55000000000000004">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55000000000000004">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55000000000000004">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55000000000000004">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55000000000000004">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55000000000000004">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55000000000000004">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55000000000000004">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55000000000000004">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55000000000000004">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55000000000000004">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55000000000000004">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55000000000000004">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55000000000000004">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55000000000000004">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55000000000000004">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55000000000000004">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55000000000000004">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55000000000000004">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55000000000000004">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55000000000000004">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55000000000000004">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55000000000000004">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55000000000000004">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55000000000000004">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55000000000000004">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55000000000000004">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55000000000000004">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55000000000000004">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55000000000000004">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55000000000000004">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55000000000000004">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55000000000000004">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55000000000000004">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55000000000000004">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55000000000000004">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55000000000000004">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55000000000000004">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55000000000000004">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55000000000000004">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55000000000000004">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55000000000000004">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55000000000000004">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55000000000000004">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55000000000000004">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55000000000000004">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55000000000000004">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55000000000000004">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55000000000000004">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55000000000000004">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55000000000000004">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55000000000000004">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55000000000000004">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55000000000000004">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55000000000000004">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55000000000000004">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55000000000000004">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55000000000000004">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55000000000000004">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55000000000000004">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55000000000000004">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55000000000000004">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55000000000000004">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55000000000000004">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55000000000000004">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55000000000000004">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55000000000000004">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55000000000000004">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55000000000000004">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55000000000000004">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55000000000000004">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55000000000000004">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55000000000000004">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55000000000000004">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55000000000000004">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55000000000000004">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55000000000000004">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55000000000000004">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55000000000000004">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55000000000000004">
      <c r="I356" t="str">
        <f t="shared" si="44"/>
        <v/>
      </c>
      <c r="J356" s="18"/>
      <c r="K356" s="18"/>
      <c r="L356" s="18"/>
    </row>
    <row r="357" spans="9:15" x14ac:dyDescent="0.55000000000000004">
      <c r="I357" t="str">
        <f t="shared" si="44"/>
        <v/>
      </c>
      <c r="J357" s="18"/>
      <c r="K357" s="18"/>
      <c r="L357" s="18"/>
    </row>
    <row r="358" spans="9:15" x14ac:dyDescent="0.55000000000000004">
      <c r="I358" t="str">
        <f t="shared" si="44"/>
        <v/>
      </c>
      <c r="J358" s="18"/>
      <c r="K358" s="18"/>
      <c r="L358" s="18"/>
    </row>
    <row r="359" spans="9:15" x14ac:dyDescent="0.55000000000000004">
      <c r="I359" t="str">
        <f t="shared" si="44"/>
        <v/>
      </c>
      <c r="J359" s="18"/>
      <c r="K359" s="18"/>
      <c r="L359" s="18"/>
    </row>
    <row r="360" spans="9:15" x14ac:dyDescent="0.55000000000000004">
      <c r="I360" t="str">
        <f t="shared" si="44"/>
        <v/>
      </c>
      <c r="J360" s="18"/>
      <c r="K360" s="18"/>
      <c r="L360" s="18"/>
    </row>
    <row r="361" spans="9:15" x14ac:dyDescent="0.55000000000000004">
      <c r="I361" t="str">
        <f t="shared" si="44"/>
        <v/>
      </c>
      <c r="J361" s="18"/>
      <c r="K361" s="18"/>
      <c r="L361" s="18"/>
    </row>
    <row r="362" spans="9:15" x14ac:dyDescent="0.55000000000000004">
      <c r="I362" t="str">
        <f t="shared" si="44"/>
        <v/>
      </c>
      <c r="J362" s="18"/>
      <c r="K362" s="18"/>
      <c r="L362" s="18"/>
    </row>
    <row r="363" spans="9:15" x14ac:dyDescent="0.55000000000000004">
      <c r="I363" t="str">
        <f t="shared" si="44"/>
        <v/>
      </c>
      <c r="J363" s="18"/>
      <c r="K363" s="18"/>
      <c r="L363" s="18"/>
    </row>
    <row r="364" spans="9:15" x14ac:dyDescent="0.55000000000000004">
      <c r="I364" t="str">
        <f t="shared" si="44"/>
        <v/>
      </c>
      <c r="J364" s="18"/>
      <c r="K364" s="18"/>
      <c r="L364" s="18"/>
    </row>
    <row r="365" spans="9:15" x14ac:dyDescent="0.55000000000000004">
      <c r="I365" t="str">
        <f t="shared" si="44"/>
        <v/>
      </c>
      <c r="J365" s="18"/>
      <c r="K365" s="18"/>
      <c r="L365" s="18"/>
    </row>
    <row r="366" spans="9:15" x14ac:dyDescent="0.55000000000000004">
      <c r="I366" t="str">
        <f t="shared" si="44"/>
        <v/>
      </c>
      <c r="J366" s="18"/>
      <c r="K366" s="18"/>
      <c r="L366" s="18"/>
    </row>
    <row r="367" spans="9:15" x14ac:dyDescent="0.55000000000000004">
      <c r="I367" t="str">
        <f t="shared" si="44"/>
        <v/>
      </c>
      <c r="J367" s="18"/>
      <c r="K367" s="18"/>
      <c r="L367" s="18"/>
    </row>
    <row r="368" spans="9:15" x14ac:dyDescent="0.55000000000000004">
      <c r="I368" t="str">
        <f t="shared" si="44"/>
        <v/>
      </c>
      <c r="J368" s="18"/>
      <c r="K368" s="18"/>
      <c r="L368" s="18"/>
    </row>
    <row r="369" spans="9:12" x14ac:dyDescent="0.55000000000000004">
      <c r="I369" t="str">
        <f t="shared" si="44"/>
        <v/>
      </c>
      <c r="J369" s="18"/>
      <c r="K369" s="18"/>
      <c r="L369" s="18"/>
    </row>
    <row r="370" spans="9:12" x14ac:dyDescent="0.55000000000000004">
      <c r="I370" t="str">
        <f t="shared" si="44"/>
        <v/>
      </c>
      <c r="J370" s="18"/>
      <c r="K370" s="18"/>
      <c r="L370" s="18"/>
    </row>
    <row r="371" spans="9:12" x14ac:dyDescent="0.55000000000000004">
      <c r="I371" t="str">
        <f t="shared" si="44"/>
        <v/>
      </c>
      <c r="J371" s="18"/>
      <c r="K371" s="18"/>
      <c r="L371" s="18"/>
    </row>
    <row r="372" spans="9:12" x14ac:dyDescent="0.55000000000000004">
      <c r="I372" t="str">
        <f t="shared" si="44"/>
        <v/>
      </c>
      <c r="J372" s="18"/>
      <c r="K372" s="18"/>
      <c r="L372" s="18"/>
    </row>
    <row r="373" spans="9:12" x14ac:dyDescent="0.55000000000000004">
      <c r="I373" t="str">
        <f t="shared" si="44"/>
        <v/>
      </c>
      <c r="J373" s="18"/>
      <c r="K373" s="18"/>
      <c r="L373" s="18"/>
    </row>
    <row r="374" spans="9:12" x14ac:dyDescent="0.55000000000000004">
      <c r="I374" t="str">
        <f t="shared" si="44"/>
        <v/>
      </c>
      <c r="J374" s="18"/>
      <c r="K374" s="18"/>
      <c r="L374" s="18"/>
    </row>
    <row r="375" spans="9:12" x14ac:dyDescent="0.55000000000000004">
      <c r="I375" t="str">
        <f t="shared" si="44"/>
        <v/>
      </c>
      <c r="J375" s="18"/>
      <c r="K375" s="18"/>
      <c r="L375" s="18"/>
    </row>
    <row r="376" spans="9:12" x14ac:dyDescent="0.55000000000000004">
      <c r="I376" t="str">
        <f t="shared" si="44"/>
        <v/>
      </c>
      <c r="J376" s="18"/>
      <c r="K376" s="18"/>
      <c r="L376" s="18"/>
    </row>
    <row r="377" spans="9:12" x14ac:dyDescent="0.55000000000000004">
      <c r="I377" t="str">
        <f t="shared" si="44"/>
        <v/>
      </c>
      <c r="J377" s="18"/>
      <c r="K377" s="18"/>
      <c r="L377" s="18"/>
    </row>
    <row r="378" spans="9:12" x14ac:dyDescent="0.55000000000000004">
      <c r="I378" t="str">
        <f t="shared" si="44"/>
        <v/>
      </c>
      <c r="J378" s="18"/>
      <c r="K378" s="18"/>
      <c r="L378" s="18"/>
    </row>
    <row r="379" spans="9:12" x14ac:dyDescent="0.55000000000000004">
      <c r="I379" t="str">
        <f t="shared" si="44"/>
        <v/>
      </c>
      <c r="J379" s="18"/>
      <c r="K379" s="18"/>
      <c r="L379" s="18"/>
    </row>
    <row r="380" spans="9:12" x14ac:dyDescent="0.55000000000000004">
      <c r="I380" t="str">
        <f t="shared" si="44"/>
        <v/>
      </c>
      <c r="J380" s="18"/>
      <c r="K380" s="18"/>
      <c r="L380" s="18"/>
    </row>
    <row r="381" spans="9:12" x14ac:dyDescent="0.55000000000000004">
      <c r="I381" t="str">
        <f t="shared" si="44"/>
        <v/>
      </c>
      <c r="J381" s="18"/>
      <c r="K381" s="18"/>
      <c r="L381" s="18"/>
    </row>
    <row r="382" spans="9:12" x14ac:dyDescent="0.55000000000000004">
      <c r="I382" t="str">
        <f t="shared" si="44"/>
        <v/>
      </c>
      <c r="J382" s="18"/>
      <c r="K382" s="18"/>
      <c r="L382" s="18"/>
    </row>
    <row r="383" spans="9:12" x14ac:dyDescent="0.55000000000000004">
      <c r="I383" t="str">
        <f t="shared" si="44"/>
        <v/>
      </c>
      <c r="J383" s="18"/>
      <c r="K383" s="18"/>
      <c r="L383" s="18"/>
    </row>
    <row r="384" spans="9:12" x14ac:dyDescent="0.55000000000000004">
      <c r="I384" t="str">
        <f t="shared" si="44"/>
        <v/>
      </c>
      <c r="J384" s="18"/>
      <c r="K384" s="18"/>
      <c r="L384" s="18"/>
    </row>
    <row r="385" spans="9:12" x14ac:dyDescent="0.55000000000000004">
      <c r="I385" t="str">
        <f t="shared" si="44"/>
        <v/>
      </c>
      <c r="J385" s="18"/>
      <c r="K385" s="18"/>
      <c r="L385" s="18"/>
    </row>
    <row r="386" spans="9:12" x14ac:dyDescent="0.55000000000000004">
      <c r="I386" t="str">
        <f t="shared" si="44"/>
        <v/>
      </c>
      <c r="J386" s="18"/>
      <c r="K386" s="18"/>
      <c r="L386" s="18"/>
    </row>
    <row r="387" spans="9:12" x14ac:dyDescent="0.55000000000000004">
      <c r="I387" t="str">
        <f t="shared" si="44"/>
        <v/>
      </c>
      <c r="J387" s="18"/>
      <c r="K387" s="18"/>
      <c r="L387" s="18"/>
    </row>
    <row r="388" spans="9:12" x14ac:dyDescent="0.55000000000000004">
      <c r="I388" t="str">
        <f t="shared" si="44"/>
        <v/>
      </c>
      <c r="J388" s="18"/>
      <c r="K388" s="18"/>
      <c r="L388" s="18"/>
    </row>
    <row r="389" spans="9:12" x14ac:dyDescent="0.55000000000000004">
      <c r="I389" t="str">
        <f t="shared" ref="I389:I452" si="49">IF(G389=FALSE,"",B389)</f>
        <v/>
      </c>
      <c r="J389" s="18"/>
      <c r="K389" s="18"/>
      <c r="L389" s="18"/>
    </row>
    <row r="390" spans="9:12" x14ac:dyDescent="0.55000000000000004">
      <c r="I390" t="str">
        <f t="shared" si="49"/>
        <v/>
      </c>
      <c r="J390" s="18"/>
      <c r="K390" s="18"/>
      <c r="L390" s="18"/>
    </row>
    <row r="391" spans="9:12" x14ac:dyDescent="0.55000000000000004">
      <c r="I391" t="str">
        <f t="shared" si="49"/>
        <v/>
      </c>
      <c r="J391" s="18"/>
      <c r="K391" s="18"/>
      <c r="L391" s="18"/>
    </row>
    <row r="392" spans="9:12" x14ac:dyDescent="0.55000000000000004">
      <c r="I392" t="str">
        <f t="shared" si="49"/>
        <v/>
      </c>
      <c r="J392" s="18"/>
      <c r="K392" s="18"/>
      <c r="L392" s="18"/>
    </row>
    <row r="393" spans="9:12" x14ac:dyDescent="0.55000000000000004">
      <c r="I393" t="str">
        <f t="shared" si="49"/>
        <v/>
      </c>
      <c r="J393" s="18"/>
      <c r="K393" s="18"/>
      <c r="L393" s="18"/>
    </row>
    <row r="394" spans="9:12" x14ac:dyDescent="0.55000000000000004">
      <c r="I394" t="str">
        <f t="shared" si="49"/>
        <v/>
      </c>
      <c r="J394" s="18"/>
      <c r="K394" s="18"/>
      <c r="L394" s="18"/>
    </row>
    <row r="395" spans="9:12" x14ac:dyDescent="0.55000000000000004">
      <c r="I395" t="str">
        <f t="shared" si="49"/>
        <v/>
      </c>
      <c r="J395" s="18"/>
      <c r="K395" s="18"/>
      <c r="L395" s="18"/>
    </row>
    <row r="396" spans="9:12" x14ac:dyDescent="0.55000000000000004">
      <c r="I396" t="str">
        <f t="shared" si="49"/>
        <v/>
      </c>
      <c r="J396" s="18"/>
      <c r="K396" s="18"/>
      <c r="L396" s="18"/>
    </row>
    <row r="397" spans="9:12" x14ac:dyDescent="0.55000000000000004">
      <c r="I397" t="str">
        <f t="shared" si="49"/>
        <v/>
      </c>
      <c r="J397" s="18"/>
      <c r="K397" s="18"/>
      <c r="L397" s="18"/>
    </row>
    <row r="398" spans="9:12" x14ac:dyDescent="0.55000000000000004">
      <c r="I398" t="str">
        <f t="shared" si="49"/>
        <v/>
      </c>
      <c r="J398" s="18"/>
      <c r="K398" s="18"/>
      <c r="L398" s="18"/>
    </row>
    <row r="399" spans="9:12" x14ac:dyDescent="0.55000000000000004">
      <c r="I399" t="str">
        <f t="shared" si="49"/>
        <v/>
      </c>
      <c r="J399" s="18"/>
      <c r="K399" s="18"/>
      <c r="L399" s="18"/>
    </row>
    <row r="400" spans="9:12" x14ac:dyDescent="0.55000000000000004">
      <c r="I400" t="str">
        <f t="shared" si="49"/>
        <v/>
      </c>
      <c r="J400" s="18"/>
      <c r="K400" s="18"/>
      <c r="L400" s="18"/>
    </row>
    <row r="401" spans="9:12" x14ac:dyDescent="0.55000000000000004">
      <c r="I401" t="str">
        <f t="shared" si="49"/>
        <v/>
      </c>
      <c r="J401" s="18"/>
      <c r="K401" s="18"/>
      <c r="L401" s="18"/>
    </row>
    <row r="402" spans="9:12" x14ac:dyDescent="0.55000000000000004">
      <c r="I402" t="str">
        <f t="shared" si="49"/>
        <v/>
      </c>
      <c r="J402" s="18"/>
      <c r="K402" s="18"/>
      <c r="L402" s="18"/>
    </row>
    <row r="403" spans="9:12" x14ac:dyDescent="0.55000000000000004">
      <c r="I403" t="str">
        <f t="shared" si="49"/>
        <v/>
      </c>
      <c r="J403" s="18"/>
      <c r="K403" s="18"/>
      <c r="L403" s="18"/>
    </row>
    <row r="404" spans="9:12" x14ac:dyDescent="0.55000000000000004">
      <c r="I404" t="str">
        <f t="shared" si="49"/>
        <v/>
      </c>
      <c r="J404" s="18"/>
      <c r="K404" s="18"/>
      <c r="L404" s="18"/>
    </row>
    <row r="405" spans="9:12" x14ac:dyDescent="0.55000000000000004">
      <c r="I405" t="str">
        <f t="shared" si="49"/>
        <v/>
      </c>
      <c r="J405" s="18"/>
      <c r="K405" s="18"/>
      <c r="L405" s="18"/>
    </row>
    <row r="406" spans="9:12" x14ac:dyDescent="0.55000000000000004">
      <c r="I406" t="str">
        <f t="shared" si="49"/>
        <v/>
      </c>
      <c r="J406" s="18"/>
      <c r="K406" s="18"/>
      <c r="L406" s="18"/>
    </row>
    <row r="407" spans="9:12" x14ac:dyDescent="0.55000000000000004">
      <c r="I407" t="str">
        <f t="shared" si="49"/>
        <v/>
      </c>
      <c r="J407" s="18"/>
      <c r="K407" s="18"/>
      <c r="L407" s="18"/>
    </row>
    <row r="408" spans="9:12" x14ac:dyDescent="0.55000000000000004">
      <c r="I408" t="str">
        <f t="shared" si="49"/>
        <v/>
      </c>
      <c r="J408" s="18"/>
      <c r="K408" s="18"/>
      <c r="L408" s="18"/>
    </row>
    <row r="409" spans="9:12" x14ac:dyDescent="0.55000000000000004">
      <c r="I409" t="str">
        <f t="shared" si="49"/>
        <v/>
      </c>
      <c r="J409" s="18"/>
      <c r="K409" s="18"/>
      <c r="L409" s="18"/>
    </row>
    <row r="410" spans="9:12" x14ac:dyDescent="0.55000000000000004">
      <c r="I410" t="str">
        <f t="shared" si="49"/>
        <v/>
      </c>
      <c r="J410" s="18"/>
      <c r="K410" s="18"/>
      <c r="L410" s="18"/>
    </row>
    <row r="411" spans="9:12" x14ac:dyDescent="0.55000000000000004">
      <c r="I411" t="str">
        <f t="shared" si="49"/>
        <v/>
      </c>
      <c r="J411" s="18"/>
      <c r="K411" s="18"/>
      <c r="L411" s="18"/>
    </row>
    <row r="412" spans="9:12" x14ac:dyDescent="0.55000000000000004">
      <c r="I412" t="str">
        <f t="shared" si="49"/>
        <v/>
      </c>
      <c r="J412" s="18"/>
      <c r="K412" s="18"/>
      <c r="L412" s="18"/>
    </row>
    <row r="413" spans="9:12" x14ac:dyDescent="0.55000000000000004">
      <c r="I413" t="str">
        <f t="shared" si="49"/>
        <v/>
      </c>
      <c r="J413" s="18"/>
      <c r="K413" s="18"/>
      <c r="L413" s="18"/>
    </row>
    <row r="414" spans="9:12" x14ac:dyDescent="0.55000000000000004">
      <c r="I414" t="str">
        <f t="shared" si="49"/>
        <v/>
      </c>
      <c r="J414" s="18"/>
      <c r="K414" s="18"/>
      <c r="L414" s="18"/>
    </row>
    <row r="415" spans="9:12" x14ac:dyDescent="0.55000000000000004">
      <c r="I415" t="str">
        <f t="shared" si="49"/>
        <v/>
      </c>
      <c r="J415" s="18"/>
      <c r="K415" s="18"/>
      <c r="L415" s="18"/>
    </row>
    <row r="416" spans="9:12" x14ac:dyDescent="0.55000000000000004">
      <c r="I416" t="str">
        <f t="shared" si="49"/>
        <v/>
      </c>
      <c r="J416" s="18"/>
      <c r="K416" s="18"/>
      <c r="L416" s="18"/>
    </row>
    <row r="417" spans="2:12" x14ac:dyDescent="0.55000000000000004">
      <c r="I417" t="str">
        <f t="shared" si="49"/>
        <v/>
      </c>
      <c r="J417" s="18"/>
      <c r="K417" s="18"/>
      <c r="L417" s="18"/>
    </row>
    <row r="418" spans="2:12" x14ac:dyDescent="0.55000000000000004">
      <c r="I418" t="str">
        <f t="shared" si="49"/>
        <v/>
      </c>
      <c r="J418" s="18"/>
      <c r="K418" s="18"/>
      <c r="L418" s="18"/>
    </row>
    <row r="419" spans="2:12" x14ac:dyDescent="0.55000000000000004">
      <c r="I419" t="str">
        <f t="shared" si="49"/>
        <v/>
      </c>
      <c r="J419" s="18"/>
      <c r="K419" s="18"/>
      <c r="L419" s="18"/>
    </row>
    <row r="420" spans="2:12" x14ac:dyDescent="0.55000000000000004">
      <c r="I420" t="str">
        <f t="shared" si="49"/>
        <v/>
      </c>
      <c r="J420" s="18"/>
      <c r="K420" s="18"/>
      <c r="L420" s="18"/>
    </row>
    <row r="421" spans="2:12" x14ac:dyDescent="0.55000000000000004">
      <c r="I421" t="str">
        <f t="shared" si="49"/>
        <v/>
      </c>
      <c r="J421" s="18"/>
      <c r="K421" s="18"/>
      <c r="L421" s="18"/>
    </row>
    <row r="422" spans="2:12" x14ac:dyDescent="0.55000000000000004">
      <c r="I422" t="str">
        <f t="shared" si="49"/>
        <v/>
      </c>
      <c r="J422" s="18"/>
      <c r="K422" s="18"/>
      <c r="L422" s="18"/>
    </row>
    <row r="423" spans="2:12" x14ac:dyDescent="0.55000000000000004">
      <c r="I423" t="str">
        <f t="shared" si="49"/>
        <v/>
      </c>
      <c r="J423" s="18"/>
      <c r="K423" s="18"/>
      <c r="L423" s="18"/>
    </row>
    <row r="424" spans="2:12" x14ac:dyDescent="0.55000000000000004">
      <c r="I424" t="str">
        <f t="shared" si="49"/>
        <v/>
      </c>
      <c r="J424" s="18"/>
      <c r="K424" s="18"/>
      <c r="L424" s="18"/>
    </row>
    <row r="425" spans="2:12" x14ac:dyDescent="0.55000000000000004">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55000000000000004">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55000000000000004">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55000000000000004">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55000000000000004">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55000000000000004">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55000000000000004">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55000000000000004">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55000000000000004">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55000000000000004">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55000000000000004">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55000000000000004">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55000000000000004">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55000000000000004">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55000000000000004">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55000000000000004">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55000000000000004">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55000000000000004">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55000000000000004">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55000000000000004">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55000000000000004">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55000000000000004">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55000000000000004">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55000000000000004">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55000000000000004">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55000000000000004">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55000000000000004">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55000000000000004">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55000000000000004">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55000000000000004">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55000000000000004">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55000000000000004">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55000000000000004">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55000000000000004">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55000000000000004">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55000000000000004">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55000000000000004">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55000000000000004">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55000000000000004">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55000000000000004">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55000000000000004">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55000000000000004">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55000000000000004">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55000000000000004">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55000000000000004">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55000000000000004">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55000000000000004">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55000000000000004">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55000000000000004">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55000000000000004">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55000000000000004">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55000000000000004">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55000000000000004">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55000000000000004">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55000000000000004">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55000000000000004">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55000000000000004">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55000000000000004">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55000000000000004">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55000000000000004">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55000000000000004">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55000000000000004">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55000000000000004">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55000000000000004">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55000000000000004">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55000000000000004">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55000000000000004">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55000000000000004">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55000000000000004">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55000000000000004">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55000000000000004">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55000000000000004">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55000000000000004">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55000000000000004">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55000000000000004">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55000000000000004">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55000000000000004">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55000000000000004">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55000000000000004">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55000000000000004">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55000000000000004">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55000000000000004">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55000000000000004">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55000000000000004">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55000000000000004">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55000000000000004">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55000000000000004">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55000000000000004">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55000000000000004">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55000000000000004">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55000000000000004">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55000000000000004">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55000000000000004">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55000000000000004">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55000000000000004">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55000000000000004">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55000000000000004">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55000000000000004">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55000000000000004">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55000000000000004">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55000000000000004">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55000000000000004">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55000000000000004">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55000000000000004">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55000000000000004">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55000000000000004">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55000000000000004">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55000000000000004">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55000000000000004">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55000000000000004">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55000000000000004">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55000000000000004">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55000000000000004">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55000000000000004">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55000000000000004">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55000000000000004">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55000000000000004">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55000000000000004">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55000000000000004">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55000000000000004">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55000000000000004">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55000000000000004">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55000000000000004">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55000000000000004">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55000000000000004">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55000000000000004">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55000000000000004">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55000000000000004">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55000000000000004">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55000000000000004">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55000000000000004">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55000000000000004">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55000000000000004">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55000000000000004">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55000000000000004">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55000000000000004">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55000000000000004">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55000000000000004">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55000000000000004">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55000000000000004">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55000000000000004">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55000000000000004">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55000000000000004">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55000000000000004">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55000000000000004">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55000000000000004">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55000000000000004">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55000000000000004">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55000000000000004">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55000000000000004">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55000000000000004">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55000000000000004">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55000000000000004">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55000000000000004">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55000000000000004">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55000000000000004">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55000000000000004">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55000000000000004">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55000000000000004">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55000000000000004">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55000000000000004">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55000000000000004">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55000000000000004">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55000000000000004">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55000000000000004">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55000000000000004">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55000000000000004">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55000000000000004">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55000000000000004">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55000000000000004">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55000000000000004">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55000000000000004">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55000000000000004">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55000000000000004">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55000000000000004">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55000000000000004">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55000000000000004">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55000000000000004">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55000000000000004">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55000000000000004">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55000000000000004">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55000000000000004">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55000000000000004">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55000000000000004">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55000000000000004">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55000000000000004">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55000000000000004">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55000000000000004">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55000000000000004">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55000000000000004">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55000000000000004">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55000000000000004">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55000000000000004">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55000000000000004">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55000000000000004">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55000000000000004">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55000000000000004">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55000000000000004">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55000000000000004">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55000000000000004">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55000000000000004">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55000000000000004">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55000000000000004">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55000000000000004">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55000000000000004">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55000000000000004">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55000000000000004">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55000000000000004">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55000000000000004">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55000000000000004">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55000000000000004">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55000000000000004">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55000000000000004">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55000000000000004">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55000000000000004">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55000000000000004">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55000000000000004">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55000000000000004">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55000000000000004">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55000000000000004">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55000000000000004">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55000000000000004">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55000000000000004">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55000000000000004">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55000000000000004">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55000000000000004">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55000000000000004">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55000000000000004">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55000000000000004">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55000000000000004">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55000000000000004">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55000000000000004">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55000000000000004">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55000000000000004">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55000000000000004">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55000000000000004">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55000000000000004">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55000000000000004">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55000000000000004">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55000000000000004">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55000000000000004">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55000000000000004">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55000000000000004">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55000000000000004">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55000000000000004">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55000000000000004">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55000000000000004">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55000000000000004">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55000000000000004">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55000000000000004">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55000000000000004">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55000000000000004">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55000000000000004">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55000000000000004">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55000000000000004">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55000000000000004">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55000000000000004">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55000000000000004">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55000000000000004">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55000000000000004">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55000000000000004">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55000000000000004">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55000000000000004">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55000000000000004">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55000000000000004">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55000000000000004">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55000000000000004">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55000000000000004">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55000000000000004">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55000000000000004">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55000000000000004">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55000000000000004">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55000000000000004">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55000000000000004">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55000000000000004">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55000000000000004">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55000000000000004">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55000000000000004">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55000000000000004">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55000000000000004">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55000000000000004">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55000000000000004">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55000000000000004">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55000000000000004">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55000000000000004">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55000000000000004">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55000000000000004">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55000000000000004">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55000000000000004">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55000000000000004">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55000000000000004">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55000000000000004">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55000000000000004">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55000000000000004">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55000000000000004">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55000000000000004">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55000000000000004">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55000000000000004">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55000000000000004">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55000000000000004">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55000000000000004">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55000000000000004">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55000000000000004">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55000000000000004">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55000000000000004">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55000000000000004">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55000000000000004">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55000000000000004">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55000000000000004">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55000000000000004">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55000000000000004">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55000000000000004">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55000000000000004">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55000000000000004">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55000000000000004">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55000000000000004">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55000000000000004">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55000000000000004">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55000000000000004">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55000000000000004">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55000000000000004">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55000000000000004">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55000000000000004">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55000000000000004">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55000000000000004">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55000000000000004">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55000000000000004">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55000000000000004">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55000000000000004">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55000000000000004">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55000000000000004">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55000000000000004">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55000000000000004">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55000000000000004">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55000000000000004">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55000000000000004">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55000000000000004">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55000000000000004">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55000000000000004">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55000000000000004">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55000000000000004">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55000000000000004">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55000000000000004">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55000000000000004">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55000000000000004">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55000000000000004">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55000000000000004">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55000000000000004">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55000000000000004">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55000000000000004">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55000000000000004">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55000000000000004">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55000000000000004">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55000000000000004">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55000000000000004">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55000000000000004">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55000000000000004">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55000000000000004">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55000000000000004">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55000000000000004">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55000000000000004">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55000000000000004">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55000000000000004">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55000000000000004">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55000000000000004">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55000000000000004">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55000000000000004">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55000000000000004">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55000000000000004">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55000000000000004">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55000000000000004">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55000000000000004">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55000000000000004">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55000000000000004">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55000000000000004">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55000000000000004">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55000000000000004">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55000000000000004">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55000000000000004">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55000000000000004">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55000000000000004">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55000000000000004">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55000000000000004">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55000000000000004">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55000000000000004">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55000000000000004">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55000000000000004">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55000000000000004">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55000000000000004">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55000000000000004">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55000000000000004">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55000000000000004">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55000000000000004">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55000000000000004">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55000000000000004">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55000000000000004">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55000000000000004">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55000000000000004">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55000000000000004">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55000000000000004">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55000000000000004">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55000000000000004">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55000000000000004">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55000000000000004">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55000000000000004">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55000000000000004">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55000000000000004">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55000000000000004">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55000000000000004">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55000000000000004">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55000000000000004">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55000000000000004">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55000000000000004">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55000000000000004">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55000000000000004">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55000000000000004">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55000000000000004">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55000000000000004">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55000000000000004">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55000000000000004">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55000000000000004">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55000000000000004">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55000000000000004">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55000000000000004">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55000000000000004">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55000000000000004">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55000000000000004">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55000000000000004">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55000000000000004">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55000000000000004">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55000000000000004">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55000000000000004">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55000000000000004">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55000000000000004">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55000000000000004">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55000000000000004">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55000000000000004">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55000000000000004">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55000000000000004">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55000000000000004">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55000000000000004">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55000000000000004">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55000000000000004">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55000000000000004">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55000000000000004">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55000000000000004">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55000000000000004">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55000000000000004">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55000000000000004">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55000000000000004">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55000000000000004">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55000000000000004">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55000000000000004">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55000000000000004">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55000000000000004">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55000000000000004">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55000000000000004">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55000000000000004">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55000000000000004">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55000000000000004">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55000000000000004">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55000000000000004">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55000000000000004">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55000000000000004">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55000000000000004">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55000000000000004">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55000000000000004">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55000000000000004">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55000000000000004">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55000000000000004">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55000000000000004">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55000000000000004">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55000000000000004">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55000000000000004">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55000000000000004">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55000000000000004">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55000000000000004">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55000000000000004">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55000000000000004">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55000000000000004">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55000000000000004">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55000000000000004">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55000000000000004">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55000000000000004">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55000000000000004">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55000000000000004">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55000000000000004">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55000000000000004">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55000000000000004">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55000000000000004">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55000000000000004">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55000000000000004">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55000000000000004">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55000000000000004">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55000000000000004">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55000000000000004">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55000000000000004">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55000000000000004">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55000000000000004">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55000000000000004">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55000000000000004">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55000000000000004">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55000000000000004">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55000000000000004">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55000000000000004">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55000000000000004">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55000000000000004">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55000000000000004">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55000000000000004">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55000000000000004">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55000000000000004">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55000000000000004">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55000000000000004">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55000000000000004">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55000000000000004">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55000000000000004">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55000000000000004">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55000000000000004">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55000000000000004">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55000000000000004">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55000000000000004">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55000000000000004">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55000000000000004">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55000000000000004">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55000000000000004">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55000000000000004">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55000000000000004">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55000000000000004">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55000000000000004">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55000000000000004">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55000000000000004">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55000000000000004">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55000000000000004">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55000000000000004">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55000000000000004">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55000000000000004">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55000000000000004">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55000000000000004">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55000000000000004">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55000000000000004">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55000000000000004">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55000000000000004">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55000000000000004">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55000000000000004">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55000000000000004">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55000000000000004">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55000000000000004">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55000000000000004">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55000000000000004">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55000000000000004">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55000000000000004">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55000000000000004">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55000000000000004">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55000000000000004">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55000000000000004">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55000000000000004">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55000000000000004">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55000000000000004">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55000000000000004">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55000000000000004">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55000000000000004">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55000000000000004">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55000000000000004">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55000000000000004">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55000000000000004">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55000000000000004">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55000000000000004">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55000000000000004">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55000000000000004">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55000000000000004">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55000000000000004">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55000000000000004">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55000000000000004">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55000000000000004">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55000000000000004">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55000000000000004">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55000000000000004">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55000000000000004">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55000000000000004">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55000000000000004">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55000000000000004">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55000000000000004">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55000000000000004">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55000000000000004">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55000000000000004">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55000000000000004">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55000000000000004">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55000000000000004">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55000000000000004">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55000000000000004">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55000000000000004">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55000000000000004">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55000000000000004">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55000000000000004">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55000000000000004">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55000000000000004">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55000000000000004">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55000000000000004">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55000000000000004">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55000000000000004">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55000000000000004">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55000000000000004">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55000000000000004">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55000000000000004">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55000000000000004">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55000000000000004">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55000000000000004">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55000000000000004">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55000000000000004">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55000000000000004">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55000000000000004">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55000000000000004">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55000000000000004">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55000000000000004">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55000000000000004">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55000000000000004">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55000000000000004">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55000000000000004">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55000000000000004">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55000000000000004">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55000000000000004">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55000000000000004">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55000000000000004">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55000000000000004">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55000000000000004">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55000000000000004">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55000000000000004">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55000000000000004">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55000000000000004">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55000000000000004">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55000000000000004">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55000000000000004">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55000000000000004">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55000000000000004">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55000000000000004">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55000000000000004">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55000000000000004">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55000000000000004">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55000000000000004">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55000000000000004">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55000000000000004">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55000000000000004">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55000000000000004">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55000000000000004">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55000000000000004">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55000000000000004">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55000000000000004">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55000000000000004">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55000000000000004">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55000000000000004">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55000000000000004">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55000000000000004">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55000000000000004">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55000000000000004">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55000000000000004">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55000000000000004">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55000000000000004">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55000000000000004">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55000000000000004">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55000000000000004">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55000000000000004">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55000000000000004">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55000000000000004">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55000000000000004">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55000000000000004">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55000000000000004">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55000000000000004">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55000000000000004">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55000000000000004">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55000000000000004">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55000000000000004">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55000000000000004">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55000000000000004">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55000000000000004">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55000000000000004">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55000000000000004">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55000000000000004">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55000000000000004">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55000000000000004">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55000000000000004">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55000000000000004">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55000000000000004">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55000000000000004">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55000000000000004">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55000000000000004">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55000000000000004">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55000000000000004">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55000000000000004">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55000000000000004">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55000000000000004">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55000000000000004">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55000000000000004">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55000000000000004">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55000000000000004">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55000000000000004">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55000000000000004">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55000000000000004">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55000000000000004">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55000000000000004">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55000000000000004">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55000000000000004">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55000000000000004">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55000000000000004">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55000000000000004">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55000000000000004">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55000000000000004">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55000000000000004">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55000000000000004">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55000000000000004">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55000000000000004">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55000000000000004">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55000000000000004">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55000000000000004">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55000000000000004">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55000000000000004">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55000000000000004">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55000000000000004">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55000000000000004">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55000000000000004">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55000000000000004">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55000000000000004">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55000000000000004">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55000000000000004">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55000000000000004">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55000000000000004">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55000000000000004">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55000000000000004">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55000000000000004">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55000000000000004">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55000000000000004">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55000000000000004">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55000000000000004">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55000000000000004">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55000000000000004">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55000000000000004">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55000000000000004">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55000000000000004">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55000000000000004">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55000000000000004">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55000000000000004">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55000000000000004">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55000000000000004">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55000000000000004">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55000000000000004">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55000000000000004">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55000000000000004">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55000000000000004">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55000000000000004">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55000000000000004">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55000000000000004">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55000000000000004">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55000000000000004">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55000000000000004">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55000000000000004">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55000000000000004">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55000000000000004">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55000000000000004">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55000000000000004">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55000000000000004">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55000000000000004">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55000000000000004">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55000000000000004">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55000000000000004">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55000000000000004">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55000000000000004">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55000000000000004">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55000000000000004">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55000000000000004">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55000000000000004">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55000000000000004">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55000000000000004">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55000000000000004">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55000000000000004">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55000000000000004">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55000000000000004">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55000000000000004">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55000000000000004">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55000000000000004">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55000000000000004">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55000000000000004">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55000000000000004">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55000000000000004">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55000000000000004">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55000000000000004">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55000000000000004">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55000000000000004">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55000000000000004">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55000000000000004">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55000000000000004">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55000000000000004">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55000000000000004">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55000000000000004">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55000000000000004">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55000000000000004">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55000000000000004">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55000000000000004">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55000000000000004">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55000000000000004">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55000000000000004">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55000000000000004">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55000000000000004">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55000000000000004">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55000000000000004">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55000000000000004">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55000000000000004">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55000000000000004">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55000000000000004">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55000000000000004">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55000000000000004">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55000000000000004">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55000000000000004">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55000000000000004">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55000000000000004">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55000000000000004">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55000000000000004">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55000000000000004">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55000000000000004">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55000000000000004">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55000000000000004">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55000000000000004">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55000000000000004">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55000000000000004">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55000000000000004">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55000000000000004">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55000000000000004">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55000000000000004">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55000000000000004">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55000000000000004">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55000000000000004">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55000000000000004">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55000000000000004">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55000000000000004">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55000000000000004">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55000000000000004">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55000000000000004">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55000000000000004">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55000000000000004">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55000000000000004">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55000000000000004">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55000000000000004">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55000000000000004">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55000000000000004">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55000000000000004">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55000000000000004">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55000000000000004">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55000000000000004">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55000000000000004">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55000000000000004">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55000000000000004">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55000000000000004">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55000000000000004">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55000000000000004">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55000000000000004">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55000000000000004">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55000000000000004">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55000000000000004">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55000000000000004">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55000000000000004">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55000000000000004">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55000000000000004">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55000000000000004">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55000000000000004">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55000000000000004">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55000000000000004">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55000000000000004">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55000000000000004">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55000000000000004">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55000000000000004">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55000000000000004">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55000000000000004">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55000000000000004">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55000000000000004">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55000000000000004">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55000000000000004">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55000000000000004">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55000000000000004">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55000000000000004">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55000000000000004">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55000000000000004">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55000000000000004">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55000000000000004">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55000000000000004">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55000000000000004">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55000000000000004">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55000000000000004">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55000000000000004">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55000000000000004">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55000000000000004">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55000000000000004">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55000000000000004">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55000000000000004">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55000000000000004">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55000000000000004">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55000000000000004">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55000000000000004">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55000000000000004">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55000000000000004">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55000000000000004">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55000000000000004">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55000000000000004">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55000000000000004">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55000000000000004">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55000000000000004">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55000000000000004">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55000000000000004">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55000000000000004">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55000000000000004">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55000000000000004">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55000000000000004">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55000000000000004">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55000000000000004">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55000000000000004">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55000000000000004">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55000000000000004">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55000000000000004">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55000000000000004">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55000000000000004">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55000000000000004">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55000000000000004">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55000000000000004">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55000000000000004">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55000000000000004">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55000000000000004">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55000000000000004">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55000000000000004">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55000000000000004">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55000000000000004">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55000000000000004">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55000000000000004">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55000000000000004">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55000000000000004">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55000000000000004">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55000000000000004">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55000000000000004">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55000000000000004">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55000000000000004">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55000000000000004">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55000000000000004">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55000000000000004">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55000000000000004">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55000000000000004">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55000000000000004">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55000000000000004">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55000000000000004">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55000000000000004">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55000000000000004">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55000000000000004">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55000000000000004">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55000000000000004">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55000000000000004">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55000000000000004">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55000000000000004">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55000000000000004">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55000000000000004">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55000000000000004">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55000000000000004">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55000000000000004">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55000000000000004">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55000000000000004">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55000000000000004">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55000000000000004">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55000000000000004">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55000000000000004">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55000000000000004">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55000000000000004">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55000000000000004">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55000000000000004">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55000000000000004">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55000000000000004">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55000000000000004">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55000000000000004">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55000000000000004">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55000000000000004">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55000000000000004">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55000000000000004">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55000000000000004">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55000000000000004">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55000000000000004">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55000000000000004">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55000000000000004">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55000000000000004">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55000000000000004">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55000000000000004">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55000000000000004">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55000000000000004">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55000000000000004">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55000000000000004">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55000000000000004">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55000000000000004">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55000000000000004">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55000000000000004">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55000000000000004">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55000000000000004">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55000000000000004">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55000000000000004">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55000000000000004">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55000000000000004">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55000000000000004">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55000000000000004">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55000000000000004">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55000000000000004">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55000000000000004">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55000000000000004">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55000000000000004">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55000000000000004">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55000000000000004">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55000000000000004">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55000000000000004">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55000000000000004">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55000000000000004">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55000000000000004">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55000000000000004">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55000000000000004">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55000000000000004">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55000000000000004">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55000000000000004">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55000000000000004">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55000000000000004">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55000000000000004">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55000000000000004">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55000000000000004">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55000000000000004">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55000000000000004">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55000000000000004">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55000000000000004">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55000000000000004">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55000000000000004">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55000000000000004">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55000000000000004">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55000000000000004">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55000000000000004">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55000000000000004">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55000000000000004">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55000000000000004">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55000000000000004">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55000000000000004">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55000000000000004">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55000000000000004">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55000000000000004">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55000000000000004">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55000000000000004">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55000000000000004">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55000000000000004">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55000000000000004">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55000000000000004">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55000000000000004">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55000000000000004">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55000000000000004">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55000000000000004">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55000000000000004">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55000000000000004">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55000000000000004">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55000000000000004">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55000000000000004">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55000000000000004">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55000000000000004">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55000000000000004">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55000000000000004">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55000000000000004">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55000000000000004">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55000000000000004">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55000000000000004">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55000000000000004">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55000000000000004">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55000000000000004">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55000000000000004">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55000000000000004">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55000000000000004">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55000000000000004">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55000000000000004">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55000000000000004">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55000000000000004">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55000000000000004">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55000000000000004">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55000000000000004">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55000000000000004">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55000000000000004">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55000000000000004">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55000000000000004">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55000000000000004">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55000000000000004">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55000000000000004">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55000000000000004">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55000000000000004">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55000000000000004">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55000000000000004">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55000000000000004">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55000000000000004">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55000000000000004">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55000000000000004">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55000000000000004">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55000000000000004">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55000000000000004">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55000000000000004">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55000000000000004">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55000000000000004">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55000000000000004">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55000000000000004">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55000000000000004">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55000000000000004">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55000000000000004">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55000000000000004">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55000000000000004">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55000000000000004">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55000000000000004">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55000000000000004">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55000000000000004">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55000000000000004">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55000000000000004">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55000000000000004">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55000000000000004">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55000000000000004">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55000000000000004">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55000000000000004">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55000000000000004">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55000000000000004">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55000000000000004">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55000000000000004">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55000000000000004">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55000000000000004">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55000000000000004">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55000000000000004">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55000000000000004">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55000000000000004">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55000000000000004">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55000000000000004">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55000000000000004">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55000000000000004">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55000000000000004">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55000000000000004">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55000000000000004">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55000000000000004">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55000000000000004">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55000000000000004">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55000000000000004">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55000000000000004">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55000000000000004">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55000000000000004">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55000000000000004">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55000000000000004">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55000000000000004">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55000000000000004">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55000000000000004">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55000000000000004">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55000000000000004">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55000000000000004">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55000000000000004">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55000000000000004">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55000000000000004">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55000000000000004">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55000000000000004">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55000000000000004">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55000000000000004">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55000000000000004">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55000000000000004">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55000000000000004">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55000000000000004">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55000000000000004">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55000000000000004">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55000000000000004">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55000000000000004">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55000000000000004">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55000000000000004">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55000000000000004">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55000000000000004">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55000000000000004">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55000000000000004">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55000000000000004">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55000000000000004">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55000000000000004">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55000000000000004">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55000000000000004">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55000000000000004">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55000000000000004">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55000000000000004">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55000000000000004">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55000000000000004">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55000000000000004">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55000000000000004">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55000000000000004">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55000000000000004">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55000000000000004">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55000000000000004">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55000000000000004">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55000000000000004">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55000000000000004">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55000000000000004">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55000000000000004">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55000000000000004">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55000000000000004">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55000000000000004">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55000000000000004">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55000000000000004">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55000000000000004">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55000000000000004">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55000000000000004">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55000000000000004">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55000000000000004">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55000000000000004">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55000000000000004">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55000000000000004">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55000000000000004">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55000000000000004">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55000000000000004">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55000000000000004">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55000000000000004">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55000000000000004">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55000000000000004">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55000000000000004">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55000000000000004">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55000000000000004">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55000000000000004">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55000000000000004">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55000000000000004">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55000000000000004">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55000000000000004">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55000000000000004">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55000000000000004">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55000000000000004">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55000000000000004">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55000000000000004">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55000000000000004">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55000000000000004">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55000000000000004">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55000000000000004">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55000000000000004">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55000000000000004">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55000000000000004">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55000000000000004">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55000000000000004">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55000000000000004">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55000000000000004">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55000000000000004">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55000000000000004">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55000000000000004">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55000000000000004">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55000000000000004">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55000000000000004">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55000000000000004">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55000000000000004">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55000000000000004">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55000000000000004">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55000000000000004">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55000000000000004">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55000000000000004">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55000000000000004">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55000000000000004">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55000000000000004">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55000000000000004">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55000000000000004">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55000000000000004">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55000000000000004">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55000000000000004">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55000000000000004">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55000000000000004">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55000000000000004">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55000000000000004">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55000000000000004">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55000000000000004">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55000000000000004">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55000000000000004">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55000000000000004">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55000000000000004">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55000000000000004">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55000000000000004">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55000000000000004">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55000000000000004">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55000000000000004">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55000000000000004">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55000000000000004">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55000000000000004">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55000000000000004">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55000000000000004">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55000000000000004">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55000000000000004">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55000000000000004">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55000000000000004">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55000000000000004">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55000000000000004">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55000000000000004">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55000000000000004">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55000000000000004">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55000000000000004">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55000000000000004">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55000000000000004">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55000000000000004">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55000000000000004">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55000000000000004">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55000000000000004">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55000000000000004">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55000000000000004">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55000000000000004">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55000000000000004">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55000000000000004">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55000000000000004">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55000000000000004">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55000000000000004">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55000000000000004">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55000000000000004">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55000000000000004">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55000000000000004">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55000000000000004">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55000000000000004">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55000000000000004">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55000000000000004">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55000000000000004">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55000000000000004">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55000000000000004">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55000000000000004">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55000000000000004">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55000000000000004">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55000000000000004">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55000000000000004">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55000000000000004">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55000000000000004">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55000000000000004">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55000000000000004">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55000000000000004">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55000000000000004">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55000000000000004">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55000000000000004">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55000000000000004">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55000000000000004">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55000000000000004">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55000000000000004">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55000000000000004">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55000000000000004">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55000000000000004">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55000000000000004">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55000000000000004">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55000000000000004">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55000000000000004">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55000000000000004">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55000000000000004">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55000000000000004">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55000000000000004">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55000000000000004">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55000000000000004">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55000000000000004">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55000000000000004">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55000000000000004">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55000000000000004">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55000000000000004">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55000000000000004">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55000000000000004">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55000000000000004">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55000000000000004">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55000000000000004">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55000000000000004">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55000000000000004">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55000000000000004">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55000000000000004">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55000000000000004">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55000000000000004">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55000000000000004">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55000000000000004">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55000000000000004">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55000000000000004">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55000000000000004">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55000000000000004">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55000000000000004">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55000000000000004">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55000000000000004">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55000000000000004">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55000000000000004">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55000000000000004">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55000000000000004">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55000000000000004">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55000000000000004">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55000000000000004">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55000000000000004">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55000000000000004">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55000000000000004">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55000000000000004">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55000000000000004">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55000000000000004">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55000000000000004">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55000000000000004">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55000000000000004">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55000000000000004">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55000000000000004">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55000000000000004">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55000000000000004">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55000000000000004">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55000000000000004">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55000000000000004">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55000000000000004">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55000000000000004">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55000000000000004">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55000000000000004">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55000000000000004">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55000000000000004">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55000000000000004">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55000000000000004">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55000000000000004">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55000000000000004">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55000000000000004">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55000000000000004">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55000000000000004">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55000000000000004">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55000000000000004">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55000000000000004">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55000000000000004">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55000000000000004">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55000000000000004">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55000000000000004">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55000000000000004">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55000000000000004">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55000000000000004">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55000000000000004">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55000000000000004">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55000000000000004">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55000000000000004">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55000000000000004">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55000000000000004">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55000000000000004">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55000000000000004">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55000000000000004">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55000000000000004">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55000000000000004">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55000000000000004">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55000000000000004">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55000000000000004">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55000000000000004">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55000000000000004">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55000000000000004">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55000000000000004">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55000000000000004">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55000000000000004">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55000000000000004">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55000000000000004">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55000000000000004">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55000000000000004">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55000000000000004">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55000000000000004">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55000000000000004">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55000000000000004">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55000000000000004">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55000000000000004">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55000000000000004">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55000000000000004">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55000000000000004">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55000000000000004">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55000000000000004">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55000000000000004">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55000000000000004">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55000000000000004">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55000000000000004">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55000000000000004">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55000000000000004">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55000000000000004">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55000000000000004">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55000000000000004">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55000000000000004">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55000000000000004">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55000000000000004">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55000000000000004">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55000000000000004">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55000000000000004">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55000000000000004">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55000000000000004">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55000000000000004">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55000000000000004">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55000000000000004">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55000000000000004">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55000000000000004">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55000000000000004">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55000000000000004">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55000000000000004">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55000000000000004">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55000000000000004">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55000000000000004">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55000000000000004">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55000000000000004">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55000000000000004">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55000000000000004">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55000000000000004">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55000000000000004">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55000000000000004">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55000000000000004">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55000000000000004">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55000000000000004">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55000000000000004">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55000000000000004">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55000000000000004">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55000000000000004">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55000000000000004">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55000000000000004">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55000000000000004">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55000000000000004">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55000000000000004">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55000000000000004">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55000000000000004">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55000000000000004">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55000000000000004">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55000000000000004">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55000000000000004">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55000000000000004">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55000000000000004">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55000000000000004">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55000000000000004">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55000000000000004">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55000000000000004">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55000000000000004">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55000000000000004">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55000000000000004">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55000000000000004">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55000000000000004">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55000000000000004">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55000000000000004">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55000000000000004">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55000000000000004">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55000000000000004">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55000000000000004">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55000000000000004">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55000000000000004">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55000000000000004">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55000000000000004">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55000000000000004">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55000000000000004">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55000000000000004">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55000000000000004">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55000000000000004">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55000000000000004">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55000000000000004">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55000000000000004">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55000000000000004">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55000000000000004">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55000000000000004">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55000000000000004">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55000000000000004">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55000000000000004">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55000000000000004">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55000000000000004">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55000000000000004">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55000000000000004">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55000000000000004">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55000000000000004">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55000000000000004">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55000000000000004">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55000000000000004">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55000000000000004">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55000000000000004">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55000000000000004">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55000000000000004">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55000000000000004">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55000000000000004">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55000000000000004">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55000000000000004">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55000000000000004">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55000000000000004">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55000000000000004">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55000000000000004">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55000000000000004">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55000000000000004">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55000000000000004">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55000000000000004">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55000000000000004">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55000000000000004">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55000000000000004">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55000000000000004">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55000000000000004">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55000000000000004">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55000000000000004">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55000000000000004">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55000000000000004">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55000000000000004">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55000000000000004">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55000000000000004">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55000000000000004">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55000000000000004">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55000000000000004">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55000000000000004">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55000000000000004">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55000000000000004">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55000000000000004">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55000000000000004">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55000000000000004">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55000000000000004">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55000000000000004">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55000000000000004">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55000000000000004">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55000000000000004">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55000000000000004">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55000000000000004">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55000000000000004">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55000000000000004">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55000000000000004">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55000000000000004">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55000000000000004">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55000000000000004">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55000000000000004">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55000000000000004">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55000000000000004">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55000000000000004">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55000000000000004">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55000000000000004">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55000000000000004">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55000000000000004">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55000000000000004">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55000000000000004">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55000000000000004">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55000000000000004">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55000000000000004">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55000000000000004">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55000000000000004">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55000000000000004">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55000000000000004">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55000000000000004">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55000000000000004">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55000000000000004">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55000000000000004">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55000000000000004">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55000000000000004">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55000000000000004">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55000000000000004">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55000000000000004">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55000000000000004">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55000000000000004">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55000000000000004">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55000000000000004">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55000000000000004">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55000000000000004">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55000000000000004">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55000000000000004">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55000000000000004">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55000000000000004">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55000000000000004">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55000000000000004">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55000000000000004">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55000000000000004">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55000000000000004">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55000000000000004">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55000000000000004">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55000000000000004">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55000000000000004">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55000000000000004">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55000000000000004">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55000000000000004">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55000000000000004">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55000000000000004">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55000000000000004">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55000000000000004">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55000000000000004">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55000000000000004">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55000000000000004">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55000000000000004">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55000000000000004">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55000000000000004">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55000000000000004">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55000000000000004">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55000000000000004">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55000000000000004">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55000000000000004">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55000000000000004">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55000000000000004">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55000000000000004">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55000000000000004">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55000000000000004">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55000000000000004">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55000000000000004">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55000000000000004">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55000000000000004">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55000000000000004">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55000000000000004">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55000000000000004">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55000000000000004">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55000000000000004">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55000000000000004">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55000000000000004">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55000000000000004">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55000000000000004">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55000000000000004">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55000000000000004">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55000000000000004">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55000000000000004">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55000000000000004">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55000000000000004">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55000000000000004">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55000000000000004">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55000000000000004">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55000000000000004">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55000000000000004">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55000000000000004">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55000000000000004">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55000000000000004">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55000000000000004">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55000000000000004">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55000000000000004">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55000000000000004">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55000000000000004">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55000000000000004">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55000000000000004">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55000000000000004">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55000000000000004">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55000000000000004">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55000000000000004">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55000000000000004">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55000000000000004">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55000000000000004">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55000000000000004">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55000000000000004">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55000000000000004">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55000000000000004">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55000000000000004">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55000000000000004">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55000000000000004">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55000000000000004">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55000000000000004">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55000000000000004">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55000000000000004">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55000000000000004">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55000000000000004">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55000000000000004">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55000000000000004">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55000000000000004">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55000000000000004">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55000000000000004">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55000000000000004">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55000000000000004">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55000000000000004">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55000000000000004">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55000000000000004">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55000000000000004">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55000000000000004">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55000000000000004">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55000000000000004">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55000000000000004">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55000000000000004">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55000000000000004">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55000000000000004">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55000000000000004">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55000000000000004">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55000000000000004">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55000000000000004">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55000000000000004">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55000000000000004">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55000000000000004">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55000000000000004">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55000000000000004">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55000000000000004">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55000000000000004">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55000000000000004">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55000000000000004">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55000000000000004">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55000000000000004">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55000000000000004">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55000000000000004">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55000000000000004">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55000000000000004">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55000000000000004">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55000000000000004">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55000000000000004">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55000000000000004">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55000000000000004">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55000000000000004">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55000000000000004">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55000000000000004">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55000000000000004">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55000000000000004">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55000000000000004">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55000000000000004">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55000000000000004">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55000000000000004">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55000000000000004">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55000000000000004">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55000000000000004">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55000000000000004">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55000000000000004">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55000000000000004">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55000000000000004">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55000000000000004">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55000000000000004">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55000000000000004">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55000000000000004">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55000000000000004">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55000000000000004">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55000000000000004">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55000000000000004">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55000000000000004">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55000000000000004">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55000000000000004">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55000000000000004">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55000000000000004">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55000000000000004">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55000000000000004">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55000000000000004">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55000000000000004">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55000000000000004">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55000000000000004">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55000000000000004">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55000000000000004">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55000000000000004">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55000000000000004">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55000000000000004">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55000000000000004">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55000000000000004">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55000000000000004">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55000000000000004">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55000000000000004">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55000000000000004">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55000000000000004">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55000000000000004">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55000000000000004">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55000000000000004">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55000000000000004">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55000000000000004">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55000000000000004">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55000000000000004">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55000000000000004">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55000000000000004">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55000000000000004">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55000000000000004">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55000000000000004">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55000000000000004">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55000000000000004">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55000000000000004">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55000000000000004">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55000000000000004">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55000000000000004">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55000000000000004">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55000000000000004">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55000000000000004">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55000000000000004">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55000000000000004">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55000000000000004">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55000000000000004">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55000000000000004">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55000000000000004">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55000000000000004">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55000000000000004">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55000000000000004">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55000000000000004">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55000000000000004">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55000000000000004">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55000000000000004">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55000000000000004">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55000000000000004">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55000000000000004">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55000000000000004">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55000000000000004">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55000000000000004">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55000000000000004">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55000000000000004">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55000000000000004">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55000000000000004">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55000000000000004">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55000000000000004">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55000000000000004">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55000000000000004">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55000000000000004">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55000000000000004">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55000000000000004">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55000000000000004">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55000000000000004">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55000000000000004">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55000000000000004">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55000000000000004">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55000000000000004">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55000000000000004">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55000000000000004">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55000000000000004">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55000000000000004">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55000000000000004">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55000000000000004">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55000000000000004">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55000000000000004">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55000000000000004">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55000000000000004">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55000000000000004">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55000000000000004">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55000000000000004">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55000000000000004">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55000000000000004">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55000000000000004">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55000000000000004">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55000000000000004">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55000000000000004">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55000000000000004">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55000000000000004">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55000000000000004">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55000000000000004">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55000000000000004">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55000000000000004">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55000000000000004">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55000000000000004">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55000000000000004">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55000000000000004">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55000000000000004">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55000000000000004">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55000000000000004">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55000000000000004">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55000000000000004">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55000000000000004">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55000000000000004">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55000000000000004">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55000000000000004">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55000000000000004">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55000000000000004">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55000000000000004">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55000000000000004">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55000000000000004">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55000000000000004">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55000000000000004">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55000000000000004">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55000000000000004">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55000000000000004">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55000000000000004">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55000000000000004">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55000000000000004">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55000000000000004">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55000000000000004">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55000000000000004">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55000000000000004">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55000000000000004">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55000000000000004">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55000000000000004">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55000000000000004">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55000000000000004">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55000000000000004">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55000000000000004">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55000000000000004">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55000000000000004">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55000000000000004">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55000000000000004">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55000000000000004">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55000000000000004">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55000000000000004">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55000000000000004">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55000000000000004">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55000000000000004">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55000000000000004">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55000000000000004">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55000000000000004">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55000000000000004">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55000000000000004">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55000000000000004">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55000000000000004">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55000000000000004">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55000000000000004">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55000000000000004">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55000000000000004">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55000000000000004">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55000000000000004">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55000000000000004">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55000000000000004">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55000000000000004">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55000000000000004">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55000000000000004">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55000000000000004">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55000000000000004">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55000000000000004">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55000000000000004">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55000000000000004">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55000000000000004">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55000000000000004">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55000000000000004">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55000000000000004">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55000000000000004">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55000000000000004">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55000000000000004">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55000000000000004">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55000000000000004">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55000000000000004">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55000000000000004">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55000000000000004">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55000000000000004">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55000000000000004">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55000000000000004">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55000000000000004">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55000000000000004">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55000000000000004">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55000000000000004">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55000000000000004">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55000000000000004">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55000000000000004">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55000000000000004">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55000000000000004">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55000000000000004">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55000000000000004">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55000000000000004">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55000000000000004">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55000000000000004">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55000000000000004">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55000000000000004">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55000000000000004">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55000000000000004">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55000000000000004">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55000000000000004">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55000000000000004">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55000000000000004">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55000000000000004">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55000000000000004">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55000000000000004">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55000000000000004">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55000000000000004">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55000000000000004">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55000000000000004">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55000000000000004">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55000000000000004">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55000000000000004">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55000000000000004">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55000000000000004">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55000000000000004">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55000000000000004">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55000000000000004">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55000000000000004">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55000000000000004">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55000000000000004">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55000000000000004">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55000000000000004">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55000000000000004">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55000000000000004">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55000000000000004">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55000000000000004">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55000000000000004">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55000000000000004">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55000000000000004">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55000000000000004">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55000000000000004">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55000000000000004">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55000000000000004">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55000000000000004">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55000000000000004">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55000000000000004">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55000000000000004">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55000000000000004">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55000000000000004">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55000000000000004">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55000000000000004">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55000000000000004">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55000000000000004">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55000000000000004">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55000000000000004">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55000000000000004">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55000000000000004">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55000000000000004">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55000000000000004">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55000000000000004">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55000000000000004">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55000000000000004">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55000000000000004">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55000000000000004">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55000000000000004">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55000000000000004">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55000000000000004">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55000000000000004">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55000000000000004">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55000000000000004">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55000000000000004">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55000000000000004">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55000000000000004">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55000000000000004">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55000000000000004">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55000000000000004">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55000000000000004">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55000000000000004">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55000000000000004">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55000000000000004">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55000000000000004">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55000000000000004">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55000000000000004">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55000000000000004">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55000000000000004">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55000000000000004">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55000000000000004">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55000000000000004">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55000000000000004">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55000000000000004">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55000000000000004">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55000000000000004">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55000000000000004">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55000000000000004">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55000000000000004">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55000000000000004">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55000000000000004">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55000000000000004">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55000000000000004">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55000000000000004">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55000000000000004">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55000000000000004">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55000000000000004">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55000000000000004">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55000000000000004">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55000000000000004">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55000000000000004">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55000000000000004">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55000000000000004">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55000000000000004">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55000000000000004">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55000000000000004">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55000000000000004">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55000000000000004">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55000000000000004">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55000000000000004">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55000000000000004">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55000000000000004">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55000000000000004">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55000000000000004">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55000000000000004">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55000000000000004">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55000000000000004">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55000000000000004">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55000000000000004">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55000000000000004">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55000000000000004">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55000000000000004">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55000000000000004">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55000000000000004">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55000000000000004">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55000000000000004">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55000000000000004">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55000000000000004">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55000000000000004">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55000000000000004">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55000000000000004">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55000000000000004">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55000000000000004">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55000000000000004">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55000000000000004">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55000000000000004">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55000000000000004">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55000000000000004">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55000000000000004">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55000000000000004">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55000000000000004">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55000000000000004">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55000000000000004">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55000000000000004">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55000000000000004">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55000000000000004">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55000000000000004">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55000000000000004">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55000000000000004">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55000000000000004">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55000000000000004">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55000000000000004">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55000000000000004">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55000000000000004">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55000000000000004">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55000000000000004">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55000000000000004">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55000000000000004">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55000000000000004">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55000000000000004">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55000000000000004">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55000000000000004">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55000000000000004">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55000000000000004">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55000000000000004">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55000000000000004">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55000000000000004">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55000000000000004">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55000000000000004">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55000000000000004">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55000000000000004">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55000000000000004">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55000000000000004">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55000000000000004">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55000000000000004">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55000000000000004">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55000000000000004">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55000000000000004">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55000000000000004">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55000000000000004">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55000000000000004">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55000000000000004">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55000000000000004">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55000000000000004">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55000000000000004">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55000000000000004">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55000000000000004">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55000000000000004">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55000000000000004">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55000000000000004">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55000000000000004">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55000000000000004">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55000000000000004">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55000000000000004">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55000000000000004">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55000000000000004">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55000000000000004">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55000000000000004">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55000000000000004">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55000000000000004">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55000000000000004">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55000000000000004">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55000000000000004">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55000000000000004">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55000000000000004">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55000000000000004">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55000000000000004">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55000000000000004">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55000000000000004">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55000000000000004">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55000000000000004">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55000000000000004">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55000000000000004">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55000000000000004">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55000000000000004">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55000000000000004">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55000000000000004">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55000000000000004">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55000000000000004">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55000000000000004">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55000000000000004">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55000000000000004">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55000000000000004">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55000000000000004">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55000000000000004">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55000000000000004">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55000000000000004">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55000000000000004">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55000000000000004">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55000000000000004">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55000000000000004">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55000000000000004">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55000000000000004">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55000000000000004">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55000000000000004">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55000000000000004">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55000000000000004">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55000000000000004">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55000000000000004">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55000000000000004">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55000000000000004">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55000000000000004">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55000000000000004">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55000000000000004">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55000000000000004">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55000000000000004">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55000000000000004">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55000000000000004">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55000000000000004">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55000000000000004">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55000000000000004">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55000000000000004">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55000000000000004">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55000000000000004">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55000000000000004">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55000000000000004">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55000000000000004">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55000000000000004">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55000000000000004">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55000000000000004">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55000000000000004">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55000000000000004">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55000000000000004">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55000000000000004">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55000000000000004">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55000000000000004">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55000000000000004">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55000000000000004">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55000000000000004">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55000000000000004">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55000000000000004">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55000000000000004">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55000000000000004">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55000000000000004">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55000000000000004">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55000000000000004">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55000000000000004">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55000000000000004">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55000000000000004">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55000000000000004">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55000000000000004">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55000000000000004">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55000000000000004">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55000000000000004">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55000000000000004">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55000000000000004">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55000000000000004">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55000000000000004">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55000000000000004">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55000000000000004">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55000000000000004">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55000000000000004">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55000000000000004">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55000000000000004">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55000000000000004">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55000000000000004">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55000000000000004">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55000000000000004">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55000000000000004">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55000000000000004">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55000000000000004">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55000000000000004">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55000000000000004">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55000000000000004">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55000000000000004">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55000000000000004">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55000000000000004">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55000000000000004">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55000000000000004">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55000000000000004">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55000000000000004">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55000000000000004">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55000000000000004">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55000000000000004">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55000000000000004">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55000000000000004">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55000000000000004">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55000000000000004">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55000000000000004">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55000000000000004">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55000000000000004">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55000000000000004">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55000000000000004">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55000000000000004">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55000000000000004">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55000000000000004">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55000000000000004">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55000000000000004">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55000000000000004">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55000000000000004">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55000000000000004">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55000000000000004">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55000000000000004">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55000000000000004">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55000000000000004">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55000000000000004">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55000000000000004">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55000000000000004">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55000000000000004">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55000000000000004">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55000000000000004">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55000000000000004">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55000000000000004">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55000000000000004">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55000000000000004">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55000000000000004">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55000000000000004">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55000000000000004">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55000000000000004">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55000000000000004">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55000000000000004">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55000000000000004">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55000000000000004">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55000000000000004">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55000000000000004">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55000000000000004">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55000000000000004">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55000000000000004">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55000000000000004">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55000000000000004">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55000000000000004">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55000000000000004">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55000000000000004">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55000000000000004">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55000000000000004">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55000000000000004">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55000000000000004">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55000000000000004">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55000000000000004">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55000000000000004">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55000000000000004">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55000000000000004">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55000000000000004">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55000000000000004">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55000000000000004">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55000000000000004">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55000000000000004">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55000000000000004">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55000000000000004">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55000000000000004">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55000000000000004">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55000000000000004">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55000000000000004">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55000000000000004">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55000000000000004">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55000000000000004">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55000000000000004">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55000000000000004">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55000000000000004">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55000000000000004">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55000000000000004">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55000000000000004">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55000000000000004">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55000000000000004">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55000000000000004">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55000000000000004">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55000000000000004">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55000000000000004">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55000000000000004">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55000000000000004">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55000000000000004">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55000000000000004">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55000000000000004">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55000000000000004">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55000000000000004">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55000000000000004">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55000000000000004">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55000000000000004">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55000000000000004">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55000000000000004">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55000000000000004">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55000000000000004">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55000000000000004">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55000000000000004">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55000000000000004">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55000000000000004">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55000000000000004">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55000000000000004">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55000000000000004">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55000000000000004">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55000000000000004">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55000000000000004">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55000000000000004">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55000000000000004">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55000000000000004">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55000000000000004">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55000000000000004">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55000000000000004">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55000000000000004">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55000000000000004">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55000000000000004">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55000000000000004">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55000000000000004">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55000000000000004">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55000000000000004">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55000000000000004">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55000000000000004">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55000000000000004">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55000000000000004">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55000000000000004">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55000000000000004">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55000000000000004">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55000000000000004">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55000000000000004">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55000000000000004">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55000000000000004">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55000000000000004">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55000000000000004">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55000000000000004">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55000000000000004">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55000000000000004">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55000000000000004">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55000000000000004">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55000000000000004">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55000000000000004">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55000000000000004">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55000000000000004">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55000000000000004">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55000000000000004">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55000000000000004">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55000000000000004">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55000000000000004">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55000000000000004">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55000000000000004">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55000000000000004">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55000000000000004">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55000000000000004">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55000000000000004">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55000000000000004">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55000000000000004">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55000000000000004">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55000000000000004">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55000000000000004">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55000000000000004">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55000000000000004">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55000000000000004">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55000000000000004">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55000000000000004">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55000000000000004">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55000000000000004">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55000000000000004">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55000000000000004">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55000000000000004">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55000000000000004">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55000000000000004">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55000000000000004">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55000000000000004">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55000000000000004">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55000000000000004">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55000000000000004">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55000000000000004">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55000000000000004">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55000000000000004">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55000000000000004">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55000000000000004">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55000000000000004">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55000000000000004">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55000000000000004">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55000000000000004">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55000000000000004">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55000000000000004">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55000000000000004">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55000000000000004">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55000000000000004">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55000000000000004">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55000000000000004">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55000000000000004">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55000000000000004">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55000000000000004">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55000000000000004">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55000000000000004">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55000000000000004">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55000000000000004">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55000000000000004">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55000000000000004">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55000000000000004">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55000000000000004">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55000000000000004">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55000000000000004">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55000000000000004">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55000000000000004">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55000000000000004">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55000000000000004">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55000000000000004">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55000000000000004">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55000000000000004">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55000000000000004">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55000000000000004">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55000000000000004">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55000000000000004">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55000000000000004">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55000000000000004">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55000000000000004">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55000000000000004">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55000000000000004">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55000000000000004">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55000000000000004">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55000000000000004">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55000000000000004">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55000000000000004">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55000000000000004">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55000000000000004">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55000000000000004">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55000000000000004">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55000000000000004">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55000000000000004">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55000000000000004">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55000000000000004">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55000000000000004">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55000000000000004">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55000000000000004">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55000000000000004">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55000000000000004">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55000000000000004">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55000000000000004">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55000000000000004">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55000000000000004">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55000000000000004">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55000000000000004">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55000000000000004">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55000000000000004">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55000000000000004">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55000000000000004">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55000000000000004">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55000000000000004">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55000000000000004">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55000000000000004">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55000000000000004">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55000000000000004">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55000000000000004">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55000000000000004">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55000000000000004">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55000000000000004">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55000000000000004">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55000000000000004">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55000000000000004">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55000000000000004">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55000000000000004">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55000000000000004">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55000000000000004">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55000000000000004">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55000000000000004">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55000000000000004">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55000000000000004">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55000000000000004">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55000000000000004">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55000000000000004">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55000000000000004">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55000000000000004">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55000000000000004">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55000000000000004">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55000000000000004">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55000000000000004">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55000000000000004">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55000000000000004">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55000000000000004">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55000000000000004">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55000000000000004">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55000000000000004">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55000000000000004">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55000000000000004">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55000000000000004">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55000000000000004">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55000000000000004">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55000000000000004">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55000000000000004">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55000000000000004">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55000000000000004">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55000000000000004">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55000000000000004">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55000000000000004">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55000000000000004">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55000000000000004">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55000000000000004">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55000000000000004">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55000000000000004">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55000000000000004">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55000000000000004">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55000000000000004">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55000000000000004">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55000000000000004">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55000000000000004">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55000000000000004">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55000000000000004">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55000000000000004">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55000000000000004">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55000000000000004">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55000000000000004">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55000000000000004">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55000000000000004">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55000000000000004">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55000000000000004">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55000000000000004">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55000000000000004">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55000000000000004">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55000000000000004">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55000000000000004">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55000000000000004">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55000000000000004">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55000000000000004">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55000000000000004">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55000000000000004">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55000000000000004">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55000000000000004">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55000000000000004">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55000000000000004">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55000000000000004">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55000000000000004">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55000000000000004">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55000000000000004">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55000000000000004">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55000000000000004">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55000000000000004">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55000000000000004">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55000000000000004">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55000000000000004">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55000000000000004">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55000000000000004">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55000000000000004">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55000000000000004">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55000000000000004">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55000000000000004">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55000000000000004">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55000000000000004">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55000000000000004">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55000000000000004">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55000000000000004">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55000000000000004">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55000000000000004">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55000000000000004">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55000000000000004">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55000000000000004">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55000000000000004">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55000000000000004">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55000000000000004">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55000000000000004">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55000000000000004">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55000000000000004">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55000000000000004">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55000000000000004">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55000000000000004">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55000000000000004">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55000000000000004">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55000000000000004">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55000000000000004">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55000000000000004">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55000000000000004">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55000000000000004">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55000000000000004">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55000000000000004">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55000000000000004">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55000000000000004">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55000000000000004">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55000000000000004">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55000000000000004">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55000000000000004">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55000000000000004">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55000000000000004">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55000000000000004">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55000000000000004">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55000000000000004">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55000000000000004">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55000000000000004">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55000000000000004">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55000000000000004">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55000000000000004">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55000000000000004">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55000000000000004">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55000000000000004">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55000000000000004">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55000000000000004">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55000000000000004">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55000000000000004">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55000000000000004">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55000000000000004">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55000000000000004">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55000000000000004">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55000000000000004">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55000000000000004">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55000000000000004">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55000000000000004">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55000000000000004">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55000000000000004">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55000000000000004">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55000000000000004">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55000000000000004">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55000000000000004">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55000000000000004">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55000000000000004">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55000000000000004">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55000000000000004">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55000000000000004">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55000000000000004">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55000000000000004">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55000000000000004">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55000000000000004">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55000000000000004">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55000000000000004">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55000000000000004">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55000000000000004">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55000000000000004">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55000000000000004">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55000000000000004">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55000000000000004">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55000000000000004">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55000000000000004">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55000000000000004">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55000000000000004">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55000000000000004">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55000000000000004">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55000000000000004">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55000000000000004">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55000000000000004">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55000000000000004">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55000000000000004">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55000000000000004">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55000000000000004">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55000000000000004">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55000000000000004">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55000000000000004">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55000000000000004">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55000000000000004">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55000000000000004">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55000000000000004">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55000000000000004">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55000000000000004">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55000000000000004">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55000000000000004">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55000000000000004">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55000000000000004">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55000000000000004">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55000000000000004">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55000000000000004">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55000000000000004">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55000000000000004">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55000000000000004">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55000000000000004">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55000000000000004">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55000000000000004">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55000000000000004">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55000000000000004">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55000000000000004">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55000000000000004">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55000000000000004">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55000000000000004">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55000000000000004">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55000000000000004">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55000000000000004">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55000000000000004">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55000000000000004">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55000000000000004">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55000000000000004">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55000000000000004">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55000000000000004">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55000000000000004">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55000000000000004">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55000000000000004">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55000000000000004">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55000000000000004">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55000000000000004">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55000000000000004">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55000000000000004">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55000000000000004">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55000000000000004">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55000000000000004">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55000000000000004">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55000000000000004">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55000000000000004">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55000000000000004">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55000000000000004">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55000000000000004">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55000000000000004">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55000000000000004">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55000000000000004">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55000000000000004">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55000000000000004">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55000000000000004">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55000000000000004">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55000000000000004">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55000000000000004">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55000000000000004">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55000000000000004">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55000000000000004">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55000000000000004">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55000000000000004">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55000000000000004">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55000000000000004">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55000000000000004">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55000000000000004">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55000000000000004">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55000000000000004">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55000000000000004">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55000000000000004">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55000000000000004">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55000000000000004">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55000000000000004">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55000000000000004">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55000000000000004">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55000000000000004">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55000000000000004">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55000000000000004">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55000000000000004">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55000000000000004">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55000000000000004">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55000000000000004">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55000000000000004">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55000000000000004">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55000000000000004">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55000000000000004">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55000000000000004">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55000000000000004">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55000000000000004">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55000000000000004">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55000000000000004">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55000000000000004">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55000000000000004">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55000000000000004">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55000000000000004">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55000000000000004">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55000000000000004">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55000000000000004">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55000000000000004">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55000000000000004">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55000000000000004">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55000000000000004">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55000000000000004">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55000000000000004">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55000000000000004">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55000000000000004">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55000000000000004">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55000000000000004">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55000000000000004">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55000000000000004">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55000000000000004">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55000000000000004">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55000000000000004">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55000000000000004">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55000000000000004">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55000000000000004">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55000000000000004">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55000000000000004">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55000000000000004">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55000000000000004">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55000000000000004">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55000000000000004">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55000000000000004">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55000000000000004">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55000000000000004">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55000000000000004">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55000000000000004">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55000000000000004">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55000000000000004">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55000000000000004">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55000000000000004">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55000000000000004">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55000000000000004">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55000000000000004">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55000000000000004">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55000000000000004">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55000000000000004">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55000000000000004">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55000000000000004">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55000000000000004">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55000000000000004">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55000000000000004">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55000000000000004">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55000000000000004">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55000000000000004">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55000000000000004">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55000000000000004">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55000000000000004">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55000000000000004">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55000000000000004">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55000000000000004">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55000000000000004">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55000000000000004">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55000000000000004">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55000000000000004">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55000000000000004">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55000000000000004">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55000000000000004">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55000000000000004">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55000000000000004">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55000000000000004">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55000000000000004">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55000000000000004">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55000000000000004">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55000000000000004">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55000000000000004">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55000000000000004">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55000000000000004">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55000000000000004">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55000000000000004">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55000000000000004">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55000000000000004">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55000000000000004">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55000000000000004">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55000000000000004">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55000000000000004">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55000000000000004">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55000000000000004">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55000000000000004">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55000000000000004">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55000000000000004">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55000000000000004">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55000000000000004">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55000000000000004">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55000000000000004">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55000000000000004">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55000000000000004">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55000000000000004">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55000000000000004">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55000000000000004">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55000000000000004">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55000000000000004">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55000000000000004">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55000000000000004">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55000000000000004">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55000000000000004">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55000000000000004">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55000000000000004">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55000000000000004">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55000000000000004">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55000000000000004">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55000000000000004">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55000000000000004">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55000000000000004">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55000000000000004">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55000000000000004">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55000000000000004">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55000000000000004">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55000000000000004">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55000000000000004">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55000000000000004">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55000000000000004">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55000000000000004">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55000000000000004">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55000000000000004">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55000000000000004">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55000000000000004">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55000000000000004">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55000000000000004">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55000000000000004">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55000000000000004">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55000000000000004">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55000000000000004">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55000000000000004">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55000000000000004">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55000000000000004">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55000000000000004">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55000000000000004">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55000000000000004">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55000000000000004">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55000000000000004">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55000000000000004">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55000000000000004">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55000000000000004">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55000000000000004">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55000000000000004">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55000000000000004">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55000000000000004">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55000000000000004">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55000000000000004">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55000000000000004">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55000000000000004">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55000000000000004">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55000000000000004">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55000000000000004">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55000000000000004">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55000000000000004">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55000000000000004">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55000000000000004">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55000000000000004">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55000000000000004">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55000000000000004">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55000000000000004">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55000000000000004">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55000000000000004">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55000000000000004">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55000000000000004">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55000000000000004">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55000000000000004">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55000000000000004">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55000000000000004">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55000000000000004">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55000000000000004">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55000000000000004">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55000000000000004">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55000000000000004">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55000000000000004">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55000000000000004">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55000000000000004">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55000000000000004">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55000000000000004">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55000000000000004">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55000000000000004">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55000000000000004">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55000000000000004">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55000000000000004">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55000000000000004">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55000000000000004">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55000000000000004">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55000000000000004">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55000000000000004">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55000000000000004">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55000000000000004">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55000000000000004">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55000000000000004">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55000000000000004">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55000000000000004">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55000000000000004">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55000000000000004">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55000000000000004">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55000000000000004">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55000000000000004">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55000000000000004">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55000000000000004">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55000000000000004">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55000000000000004">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55000000000000004">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55000000000000004">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55000000000000004">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55000000000000004">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55000000000000004">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55000000000000004">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55000000000000004">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55000000000000004">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55000000000000004">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55000000000000004">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55000000000000004">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55000000000000004">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55000000000000004">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55000000000000004">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55000000000000004">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55000000000000004">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55000000000000004">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55000000000000004">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55000000000000004">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55000000000000004">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55000000000000004">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55000000000000004">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55000000000000004">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55000000000000004">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55000000000000004">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55000000000000004">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55000000000000004">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55000000000000004">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55000000000000004">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55000000000000004">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55000000000000004">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55000000000000004">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55000000000000004">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55000000000000004">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55000000000000004">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55000000000000004">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55000000000000004">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55000000000000004">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55000000000000004">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55000000000000004">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55000000000000004">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55000000000000004">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55000000000000004">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55000000000000004">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55000000000000004">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55000000000000004">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55000000000000004">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55000000000000004">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55000000000000004">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55000000000000004">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55000000000000004">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55000000000000004">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55000000000000004">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55000000000000004">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55000000000000004">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55000000000000004">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55000000000000004">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55000000000000004">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55000000000000004">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55000000000000004">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55000000000000004">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55000000000000004">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55000000000000004">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55000000000000004">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55000000000000004">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55000000000000004">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55000000000000004">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55000000000000004">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55000000000000004">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55000000000000004">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55000000000000004">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55000000000000004">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55000000000000004">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55000000000000004">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55000000000000004">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55000000000000004">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55000000000000004">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55000000000000004">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55000000000000004">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55000000000000004">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55000000000000004">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55000000000000004">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55000000000000004">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55000000000000004">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55000000000000004">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55000000000000004">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55000000000000004">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55000000000000004">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55000000000000004">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55000000000000004">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55000000000000004">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55000000000000004">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55000000000000004">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55000000000000004">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55000000000000004">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55000000000000004">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55000000000000004">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55000000000000004">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55000000000000004">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55000000000000004">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55000000000000004">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55000000000000004">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55000000000000004">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55000000000000004">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55000000000000004">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55000000000000004">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55000000000000004">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55000000000000004">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55000000000000004">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55000000000000004">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55000000000000004">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55000000000000004">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55000000000000004">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55000000000000004">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55000000000000004">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55000000000000004">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55000000000000004">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55000000000000004">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55000000000000004">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55000000000000004">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55000000000000004">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55000000000000004">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55000000000000004">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55000000000000004">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55000000000000004">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55000000000000004">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55000000000000004">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55000000000000004">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55000000000000004">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55000000000000004">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55000000000000004">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55000000000000004">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55000000000000004">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55000000000000004">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55000000000000004">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55000000000000004">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55000000000000004">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55000000000000004">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55000000000000004">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55000000000000004">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55000000000000004">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55000000000000004">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55000000000000004">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55000000000000004">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55000000000000004">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55000000000000004">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55000000000000004">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55000000000000004">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55000000000000004">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55000000000000004">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55000000000000004">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55000000000000004">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55000000000000004">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55000000000000004">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55000000000000004">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55000000000000004">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55000000000000004">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55000000000000004">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55000000000000004">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55000000000000004">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55000000000000004">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55000000000000004">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55000000000000004">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55000000000000004">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55000000000000004">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55000000000000004">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55000000000000004">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55000000000000004">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55000000000000004">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55000000000000004">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55000000000000004">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55000000000000004">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55000000000000004">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55000000000000004">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55000000000000004">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55000000000000004">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55000000000000004">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55000000000000004">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55000000000000004">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55000000000000004">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55000000000000004">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55000000000000004">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55000000000000004">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55000000000000004">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55000000000000004">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55000000000000004">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55000000000000004">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55000000000000004">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55000000000000004">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55000000000000004">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55000000000000004">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55000000000000004">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55000000000000004">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55000000000000004">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55000000000000004">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55000000000000004">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55000000000000004">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55000000000000004">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55000000000000004">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55000000000000004">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55000000000000004">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55000000000000004">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55000000000000004">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55000000000000004">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55000000000000004">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55000000000000004">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55000000000000004">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55000000000000004">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55000000000000004">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55000000000000004">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55000000000000004">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55000000000000004">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55000000000000004">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55000000000000004">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55000000000000004">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55000000000000004">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55000000000000004">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55000000000000004">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55000000000000004">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55000000000000004">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55000000000000004">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55000000000000004">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55000000000000004">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55000000000000004">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55000000000000004">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55000000000000004">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55000000000000004">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55000000000000004">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55000000000000004">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55000000000000004">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55000000000000004">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55000000000000004">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55000000000000004">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55000000000000004">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55000000000000004">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55000000000000004">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55000000000000004">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55000000000000004">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55000000000000004">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55000000000000004">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55000000000000004">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55000000000000004">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55000000000000004">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55000000000000004">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55000000000000004">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55000000000000004">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55000000000000004">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55000000000000004">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55000000000000004">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55000000000000004">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55000000000000004">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55000000000000004">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55000000000000004">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55000000000000004">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55000000000000004">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55000000000000004">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55000000000000004">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55000000000000004">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55000000000000004">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55000000000000004">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55000000000000004">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55000000000000004">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55000000000000004">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55000000000000004">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55000000000000004">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55000000000000004">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55000000000000004">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55000000000000004">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55000000000000004">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55000000000000004">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55000000000000004">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55000000000000004">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55000000000000004">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55000000000000004">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55000000000000004">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55000000000000004">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55000000000000004">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55000000000000004">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55000000000000004">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55000000000000004">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55000000000000004">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55000000000000004">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55000000000000004">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55000000000000004">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55000000000000004">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55000000000000004">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55000000000000004">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55000000000000004">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55000000000000004">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55000000000000004">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55000000000000004">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55000000000000004">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55000000000000004">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55000000000000004">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55000000000000004">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55000000000000004">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55000000000000004">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55000000000000004">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55000000000000004">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55000000000000004">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55000000000000004">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55000000000000004">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55000000000000004">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55000000000000004">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55000000000000004">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55000000000000004">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55000000000000004">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55000000000000004">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55000000000000004">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55000000000000004">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55000000000000004">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55000000000000004">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55000000000000004">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55000000000000004">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55000000000000004">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55000000000000004">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55000000000000004">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55000000000000004">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55000000000000004">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55000000000000004">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55000000000000004">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55000000000000004">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55000000000000004">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55000000000000004">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55000000000000004">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55000000000000004">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55000000000000004">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55000000000000004">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55000000000000004">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55000000000000004">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55000000000000004">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55000000000000004">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55000000000000004">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55000000000000004">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55000000000000004">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55000000000000004">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55000000000000004">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55000000000000004">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55000000000000004">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55000000000000004">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55000000000000004">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55000000000000004">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55000000000000004">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55000000000000004">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55000000000000004">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55000000000000004">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55000000000000004">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55000000000000004">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55000000000000004">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55000000000000004">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55000000000000004">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55000000000000004">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55000000000000004">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55000000000000004">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55000000000000004">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55000000000000004">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55000000000000004">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55000000000000004">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55000000000000004">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55000000000000004">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55000000000000004">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55000000000000004">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55000000000000004">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55000000000000004">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55000000000000004">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55000000000000004">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55000000000000004">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55000000000000004">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55000000000000004">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55000000000000004">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55000000000000004">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55000000000000004">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55000000000000004">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55000000000000004">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55000000000000004">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55000000000000004">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55000000000000004">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55000000000000004">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55000000000000004">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55000000000000004">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55000000000000004">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55000000000000004">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55000000000000004">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55000000000000004">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55000000000000004">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55000000000000004">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55000000000000004">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55000000000000004">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55000000000000004">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55000000000000004">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55000000000000004">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55000000000000004">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55000000000000004">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55000000000000004">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55000000000000004">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55000000000000004">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55000000000000004">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55000000000000004">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55000000000000004">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55000000000000004">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55000000000000004">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55000000000000004">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55000000000000004">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55000000000000004">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55000000000000004">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55000000000000004">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55000000000000004">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55000000000000004">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55000000000000004">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55000000000000004">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55000000000000004">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55000000000000004">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55000000000000004">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55000000000000004">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55000000000000004">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55000000000000004">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55000000000000004">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55000000000000004">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55000000000000004">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55000000000000004">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55000000000000004">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55000000000000004">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55000000000000004">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55000000000000004">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55000000000000004">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55000000000000004">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55000000000000004">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55000000000000004">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55000000000000004">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55000000000000004">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55000000000000004">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55000000000000004">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55000000000000004">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55000000000000004">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55000000000000004">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55000000000000004">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55000000000000004">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55000000000000004">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55000000000000004">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55000000000000004">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55000000000000004">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55000000000000004">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55000000000000004">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55000000000000004">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55000000000000004">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55000000000000004">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55000000000000004">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55000000000000004">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55000000000000004">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55000000000000004">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55000000000000004">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55000000000000004">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55000000000000004">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55000000000000004">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55000000000000004">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55000000000000004">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55000000000000004">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55000000000000004">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55000000000000004">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55000000000000004">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55000000000000004">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55000000000000004">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55000000000000004">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55000000000000004">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55000000000000004">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55000000000000004">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55000000000000004">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55000000000000004">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55000000000000004">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55000000000000004">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55000000000000004">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55000000000000004">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55000000000000004">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55000000000000004">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55000000000000004">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55000000000000004">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55000000000000004">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55000000000000004">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55000000000000004">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55000000000000004">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55000000000000004">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55000000000000004">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55000000000000004">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55000000000000004">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55000000000000004">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55000000000000004">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55000000000000004">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55000000000000004">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55000000000000004">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55000000000000004">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55000000000000004">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55000000000000004">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55000000000000004">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55000000000000004">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55000000000000004">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55000000000000004">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55000000000000004">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55000000000000004">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55000000000000004">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55000000000000004">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55000000000000004">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55000000000000004">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55000000000000004">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55000000000000004">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55000000000000004">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55000000000000004">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55000000000000004">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55000000000000004">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55000000000000004">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55000000000000004">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55000000000000004">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55000000000000004">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55000000000000004">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55000000000000004">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55000000000000004">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55000000000000004">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55000000000000004">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55000000000000004">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55000000000000004">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55000000000000004">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55000000000000004">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55000000000000004">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55000000000000004">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55000000000000004">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55000000000000004">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55000000000000004">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55000000000000004">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55000000000000004">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55000000000000004">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55000000000000004">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55000000000000004">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55000000000000004">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55000000000000004">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55000000000000004">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55000000000000004">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55000000000000004">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55000000000000004">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55000000000000004">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55000000000000004">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55000000000000004">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55000000000000004">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55000000000000004">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55000000000000004">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55000000000000004">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55000000000000004">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55000000000000004">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55000000000000004">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55000000000000004">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55000000000000004">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55000000000000004">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55000000000000004">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55000000000000004">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55000000000000004">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55000000000000004">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55000000000000004">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55000000000000004">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55000000000000004">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55000000000000004">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55000000000000004">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55000000000000004">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55000000000000004">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55000000000000004">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55000000000000004">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55000000000000004">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55000000000000004">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55000000000000004">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55000000000000004">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55000000000000004">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55000000000000004">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55000000000000004">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55000000000000004">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55000000000000004">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55000000000000004">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55000000000000004">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55000000000000004">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55000000000000004">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55000000000000004">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55000000000000004">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55000000000000004">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55000000000000004">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55000000000000004">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55000000000000004">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55000000000000004">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55000000000000004">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55000000000000004">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55000000000000004">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55000000000000004">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55000000000000004">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55000000000000004">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55000000000000004">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55000000000000004">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55000000000000004">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55000000000000004">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55000000000000004">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55000000000000004">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55000000000000004">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55000000000000004">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55000000000000004">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55000000000000004">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55000000000000004">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55000000000000004">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55000000000000004">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55000000000000004">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55000000000000004">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55000000000000004">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55000000000000004">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55000000000000004">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55000000000000004">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55000000000000004">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55000000000000004">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55000000000000004">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55000000000000004">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55000000000000004">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55000000000000004">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55000000000000004">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55000000000000004">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55000000000000004">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55000000000000004">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55000000000000004">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55000000000000004">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55000000000000004">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55000000000000004">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55000000000000004">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55000000000000004">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55000000000000004">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55000000000000004">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55000000000000004">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55000000000000004">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55000000000000004">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55000000000000004">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55000000000000004">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55000000000000004">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55000000000000004">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55000000000000004">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55000000000000004">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55000000000000004">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55000000000000004">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55000000000000004">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55000000000000004">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55000000000000004">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55000000000000004">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55000000000000004">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55000000000000004">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55000000000000004">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55000000000000004">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55000000000000004">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55000000000000004">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55000000000000004">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55000000000000004">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55000000000000004">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55000000000000004">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55000000000000004">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55000000000000004">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55000000000000004">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55000000000000004">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55000000000000004">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55000000000000004">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55000000000000004">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55000000000000004">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55000000000000004">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55000000000000004">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55000000000000004">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55000000000000004">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55000000000000004">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55000000000000004">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55000000000000004">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55000000000000004">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55000000000000004">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55000000000000004">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55000000000000004">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55000000000000004">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55000000000000004">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55000000000000004">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55000000000000004">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55000000000000004">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55000000000000004">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55000000000000004">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55000000000000004">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55000000000000004">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55000000000000004">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55000000000000004">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55000000000000004">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55000000000000004">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55000000000000004">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55000000000000004">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55000000000000004">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55000000000000004">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55000000000000004">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55000000000000004">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55000000000000004">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55000000000000004">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55000000000000004">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55000000000000004">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55000000000000004">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55000000000000004">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55000000000000004">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55000000000000004">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55000000000000004">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55000000000000004">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55000000000000004">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55000000000000004">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55000000000000004">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55000000000000004">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55000000000000004">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55000000000000004">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55000000000000004">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55000000000000004">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55000000000000004">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55000000000000004">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55000000000000004">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55000000000000004">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55000000000000004">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55000000000000004">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55000000000000004">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55000000000000004">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55000000000000004">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55000000000000004">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55000000000000004">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55000000000000004">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55000000000000004">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55000000000000004">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55000000000000004">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55000000000000004">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55000000000000004">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55000000000000004">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55000000000000004">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55000000000000004">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55000000000000004">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55000000000000004">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55000000000000004">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55000000000000004">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55000000000000004">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55000000000000004">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55000000000000004">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55000000000000004">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55000000000000004">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55000000000000004">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55000000000000004">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55000000000000004">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55000000000000004">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55000000000000004">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55000000000000004">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55000000000000004">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55000000000000004">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55000000000000004">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55000000000000004">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55000000000000004">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55000000000000004">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55000000000000004">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55000000000000004">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55000000000000004">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55000000000000004">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55000000000000004">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55000000000000004">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55000000000000004">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55000000000000004">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55000000000000004">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55000000000000004">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55000000000000004">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55000000000000004">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55000000000000004">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55000000000000004">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55000000000000004">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55000000000000004">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55000000000000004">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55000000000000004">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55000000000000004">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55000000000000004">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55000000000000004">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55000000000000004">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55000000000000004">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55000000000000004">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55000000000000004">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55000000000000004">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55000000000000004">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55000000000000004">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55000000000000004">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55000000000000004">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55000000000000004">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55000000000000004">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55000000000000004">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55000000000000004">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55000000000000004">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55000000000000004">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55000000000000004">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55000000000000004">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55000000000000004">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55000000000000004">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55000000000000004">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55000000000000004">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55000000000000004">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55000000000000004">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55000000000000004">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55000000000000004">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55000000000000004">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55000000000000004">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55000000000000004">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55000000000000004">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55000000000000004">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55000000000000004">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55000000000000004">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55000000000000004">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55000000000000004">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55000000000000004">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55000000000000004">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55000000000000004">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55000000000000004">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55000000000000004">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55000000000000004">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55000000000000004">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55000000000000004">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55000000000000004">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55000000000000004">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55000000000000004">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55000000000000004">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55000000000000004">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55000000000000004">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55000000000000004">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55000000000000004">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55000000000000004">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55000000000000004">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55000000000000004">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55000000000000004">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55000000000000004">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55000000000000004">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55000000000000004">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55000000000000004">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55000000000000004">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55000000000000004">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55000000000000004">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55000000000000004">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55000000000000004">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55000000000000004">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55000000000000004">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55000000000000004">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55000000000000004">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55000000000000004">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55000000000000004">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55000000000000004">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55000000000000004">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55000000000000004">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55000000000000004">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55000000000000004">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55000000000000004">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55000000000000004">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55000000000000004">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55000000000000004">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55000000000000004">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55000000000000004">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55000000000000004">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55000000000000004">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55000000000000004">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55000000000000004">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55000000000000004">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55000000000000004">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55000000000000004">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55000000000000004">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55000000000000004">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55000000000000004">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55000000000000004">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55000000000000004">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55000000000000004">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55000000000000004">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55000000000000004">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55000000000000004">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55000000000000004">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55000000000000004">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55000000000000004">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55000000000000004">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55000000000000004">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55000000000000004">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55000000000000004">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55000000000000004">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55000000000000004">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55000000000000004">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55000000000000004">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55000000000000004">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55000000000000004">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55000000000000004">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55000000000000004">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55000000000000004">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55000000000000004">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55000000000000004">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55000000000000004">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55000000000000004">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55000000000000004">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55000000000000004">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55000000000000004">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55000000000000004">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55000000000000004">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55000000000000004">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55000000000000004">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55000000000000004">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55000000000000004">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55000000000000004">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55000000000000004">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55000000000000004">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55000000000000004">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55000000000000004">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55000000000000004">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55000000000000004">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55000000000000004">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55000000000000004">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55000000000000004">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55000000000000004">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55000000000000004">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55000000000000004">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55000000000000004">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55000000000000004">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55000000000000004">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55000000000000004">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55000000000000004">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55000000000000004">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55000000000000004">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55000000000000004">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55000000000000004">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55000000000000004">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55000000000000004">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55000000000000004">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55000000000000004">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55000000000000004">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55000000000000004">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55000000000000004">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55000000000000004">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55000000000000004">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55000000000000004">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55000000000000004">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55000000000000004">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55000000000000004">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55000000000000004">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55000000000000004">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55000000000000004">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55000000000000004">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55000000000000004">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55000000000000004">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55000000000000004">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55000000000000004">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55000000000000004">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55000000000000004">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55000000000000004">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55000000000000004">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55000000000000004">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55000000000000004">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55000000000000004">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55000000000000004">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55000000000000004">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55000000000000004">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55000000000000004">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55000000000000004">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55000000000000004">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55000000000000004">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55000000000000004">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55000000000000004">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55000000000000004">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55000000000000004">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55000000000000004">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55000000000000004">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55000000000000004">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55000000000000004">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55000000000000004">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55000000000000004">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55000000000000004">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55000000000000004">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55000000000000004">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55000000000000004">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55000000000000004">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55000000000000004">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55000000000000004">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55000000000000004">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55000000000000004">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55000000000000004">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55000000000000004">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55000000000000004">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55000000000000004">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55000000000000004">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55000000000000004">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55000000000000004">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55000000000000004">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55000000000000004">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55000000000000004">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55000000000000004">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55000000000000004">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55000000000000004">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55000000000000004">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55000000000000004">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55000000000000004">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55000000000000004">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55000000000000004">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55000000000000004">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55000000000000004">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55000000000000004">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55000000000000004">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55000000000000004">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55000000000000004">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55000000000000004">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55000000000000004">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55000000000000004">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55000000000000004">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55000000000000004">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55000000000000004">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55000000000000004">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55000000000000004">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55000000000000004">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55000000000000004">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55000000000000004">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55000000000000004">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55000000000000004">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55000000000000004">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55000000000000004">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55000000000000004">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55000000000000004">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55000000000000004">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55000000000000004">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55000000000000004">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55000000000000004">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55000000000000004">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55000000000000004">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55000000000000004">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55000000000000004">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55000000000000004">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55000000000000004">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55000000000000004">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55000000000000004">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55000000000000004">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55000000000000004">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55000000000000004">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55000000000000004">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55000000000000004">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55000000000000004">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55000000000000004">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55000000000000004">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55000000000000004">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55000000000000004">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55000000000000004">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55000000000000004">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55000000000000004">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55000000000000004">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55000000000000004">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55000000000000004">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55000000000000004">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55000000000000004">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55000000000000004">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55000000000000004">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55000000000000004">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55000000000000004">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55000000000000004">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55000000000000004">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55000000000000004">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55000000000000004">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55000000000000004">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55000000000000004">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55000000000000004">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55000000000000004">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55000000000000004">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55000000000000004">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55000000000000004">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55000000000000004">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55000000000000004">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55000000000000004">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55000000000000004">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55000000000000004">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55000000000000004">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55000000000000004">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55000000000000004">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55000000000000004">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55000000000000004">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55000000000000004">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55000000000000004">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55000000000000004">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55000000000000004">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55000000000000004">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55000000000000004">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55000000000000004">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55000000000000004">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55000000000000004">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55000000000000004">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55000000000000004">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55000000000000004">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55000000000000004">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55000000000000004">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55000000000000004">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55000000000000004">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55000000000000004">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55000000000000004">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55000000000000004">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55000000000000004">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55000000000000004">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55000000000000004">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55000000000000004">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55000000000000004">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55000000000000004">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55000000000000004">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55000000000000004">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55000000000000004">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55000000000000004">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55000000000000004">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55000000000000004">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55000000000000004">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55000000000000004">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55000000000000004">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55000000000000004">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55000000000000004">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55000000000000004">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55000000000000004">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55000000000000004">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55000000000000004">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55000000000000004">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55000000000000004">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55000000000000004">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55000000000000004">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55000000000000004">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55000000000000004">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55000000000000004">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55000000000000004">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55000000000000004">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55000000000000004">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55000000000000004">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55000000000000004">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55000000000000004">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55000000000000004">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55000000000000004">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55000000000000004">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55000000000000004">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55000000000000004">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55000000000000004">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55000000000000004">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55000000000000004">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55000000000000004">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55000000000000004">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55000000000000004">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55000000000000004">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55000000000000004">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55000000000000004">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55000000000000004">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55000000000000004">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55000000000000004">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55000000000000004">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55000000000000004">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55000000000000004">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55000000000000004">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55000000000000004">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55000000000000004">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55000000000000004">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55000000000000004">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55000000000000004">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55000000000000004">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55000000000000004">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55000000000000004">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55000000000000004">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55000000000000004">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55000000000000004">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55000000000000004">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55000000000000004">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55000000000000004">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55000000000000004">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55000000000000004">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55000000000000004">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55000000000000004">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55000000000000004">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55000000000000004">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55000000000000004">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55000000000000004">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55000000000000004">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55000000000000004">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55000000000000004">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55000000000000004">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55000000000000004">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55000000000000004">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55000000000000004">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55000000000000004">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55000000000000004">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55000000000000004">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55000000000000004">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55000000000000004">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55000000000000004">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55000000000000004">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55000000000000004">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55000000000000004">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55000000000000004">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55000000000000004">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55000000000000004">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55000000000000004">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55000000000000004">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55000000000000004">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55000000000000004">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55000000000000004">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55000000000000004">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55000000000000004">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55000000000000004">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55000000000000004">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55000000000000004">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55000000000000004">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55000000000000004">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55000000000000004">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55000000000000004">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55000000000000004">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55000000000000004">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55000000000000004">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55000000000000004">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55000000000000004">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55000000000000004">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55000000000000004">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55000000000000004">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55000000000000004">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55000000000000004">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55000000000000004">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55000000000000004">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55000000000000004">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55000000000000004">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55000000000000004">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55000000000000004">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55000000000000004">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55000000000000004">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55000000000000004">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55000000000000004">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55000000000000004">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55000000000000004">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55000000000000004">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55000000000000004">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55000000000000004">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55000000000000004">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55000000000000004">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55000000000000004">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55000000000000004">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55000000000000004">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55000000000000004">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55000000000000004">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55000000000000004">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55000000000000004">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55000000000000004">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55000000000000004">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55000000000000004">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55000000000000004">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55000000000000004">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55000000000000004">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55000000000000004">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55000000000000004">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55000000000000004">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55000000000000004">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55000000000000004">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55000000000000004">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55000000000000004">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55000000000000004">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55000000000000004">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55000000000000004">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55000000000000004">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55000000000000004">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55000000000000004">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55000000000000004">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55000000000000004">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55000000000000004">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55000000000000004">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55000000000000004">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55000000000000004">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55000000000000004">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55000000000000004">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55000000000000004">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55000000000000004">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55000000000000004">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55000000000000004">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55000000000000004">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55000000000000004">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55000000000000004">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55000000000000004">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55000000000000004">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55000000000000004">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55000000000000004">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55000000000000004">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55000000000000004">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55000000000000004">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55000000000000004">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55000000000000004">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55000000000000004">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55000000000000004">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55000000000000004">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55000000000000004">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55000000000000004">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55000000000000004">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55000000000000004">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55000000000000004">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55000000000000004">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55000000000000004">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55000000000000004">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55000000000000004">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55000000000000004">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55000000000000004">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55000000000000004">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55000000000000004">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55000000000000004">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55000000000000004">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55000000000000004">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55000000000000004">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55000000000000004">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55000000000000004">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55000000000000004">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55000000000000004">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55000000000000004">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55000000000000004">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55000000000000004">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55000000000000004">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55000000000000004">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55000000000000004">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55000000000000004">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55000000000000004">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55000000000000004">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55000000000000004">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55000000000000004">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55000000000000004">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55000000000000004">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55000000000000004">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55000000000000004">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55000000000000004">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55000000000000004">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55000000000000004">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55000000000000004">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55000000000000004">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55000000000000004">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55000000000000004">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55000000000000004">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55000000000000004">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55000000000000004">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55000000000000004">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55000000000000004">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55000000000000004">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55000000000000004">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55000000000000004">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55000000000000004">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55000000000000004">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55000000000000004">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55000000000000004">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55000000000000004">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55000000000000004">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55000000000000004">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55000000000000004">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55000000000000004">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55000000000000004">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55000000000000004">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55000000000000004">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55000000000000004">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55000000000000004">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55000000000000004">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55000000000000004">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55000000000000004">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55000000000000004">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55000000000000004">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55000000000000004">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55000000000000004">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55000000000000004">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55000000000000004">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55000000000000004">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55000000000000004">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55000000000000004">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55000000000000004">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55000000000000004">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55000000000000004">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55000000000000004">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55000000000000004">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55000000000000004">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55000000000000004">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55000000000000004">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55000000000000004">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55000000000000004">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55000000000000004">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55000000000000004">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55000000000000004">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55000000000000004">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55000000000000004">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55000000000000004">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55000000000000004">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55000000000000004">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55000000000000004">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55000000000000004">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55000000000000004">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55000000000000004">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55000000000000004">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55000000000000004">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55000000000000004">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55000000000000004">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55000000000000004">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55000000000000004">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55000000000000004">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55000000000000004">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55000000000000004">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55000000000000004">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55000000000000004">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55000000000000004">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55000000000000004">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55000000000000004">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55000000000000004">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55000000000000004">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55000000000000004">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55000000000000004">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55000000000000004">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55000000000000004">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55000000000000004">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55000000000000004">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55000000000000004">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55000000000000004">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55000000000000004">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55000000000000004">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55000000000000004">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55000000000000004">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55000000000000004">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55000000000000004">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55000000000000004">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55000000000000004">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55000000000000004">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55000000000000004">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55000000000000004">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55000000000000004">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55000000000000004">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55000000000000004">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55000000000000004">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55000000000000004">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55000000000000004">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55000000000000004">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55000000000000004">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55000000000000004">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55000000000000004">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55000000000000004">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55000000000000004">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55000000000000004">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55000000000000004">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55000000000000004">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55000000000000004">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55000000000000004">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55000000000000004">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55000000000000004">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55000000000000004">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55000000000000004">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55000000000000004">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55000000000000004">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55000000000000004">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55000000000000004">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55000000000000004">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55000000000000004">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55000000000000004">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55000000000000004">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55000000000000004">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55000000000000004">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55000000000000004">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55000000000000004">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55000000000000004">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55000000000000004">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55000000000000004">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55000000000000004">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55000000000000004">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55000000000000004">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55000000000000004">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55000000000000004">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55000000000000004">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55000000000000004">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55000000000000004">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55000000000000004">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55000000000000004">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55000000000000004">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55000000000000004">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55000000000000004">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55000000000000004">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55000000000000004">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55000000000000004">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55000000000000004">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55000000000000004">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55000000000000004">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55000000000000004">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55000000000000004">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55000000000000004">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55000000000000004">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55000000000000004">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55000000000000004">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55000000000000004">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55000000000000004">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55000000000000004">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55000000000000004">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55000000000000004">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55000000000000004">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55000000000000004">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55000000000000004">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55000000000000004">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55000000000000004">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55000000000000004">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55000000000000004">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55000000000000004">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55000000000000004">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55000000000000004">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55000000000000004">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55000000000000004">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55000000000000004">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55000000000000004">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55000000000000004">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55000000000000004">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55000000000000004">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55000000000000004">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55000000000000004">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55000000000000004">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55000000000000004">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55000000000000004">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55000000000000004">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55000000000000004">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55000000000000004">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55000000000000004">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55000000000000004">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55000000000000004">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55000000000000004">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55000000000000004">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55000000000000004">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55000000000000004">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55000000000000004">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55000000000000004">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55000000000000004">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55000000000000004">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55000000000000004">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55000000000000004">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55000000000000004">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55000000000000004">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55000000000000004">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55000000000000004">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55000000000000004">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55000000000000004">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55000000000000004">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55000000000000004">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55000000000000004">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55000000000000004">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55000000000000004">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55000000000000004">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55000000000000004">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55000000000000004">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55000000000000004">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55000000000000004">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55000000000000004">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55000000000000004">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55000000000000004">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55000000000000004">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55000000000000004">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55000000000000004">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55000000000000004">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55000000000000004">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55000000000000004">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55000000000000004">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55000000000000004">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55000000000000004">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55000000000000004">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55000000000000004">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55000000000000004">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55000000000000004">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55000000000000004">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55000000000000004">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55000000000000004">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55000000000000004">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55000000000000004">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55000000000000004">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55000000000000004">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55000000000000004">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55000000000000004">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55000000000000004">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55000000000000004">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55000000000000004">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55000000000000004">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55000000000000004">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55000000000000004">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55000000000000004">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55000000000000004">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55000000000000004">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55000000000000004">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55000000000000004">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55000000000000004">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55000000000000004">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55000000000000004">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55000000000000004">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55000000000000004">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55000000000000004">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55000000000000004">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55000000000000004">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55000000000000004">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55000000000000004">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55000000000000004">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55000000000000004">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55000000000000004">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55000000000000004">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55000000000000004">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55000000000000004">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55000000000000004">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55000000000000004">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55000000000000004">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55000000000000004">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55000000000000004">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55000000000000004">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55000000000000004">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55000000000000004">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55000000000000004">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55000000000000004">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55000000000000004">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55000000000000004">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55000000000000004">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55000000000000004">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55000000000000004">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55000000000000004">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55000000000000004">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55000000000000004">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55000000000000004">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55000000000000004">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55000000000000004">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55000000000000004">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55000000000000004">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55000000000000004">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55000000000000004">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55000000000000004">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55000000000000004">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55000000000000004">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55000000000000004">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55000000000000004">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55000000000000004">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55000000000000004">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55000000000000004">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55000000000000004">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55000000000000004">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55000000000000004">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55000000000000004">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55000000000000004">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55000000000000004">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55000000000000004">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55000000000000004">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55000000000000004">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55000000000000004">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55000000000000004">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55000000000000004">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55000000000000004">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55000000000000004">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55000000000000004">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55000000000000004">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55000000000000004">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55000000000000004">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55000000000000004">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55000000000000004">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55000000000000004">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55000000000000004">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55000000000000004">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55000000000000004">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55000000000000004">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55000000000000004">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55000000000000004">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55000000000000004">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55000000000000004">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55000000000000004">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55000000000000004">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55000000000000004">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55000000000000004">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55000000000000004">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55000000000000004">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55000000000000004">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55000000000000004">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55000000000000004">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55000000000000004">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55000000000000004">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55000000000000004">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55000000000000004">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55000000000000004">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55000000000000004">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55000000000000004">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55000000000000004">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55000000000000004">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55000000000000004">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55000000000000004">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55000000000000004">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55000000000000004">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55000000000000004">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55000000000000004">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55000000000000004">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55000000000000004">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55000000000000004">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55000000000000004">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55000000000000004">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55000000000000004">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55000000000000004">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55000000000000004">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55000000000000004">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55000000000000004">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55000000000000004">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55000000000000004">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55000000000000004">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55000000000000004">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55000000000000004">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55000000000000004">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55000000000000004">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55000000000000004">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55000000000000004">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55000000000000004">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55000000000000004">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55000000000000004">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55000000000000004">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55000000000000004">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55000000000000004">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55000000000000004">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55000000000000004">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55000000000000004">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55000000000000004">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55000000000000004">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55000000000000004">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55000000000000004">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55000000000000004">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55000000000000004">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55000000000000004">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55000000000000004">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55000000000000004">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55000000000000004">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55000000000000004">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55000000000000004">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55000000000000004">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55000000000000004">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55000000000000004">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55000000000000004">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55000000000000004">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55000000000000004">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55000000000000004">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55000000000000004">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55000000000000004">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55000000000000004">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55000000000000004">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55000000000000004">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55000000000000004">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55000000000000004">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55000000000000004">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55000000000000004">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55000000000000004">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55000000000000004">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55000000000000004">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55000000000000004">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55000000000000004">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55000000000000004">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55000000000000004">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55000000000000004">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55000000000000004">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55000000000000004">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55000000000000004">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55000000000000004">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55000000000000004">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55000000000000004">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55000000000000004">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55000000000000004">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55000000000000004">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55000000000000004">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55000000000000004">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55000000000000004">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55000000000000004">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55000000000000004">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55000000000000004">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55000000000000004">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55000000000000004">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55000000000000004">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55000000000000004">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55000000000000004">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55000000000000004">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55000000000000004">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55000000000000004">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55000000000000004">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55000000000000004">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55000000000000004">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55000000000000004">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55000000000000004">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55000000000000004">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55000000000000004">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55000000000000004">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55000000000000004">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55000000000000004">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55000000000000004">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55000000000000004">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55000000000000004">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55000000000000004">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55000000000000004">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55000000000000004">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55000000000000004">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55000000000000004">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55000000000000004">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55000000000000004">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55000000000000004">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55000000000000004">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55000000000000004">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55000000000000004">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55000000000000004">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55000000000000004">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55000000000000004">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55000000000000004">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55000000000000004">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55000000000000004">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55000000000000004">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55000000000000004">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55000000000000004">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55000000000000004">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55000000000000004">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55000000000000004">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55000000000000004">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55000000000000004">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55000000000000004">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55000000000000004">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55000000000000004">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55000000000000004">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55000000000000004">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55000000000000004">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55000000000000004">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55000000000000004">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55000000000000004">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55000000000000004">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55000000000000004">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55000000000000004">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55000000000000004">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55000000000000004">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55000000000000004">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55000000000000004">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55000000000000004">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55000000000000004">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55000000000000004">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55000000000000004">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55000000000000004">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55000000000000004">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55000000000000004">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55000000000000004">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55000000000000004">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55000000000000004">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55000000000000004">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55000000000000004">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55000000000000004">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55000000000000004">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55000000000000004">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55000000000000004">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55000000000000004">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55000000000000004">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55000000000000004">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55000000000000004">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55000000000000004">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55000000000000004">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55000000000000004">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55000000000000004">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55000000000000004">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55000000000000004">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55000000000000004">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55000000000000004">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55000000000000004">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55000000000000004">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55000000000000004">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55000000000000004">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55000000000000004">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55000000000000004">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55000000000000004">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55000000000000004">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55000000000000004">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55000000000000004">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55000000000000004">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55000000000000004">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55000000000000004">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55000000000000004">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55000000000000004">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55000000000000004">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55000000000000004">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55000000000000004">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55000000000000004">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55000000000000004">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55000000000000004">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55000000000000004">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55000000000000004">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55000000000000004">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55000000000000004">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55000000000000004">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55000000000000004">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55000000000000004">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55000000000000004">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55000000000000004">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55000000000000004">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55000000000000004">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55000000000000004">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55000000000000004">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55000000000000004">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55000000000000004">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55000000000000004">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55000000000000004">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55000000000000004">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55000000000000004">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55000000000000004">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55000000000000004">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55000000000000004">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55000000000000004">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55000000000000004">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55000000000000004">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55000000000000004">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55000000000000004">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55000000000000004">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55000000000000004">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55000000000000004">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55000000000000004">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55000000000000004">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55000000000000004">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55000000000000004">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55000000000000004">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55000000000000004">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55000000000000004">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55000000000000004">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55000000000000004">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55000000000000004">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55000000000000004">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55000000000000004">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55000000000000004">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55000000000000004">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55000000000000004">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55000000000000004">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55000000000000004">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55000000000000004">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55000000000000004">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55000000000000004">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55000000000000004">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55000000000000004">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55000000000000004">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55000000000000004">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55000000000000004">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55000000000000004">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55000000000000004">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55000000000000004">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55000000000000004">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55000000000000004">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55000000000000004">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55000000000000004">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55000000000000004">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55000000000000004">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55000000000000004">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55000000000000004">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55000000000000004">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55000000000000004">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55000000000000004">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55000000000000004">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55000000000000004">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55000000000000004">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55000000000000004">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55000000000000004">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55000000000000004">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55000000000000004">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55000000000000004">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55000000000000004">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55000000000000004">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55000000000000004">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55000000000000004">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55000000000000004">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55000000000000004">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55000000000000004">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55000000000000004">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55000000000000004">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55000000000000004">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55000000000000004">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55000000000000004">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55000000000000004">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55000000000000004">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55000000000000004">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55000000000000004">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55000000000000004">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55000000000000004">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55000000000000004">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55000000000000004">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55000000000000004">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55000000000000004">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55000000000000004">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55000000000000004">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55000000000000004">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55000000000000004">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55000000000000004">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55000000000000004">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55000000000000004">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55000000000000004">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55000000000000004">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55000000000000004">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55000000000000004">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55000000000000004">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55000000000000004">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55000000000000004">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55000000000000004">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55000000000000004">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55000000000000004">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55000000000000004">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55000000000000004">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55000000000000004">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55000000000000004">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55000000000000004">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55000000000000004">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55000000000000004">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55000000000000004">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55000000000000004">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55000000000000004">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55000000000000004">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55000000000000004">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55000000000000004">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55000000000000004">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55000000000000004">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55000000000000004">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55000000000000004">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55000000000000004">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55000000000000004">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55000000000000004">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55000000000000004">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55000000000000004">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55000000000000004">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55000000000000004">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55000000000000004">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55000000000000004">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55000000000000004">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55000000000000004">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55000000000000004">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55000000000000004">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55000000000000004">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55000000000000004">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55000000000000004">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55000000000000004">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55000000000000004">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55000000000000004">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55000000000000004">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55000000000000004">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55000000000000004">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55000000000000004">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55000000000000004">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55000000000000004">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55000000000000004">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55000000000000004">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55000000000000004">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55000000000000004">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55000000000000004">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55000000000000004">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55000000000000004">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55000000000000004">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55000000000000004">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55000000000000004">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55000000000000004">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55000000000000004">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55000000000000004">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55000000000000004">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55000000000000004">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55000000000000004">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55000000000000004">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55000000000000004">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55000000000000004">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55000000000000004">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55000000000000004">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55000000000000004">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55000000000000004">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55000000000000004">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55000000000000004">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55000000000000004">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55000000000000004">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55000000000000004">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55000000000000004">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55000000000000004">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55000000000000004">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55000000000000004">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55000000000000004">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55000000000000004">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55000000000000004">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55000000000000004">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55000000000000004">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55000000000000004">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55000000000000004">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55000000000000004">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55000000000000004">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55000000000000004">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55000000000000004">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55000000000000004">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55000000000000004">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55000000000000004">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55000000000000004">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55000000000000004">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55000000000000004">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55000000000000004">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55000000000000004">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55000000000000004">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55000000000000004">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55000000000000004">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55000000000000004">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55000000000000004">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55000000000000004">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55000000000000004">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55000000000000004">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55000000000000004">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55000000000000004">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55000000000000004">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55000000000000004">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55000000000000004">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55000000000000004">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55000000000000004">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55000000000000004">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55000000000000004">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55000000000000004">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55000000000000004">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55000000000000004">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55000000000000004">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55000000000000004">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55000000000000004">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55000000000000004">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55000000000000004">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55000000000000004">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55000000000000004">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55000000000000004">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55000000000000004">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55000000000000004">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55000000000000004">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55000000000000004">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55000000000000004">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55000000000000004">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55000000000000004">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55000000000000004">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55000000000000004">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55000000000000004">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55000000000000004">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55000000000000004">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55000000000000004">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55000000000000004">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55000000000000004">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55000000000000004">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55000000000000004">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55000000000000004">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55000000000000004">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55000000000000004">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55000000000000004">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55000000000000004">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55000000000000004">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55000000000000004">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55000000000000004">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55000000000000004">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55000000000000004">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55000000000000004">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55000000000000004">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55000000000000004">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55000000000000004">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55000000000000004">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55000000000000004">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55000000000000004">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55000000000000004">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55000000000000004">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55000000000000004">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55000000000000004">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55000000000000004">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55000000000000004">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55000000000000004">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55000000000000004">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55000000000000004">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55000000000000004">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55000000000000004">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55000000000000004">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55000000000000004">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55000000000000004">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55000000000000004">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55000000000000004">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55000000000000004">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55000000000000004">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55000000000000004">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55000000000000004">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55000000000000004">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55000000000000004">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55000000000000004">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55000000000000004">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55000000000000004">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55000000000000004">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55000000000000004">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55000000000000004">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55000000000000004">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55000000000000004">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55000000000000004">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55000000000000004">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55000000000000004">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55000000000000004">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55000000000000004">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55000000000000004">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55000000000000004">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55000000000000004">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55000000000000004">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55000000000000004">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55000000000000004">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55000000000000004">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55000000000000004">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55000000000000004">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55000000000000004">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55000000000000004">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55000000000000004">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55000000000000004">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55000000000000004">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55000000000000004">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55000000000000004">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55000000000000004">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55000000000000004">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55000000000000004">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55000000000000004">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55000000000000004">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55000000000000004">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55000000000000004">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55000000000000004">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55000000000000004">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55000000000000004">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55000000000000004">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55000000000000004">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55000000000000004">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55000000000000004">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55000000000000004">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55000000000000004">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55000000000000004">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55000000000000004">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55000000000000004">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55000000000000004">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55000000000000004">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55000000000000004">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55000000000000004">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55000000000000004">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55000000000000004">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55000000000000004">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55000000000000004">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55000000000000004">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55000000000000004">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55000000000000004">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55000000000000004">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55000000000000004">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55000000000000004">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55000000000000004">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55000000000000004">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55000000000000004">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55000000000000004">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55000000000000004">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55000000000000004">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55000000000000004">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55000000000000004">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55000000000000004">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55000000000000004">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55000000000000004">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55000000000000004">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55000000000000004">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55000000000000004">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55000000000000004">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55000000000000004">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55000000000000004">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55000000000000004">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55000000000000004">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55000000000000004">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55000000000000004">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55000000000000004">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55000000000000004">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55000000000000004">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55000000000000004">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55000000000000004">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55000000000000004">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55000000000000004">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55000000000000004">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55000000000000004">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55000000000000004">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55000000000000004">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55000000000000004">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55000000000000004">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55000000000000004">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55000000000000004">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55000000000000004">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55000000000000004">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55000000000000004">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55000000000000004">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55000000000000004">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55000000000000004">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55000000000000004">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55000000000000004">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55000000000000004">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55000000000000004">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55000000000000004">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55000000000000004">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55000000000000004">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55000000000000004">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55000000000000004">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55000000000000004">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55000000000000004">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55000000000000004">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55000000000000004">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55000000000000004">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55000000000000004">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55000000000000004">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55000000000000004">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55000000000000004">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55000000000000004">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55000000000000004">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55000000000000004">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55000000000000004">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55000000000000004">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55000000000000004">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55000000000000004">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55000000000000004">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55000000000000004">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55000000000000004">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55000000000000004">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55000000000000004">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55000000000000004">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55000000000000004">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55000000000000004">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55000000000000004">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55000000000000004">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55000000000000004">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55000000000000004">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55000000000000004">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55000000000000004">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55000000000000004">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55000000000000004">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55000000000000004">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55000000000000004">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55000000000000004">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55000000000000004">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55000000000000004">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55000000000000004">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55000000000000004">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55000000000000004">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55000000000000004">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55000000000000004">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55000000000000004">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55000000000000004">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55000000000000004">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55000000000000004">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55000000000000004">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55000000000000004">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55000000000000004">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55000000000000004">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55000000000000004">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55000000000000004">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55000000000000004">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55000000000000004">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55000000000000004">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55000000000000004">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55000000000000004">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55000000000000004">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55000000000000004">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55000000000000004">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55000000000000004">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55000000000000004">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55000000000000004">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55000000000000004">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55000000000000004">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55000000000000004">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55000000000000004">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55000000000000004">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55000000000000004">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55000000000000004">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55000000000000004">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55000000000000004">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55000000000000004">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55000000000000004">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55000000000000004">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55000000000000004">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55000000000000004">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55000000000000004">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55000000000000004">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55000000000000004">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55000000000000004">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55000000000000004">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55000000000000004">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55000000000000004">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55000000000000004">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55000000000000004">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55000000000000004">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55000000000000004">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55000000000000004">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55000000000000004">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55000000000000004">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55000000000000004">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55000000000000004">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55000000000000004">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55000000000000004">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55000000000000004">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55000000000000004">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55000000000000004">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55000000000000004">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55000000000000004">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55000000000000004">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55000000000000004">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55000000000000004">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55000000000000004">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55000000000000004">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55000000000000004">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55000000000000004">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55000000000000004">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55000000000000004">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55000000000000004">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55000000000000004">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55000000000000004">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55000000000000004">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55000000000000004">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55000000000000004">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55000000000000004">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55000000000000004">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55000000000000004">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55000000000000004">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55000000000000004">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55000000000000004">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55000000000000004">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55000000000000004">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55000000000000004">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55000000000000004">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55000000000000004">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55000000000000004">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55000000000000004">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55000000000000004">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55000000000000004">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55000000000000004">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55000000000000004">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55000000000000004">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55000000000000004">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55000000000000004">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55000000000000004">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55000000000000004">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55000000000000004">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55000000000000004">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55000000000000004">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55000000000000004">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55000000000000004">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55000000000000004">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55000000000000004">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55000000000000004">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55000000000000004">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55000000000000004">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55000000000000004">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55000000000000004">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55000000000000004">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55000000000000004">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55000000000000004">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55000000000000004">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55000000000000004">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55000000000000004">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55000000000000004">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55000000000000004">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55000000000000004">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55000000000000004">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55000000000000004">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55000000000000004">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55000000000000004">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55000000000000004">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55000000000000004">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55000000000000004">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55000000000000004">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55000000000000004">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55000000000000004">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55000000000000004">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55000000000000004">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55000000000000004">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55000000000000004">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55000000000000004">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55000000000000004">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55000000000000004">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55000000000000004">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55000000000000004">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55000000000000004">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55000000000000004">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55000000000000004">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55000000000000004">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55000000000000004">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55000000000000004">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55000000000000004">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55000000000000004">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55000000000000004">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55000000000000004">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55000000000000004">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55000000000000004">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55000000000000004">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55000000000000004">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55000000000000004">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55000000000000004">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55000000000000004">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55000000000000004">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55000000000000004">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55000000000000004">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55000000000000004">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55000000000000004">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55000000000000004">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55000000000000004">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55000000000000004">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55000000000000004">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55000000000000004">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55000000000000004">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55000000000000004">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55000000000000004">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55000000000000004">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55000000000000004">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55000000000000004">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55000000000000004">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55000000000000004">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55000000000000004">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55000000000000004">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55000000000000004">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55000000000000004">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55000000000000004">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55000000000000004">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55000000000000004">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55000000000000004">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55000000000000004">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55000000000000004">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55000000000000004">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55000000000000004">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55000000000000004">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55000000000000004">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55000000000000004">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55000000000000004">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55000000000000004">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55000000000000004">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55000000000000004">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55000000000000004">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55000000000000004">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55000000000000004">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55000000000000004">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55000000000000004">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55000000000000004">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55000000000000004">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55000000000000004">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55000000000000004">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55000000000000004">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55000000000000004">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55000000000000004">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55000000000000004">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55000000000000004">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55000000000000004">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55000000000000004">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55000000000000004">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55000000000000004">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55000000000000004">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55000000000000004">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55000000000000004">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55000000000000004">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55000000000000004">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55000000000000004">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55000000000000004">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55000000000000004">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55000000000000004">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55000000000000004">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55000000000000004">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55000000000000004">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55000000000000004">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55000000000000004">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55000000000000004">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55000000000000004">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55000000000000004">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55000000000000004">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55000000000000004">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55000000000000004">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55000000000000004">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55000000000000004">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55000000000000004">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55000000000000004">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55000000000000004">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55000000000000004">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55000000000000004">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55000000000000004">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55000000000000004">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55000000000000004">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55000000000000004">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55000000000000004">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55000000000000004">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55000000000000004">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55000000000000004">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55000000000000004">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55000000000000004">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55000000000000004">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55000000000000004">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55000000000000004">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55000000000000004">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55000000000000004">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55000000000000004">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55000000000000004">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55000000000000004">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55000000000000004">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55000000000000004">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55000000000000004">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55000000000000004">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55000000000000004">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55000000000000004">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55000000000000004">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55000000000000004">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55000000000000004">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55000000000000004">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55000000000000004">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55000000000000004">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55000000000000004">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55000000000000004">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55000000000000004">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55000000000000004">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55000000000000004">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55000000000000004">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55000000000000004">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55000000000000004">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55000000000000004">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55000000000000004">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55000000000000004">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55000000000000004">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55000000000000004">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55000000000000004">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55000000000000004">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55000000000000004">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55000000000000004">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55000000000000004">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55000000000000004">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55000000000000004">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55000000000000004">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55000000000000004">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55000000000000004">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55000000000000004">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55000000000000004">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55000000000000004">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55000000000000004">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55000000000000004">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55000000000000004">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55000000000000004">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55000000000000004">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55000000000000004">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55000000000000004">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55000000000000004">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55000000000000004">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55000000000000004">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55000000000000004">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55000000000000004">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55000000000000004">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55000000000000004">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55000000000000004">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55000000000000004">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55000000000000004">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55000000000000004">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55000000000000004">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55000000000000004">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55000000000000004">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55000000000000004">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55000000000000004">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55000000000000004">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55000000000000004">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55000000000000004">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55000000000000004">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55000000000000004">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55000000000000004">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55000000000000004">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55000000000000004">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55000000000000004">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55000000000000004">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55000000000000004">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55000000000000004">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55000000000000004">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55000000000000004">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55000000000000004">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55000000000000004">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55000000000000004">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55000000000000004">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55000000000000004">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55000000000000004">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55000000000000004">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55000000000000004">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55000000000000004">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55000000000000004">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55000000000000004">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55000000000000004">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55000000000000004">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55000000000000004">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55000000000000004">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55000000000000004">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55000000000000004">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55000000000000004">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55000000000000004">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55000000000000004">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55000000000000004">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55000000000000004">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55000000000000004">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55000000000000004">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55000000000000004">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55000000000000004">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55000000000000004">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55000000000000004">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55000000000000004">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55000000000000004">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55000000000000004">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55000000000000004">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55000000000000004">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55000000000000004">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55000000000000004">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55000000000000004">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55000000000000004">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55000000000000004">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55000000000000004">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55000000000000004">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55000000000000004">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55000000000000004">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55000000000000004">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55000000000000004">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55000000000000004">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55000000000000004">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55000000000000004">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55000000000000004">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55000000000000004">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55000000000000004">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55000000000000004">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55000000000000004">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55000000000000004">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55000000000000004">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55000000000000004">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55000000000000004">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55000000000000004">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55000000000000004">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55000000000000004">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55000000000000004">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55000000000000004">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55000000000000004">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55000000000000004">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55000000000000004">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55000000000000004">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55000000000000004">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55000000000000004">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55000000000000004">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55000000000000004">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55000000000000004">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55000000000000004">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55000000000000004">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55000000000000004">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55000000000000004">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55000000000000004">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55000000000000004">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55000000000000004">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55000000000000004">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55000000000000004">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55000000000000004">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55000000000000004">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55000000000000004">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55000000000000004">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55000000000000004">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55000000000000004">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55000000000000004">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55000000000000004">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55000000000000004">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55000000000000004">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55000000000000004">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55000000000000004">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55000000000000004">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55000000000000004">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55000000000000004">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55000000000000004">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55000000000000004">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55000000000000004">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55000000000000004">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55000000000000004">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55000000000000004">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55000000000000004">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55000000000000004">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55000000000000004">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55000000000000004">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55000000000000004">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55000000000000004">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55000000000000004">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55000000000000004">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55000000000000004">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55000000000000004">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55000000000000004">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55000000000000004">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55000000000000004">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55000000000000004">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55000000000000004">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55000000000000004">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55000000000000004">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55000000000000004">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55000000000000004">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55000000000000004">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55000000000000004">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55000000000000004">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55000000000000004">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55000000000000004">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55000000000000004">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55000000000000004">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55000000000000004">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55000000000000004">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55000000000000004">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55000000000000004">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55000000000000004">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55000000000000004">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55000000000000004">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55000000000000004">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55000000000000004">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55000000000000004">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55000000000000004">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55000000000000004">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55000000000000004">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55000000000000004">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55000000000000004">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55000000000000004">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55000000000000004">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55000000000000004">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55000000000000004">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55000000000000004">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55000000000000004">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55000000000000004">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55000000000000004">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55000000000000004">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55000000000000004">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55000000000000004">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55000000000000004">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55000000000000004">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55000000000000004">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55000000000000004">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55000000000000004">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55000000000000004">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55000000000000004">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55000000000000004">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55000000000000004">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55000000000000004">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55000000000000004">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55000000000000004">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55000000000000004">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55000000000000004">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55000000000000004">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55000000000000004">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55000000000000004">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55000000000000004">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55000000000000004">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55000000000000004">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55000000000000004">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55000000000000004">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55000000000000004">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55000000000000004">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55000000000000004">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55000000000000004">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55000000000000004">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55000000000000004">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55000000000000004">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55000000000000004">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55000000000000004">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55000000000000004">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55000000000000004">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55000000000000004">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55000000000000004">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55000000000000004">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55000000000000004">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55000000000000004">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55000000000000004">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55000000000000004">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55000000000000004">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55000000000000004">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55000000000000004">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55000000000000004">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55000000000000004">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55000000000000004">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55000000000000004">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55000000000000004">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55000000000000004">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55000000000000004">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55000000000000004">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55000000000000004">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55000000000000004">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55000000000000004">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55000000000000004">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55000000000000004">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55000000000000004">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55000000000000004">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55000000000000004">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55000000000000004">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55000000000000004">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55000000000000004">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55000000000000004">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55000000000000004">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55000000000000004">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55000000000000004">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55000000000000004">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55000000000000004">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55000000000000004">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55000000000000004">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55000000000000004">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55000000000000004">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55000000000000004">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55000000000000004">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55000000000000004">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55000000000000004">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55000000000000004">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55000000000000004">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55000000000000004">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55000000000000004">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55000000000000004">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55000000000000004">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55000000000000004">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55000000000000004">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55000000000000004">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55000000000000004">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55000000000000004">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55000000000000004">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55000000000000004">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55000000000000004">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55000000000000004">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55000000000000004">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55000000000000004">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55000000000000004">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55000000000000004">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55000000000000004">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55000000000000004">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55000000000000004">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55000000000000004">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55000000000000004">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55000000000000004">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55000000000000004">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55000000000000004">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55000000000000004">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55000000000000004">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55000000000000004">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55000000000000004">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55000000000000004">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55000000000000004">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55000000000000004">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55000000000000004">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55000000000000004">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55000000000000004">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55000000000000004">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55000000000000004">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55000000000000004">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55000000000000004">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55000000000000004">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55000000000000004">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55000000000000004">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55000000000000004">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55000000000000004">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55000000000000004">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55000000000000004">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55000000000000004">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55000000000000004">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55000000000000004">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55000000000000004">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55000000000000004">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55000000000000004">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55000000000000004">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55000000000000004">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55000000000000004">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55000000000000004">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55000000000000004">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55000000000000004">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55000000000000004">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55000000000000004">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55000000000000004">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55000000000000004">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55000000000000004">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55000000000000004">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55000000000000004">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55000000000000004">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55000000000000004">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55000000000000004">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55000000000000004">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55000000000000004">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55000000000000004">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55000000000000004">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55000000000000004">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55000000000000004">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55000000000000004">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55000000000000004">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55000000000000004">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55000000000000004">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55000000000000004">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55000000000000004">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55000000000000004">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55000000000000004">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55000000000000004">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55000000000000004">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55000000000000004">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55000000000000004">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55000000000000004">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55000000000000004">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55000000000000004">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55000000000000004">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55000000000000004">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55000000000000004">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55000000000000004">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55000000000000004">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 x14ac:dyDescent="0.55000000000000004"/>
  <cols>
    <col min="1" max="1" width="17" customWidth="1"/>
    <col min="3" max="3" width="12.609375" bestFit="1" customWidth="1"/>
    <col min="4" max="4" width="12.609375" customWidth="1"/>
    <col min="5" max="5" width="5" customWidth="1"/>
    <col min="6" max="6" width="5.609375" customWidth="1"/>
    <col min="7" max="7" width="4.609375" customWidth="1"/>
    <col min="8" max="8" width="6.88671875" customWidth="1"/>
    <col min="12" max="12" width="13" bestFit="1" customWidth="1"/>
    <col min="13" max="13" width="4.109375" customWidth="1"/>
    <col min="14" max="14" width="6.88671875" customWidth="1"/>
    <col min="15" max="15" width="9" customWidth="1"/>
    <col min="18" max="18" width="22" bestFit="1" customWidth="1"/>
  </cols>
  <sheetData>
    <row r="1" spans="1:23" ht="47" x14ac:dyDescent="0.55000000000000004">
      <c r="A1" s="34" t="s">
        <v>71</v>
      </c>
      <c r="B1" t="str">
        <f>IF('Input and Summary Results'!J17&gt;'Input and Summary Results'!D5,"yes","no")</f>
        <v>yes</v>
      </c>
    </row>
    <row r="2" spans="1:23" ht="20.7" x14ac:dyDescent="0.7">
      <c r="A2" s="33" t="s">
        <v>73</v>
      </c>
    </row>
    <row r="3" spans="1:23" x14ac:dyDescent="0.55000000000000004">
      <c r="B3" t="s">
        <v>47</v>
      </c>
      <c r="C3" t="s">
        <v>97</v>
      </c>
      <c r="D3" s="55" t="s">
        <v>105</v>
      </c>
      <c r="E3" s="86" t="s">
        <v>38</v>
      </c>
      <c r="F3" s="86"/>
      <c r="G3" s="86" t="s">
        <v>39</v>
      </c>
      <c r="H3" s="86"/>
      <c r="I3" s="87" t="s">
        <v>37</v>
      </c>
      <c r="J3" s="87"/>
      <c r="K3" s="87"/>
      <c r="L3" s="87"/>
      <c r="M3" s="86" t="s">
        <v>43</v>
      </c>
      <c r="N3" s="86"/>
      <c r="O3" s="86"/>
      <c r="P3" s="2" t="s">
        <v>44</v>
      </c>
    </row>
    <row r="4" spans="1:23" x14ac:dyDescent="0.55000000000000004">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 thickBot="1" x14ac:dyDescent="0.6">
      <c r="A5" t="s">
        <v>30</v>
      </c>
      <c r="B5">
        <f>'Data Transformation'!$R$9</f>
        <v>0</v>
      </c>
      <c r="C5" t="e">
        <f>IF(AND('Data Transformation'!$R$10&gt;=Weighting!B5,'Data Transformation'!$R$10&lt;Weighting!B6),B5+0.000001,B5)</f>
        <v>#DIV/0!</v>
      </c>
      <c r="R5" s="2" t="s">
        <v>41</v>
      </c>
      <c r="S5" s="15">
        <f>IF(B1="yes",COUNTIF(P6:P25,"&gt;0"),COUNTIF(P32:P51,"&gt;0"))</f>
        <v>0</v>
      </c>
    </row>
    <row r="6" spans="1:23" x14ac:dyDescent="0.55000000000000004">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55000000000000004">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55000000000000004">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55000000000000004">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55000000000000004">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35" x14ac:dyDescent="0.8">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55000000000000004">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55000000000000004">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55000000000000004">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55000000000000004">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55000000000000004">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55000000000000004">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55000000000000004">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55000000000000004">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55000000000000004">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55000000000000004">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55000000000000004">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55000000000000004">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55000000000000004">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 thickBot="1" x14ac:dyDescent="0.6">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55000000000000004">
      <c r="B26" t="e">
        <f>B25+'Data Transformation'!$R$25</f>
        <v>#DIV/0!</v>
      </c>
      <c r="C26" t="e">
        <f>IF(AND('Data Transformation'!$R$10&gt;=Weighting!B26,'Data Transformation'!$R$10&lt;Weighting!B27),B26+0.000001,B26)</f>
        <v>#DIV/0!</v>
      </c>
    </row>
    <row r="28" spans="1:23" ht="20.7" x14ac:dyDescent="0.7">
      <c r="A28" s="33" t="s">
        <v>74</v>
      </c>
    </row>
    <row r="29" spans="1:23" x14ac:dyDescent="0.55000000000000004">
      <c r="D29" s="55" t="s">
        <v>105</v>
      </c>
      <c r="E29" s="86" t="s">
        <v>38</v>
      </c>
      <c r="F29" s="86"/>
      <c r="G29" s="86" t="s">
        <v>39</v>
      </c>
      <c r="H29" s="86"/>
      <c r="I29" s="86" t="s">
        <v>37</v>
      </c>
      <c r="J29" s="86"/>
      <c r="K29" s="86"/>
      <c r="L29" s="86"/>
      <c r="M29" s="86" t="s">
        <v>43</v>
      </c>
      <c r="N29" s="86"/>
      <c r="O29" s="86"/>
      <c r="P29" s="2" t="s">
        <v>44</v>
      </c>
    </row>
    <row r="30" spans="1:23" x14ac:dyDescent="0.55000000000000004">
      <c r="A30" s="2" t="s">
        <v>17</v>
      </c>
      <c r="B30" s="16" t="e">
        <f>'Data Transformation'!$R$24</f>
        <v>#DIV/0!</v>
      </c>
      <c r="C30" s="16"/>
      <c r="D30" s="14" t="s">
        <v>31</v>
      </c>
      <c r="E30" t="s">
        <v>31</v>
      </c>
      <c r="F30" t="s">
        <v>32</v>
      </c>
      <c r="G30" t="s">
        <v>31</v>
      </c>
      <c r="H30" t="s">
        <v>32</v>
      </c>
      <c r="I30" s="14" t="s">
        <v>34</v>
      </c>
      <c r="J30" s="14" t="s">
        <v>75</v>
      </c>
      <c r="K30" s="14" t="s">
        <v>76</v>
      </c>
      <c r="L30" s="14" t="s">
        <v>42</v>
      </c>
      <c r="M30" t="s">
        <v>31</v>
      </c>
      <c r="N30" t="s">
        <v>32</v>
      </c>
      <c r="O30" t="s">
        <v>33</v>
      </c>
    </row>
    <row r="31" spans="1:23" x14ac:dyDescent="0.55000000000000004">
      <c r="A31" t="s">
        <v>30</v>
      </c>
      <c r="B31" t="e">
        <f>C5</f>
        <v>#DIV/0!</v>
      </c>
    </row>
    <row r="32" spans="1:23" x14ac:dyDescent="0.55000000000000004">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55000000000000004">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55000000000000004">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55000000000000004">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55000000000000004">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55000000000000004">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55000000000000004">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55000000000000004">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55000000000000004">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55000000000000004">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55000000000000004">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55000000000000004">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55000000000000004">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55000000000000004">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55000000000000004">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55000000000000004">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55000000000000004">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55000000000000004">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55000000000000004">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55000000000000004">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7" x14ac:dyDescent="0.55000000000000004"/>
  <cols>
    <col min="12" max="12" width="16.38671875" bestFit="1" customWidth="1"/>
    <col min="20" max="20" width="10.38671875" bestFit="1" customWidth="1"/>
    <col min="23" max="23" width="14" bestFit="1" customWidth="1"/>
    <col min="24" max="24" width="21.5" bestFit="1" customWidth="1"/>
  </cols>
  <sheetData>
    <row r="1" spans="1:31" x14ac:dyDescent="0.55000000000000004">
      <c r="A1" t="s">
        <v>130</v>
      </c>
      <c r="K1" s="59"/>
      <c r="L1" s="60"/>
      <c r="M1" s="58"/>
      <c r="U1" s="58"/>
    </row>
    <row r="2" spans="1:31" x14ac:dyDescent="0.55000000000000004">
      <c r="K2" s="59"/>
      <c r="L2" s="60"/>
      <c r="M2" s="58"/>
      <c r="N2" t="s">
        <v>131</v>
      </c>
      <c r="U2" s="58"/>
    </row>
    <row r="3" spans="1:31" x14ac:dyDescent="0.55000000000000004">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55000000000000004">
      <c r="B4" t="str">
        <v>Position</v>
      </c>
      <c r="C4" t="str">
        <v># of variants</v>
      </c>
      <c r="D4" t="str">
        <v>Enhancing</v>
      </c>
      <c r="E4" t="str">
        <v>Neutral</v>
      </c>
      <c r="F4" t="str">
        <v>Unweighted rheostat</v>
      </c>
      <c r="G4" t="str">
        <v>Weighted rheostat</v>
      </c>
      <c r="H4" t="str">
        <v>Toggle</v>
      </c>
      <c r="I4" t="str">
        <v>Binary</v>
      </c>
      <c r="K4" s="59" t="s">
        <v>109</v>
      </c>
      <c r="L4" s="60" t="s">
        <v>110</v>
      </c>
      <c r="M4" s="58"/>
      <c r="N4" t="s">
        <v>50</v>
      </c>
      <c r="O4" t="s">
        <v>132</v>
      </c>
      <c r="P4" t="s">
        <v>133</v>
      </c>
      <c r="Q4" t="s">
        <v>111</v>
      </c>
      <c r="R4" t="s">
        <v>53</v>
      </c>
      <c r="S4" t="s">
        <v>105</v>
      </c>
      <c r="T4" t="s">
        <v>134</v>
      </c>
      <c r="U4" s="58"/>
      <c r="V4" t="s">
        <v>128</v>
      </c>
      <c r="W4" t="s">
        <v>112</v>
      </c>
      <c r="X4" t="s">
        <v>113</v>
      </c>
      <c r="Z4" t="s">
        <v>128</v>
      </c>
      <c r="AA4" t="s">
        <v>129</v>
      </c>
    </row>
    <row r="5" spans="1:31" x14ac:dyDescent="0.55000000000000004">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135</v>
      </c>
      <c r="AD5" t="s">
        <v>136</v>
      </c>
    </row>
    <row r="6" spans="1:31" x14ac:dyDescent="0.55000000000000004">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132</v>
      </c>
      <c r="AA6">
        <f t="shared" ref="AA6:AA11" si="0">COUNTIF(V:V,Z6)</f>
        <v>0</v>
      </c>
      <c r="AC6" t="b">
        <f>IF(AND(H6&gt;0.35,G6&lt;0.35,E6&gt;0.35,T6="",R6="",P6="",N6="",S6=""),TRUE,FALSE)</f>
        <v>0</v>
      </c>
      <c r="AD6" t="str">
        <f>IFERROR(ABS(ABS(K6-'Data Transformation'!$R$5)-ABS(K6-'Data Transformation'!$R$6)),"")</f>
        <v/>
      </c>
      <c r="AE6" t="e">
        <f>IF(C6=FALSE,"",IF(AND(OR(V6=$Z$6,V6=$Z$8),OR(AC6=TRUE,AD6&lt;=IF(ISNUMBER('Data Transformation'!$R$15),'Data Transformation'!$R$15,'Data Transformation'!$R$25))),TRUE,FALSE))</f>
        <v>#DIV/0!</v>
      </c>
    </row>
    <row r="7" spans="1:31" x14ac:dyDescent="0.55000000000000004">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133</v>
      </c>
      <c r="AA7">
        <f t="shared" si="0"/>
        <v>0</v>
      </c>
      <c r="AC7" t="b">
        <f t="shared" ref="AC7:AC70" si="3">IF(AND(H7&gt;0.35,G7&lt;0.35,E7&gt;0.35,T7="",R7="",P7="",N7="",S7=""),TRUE,FALSE)</f>
        <v>0</v>
      </c>
      <c r="AD7" t="str">
        <f>IFERROR(ABS(ABS(K7-'Data Transformation'!$R$5)-ABS(K7-'Data Transformation'!$R$6)),"")</f>
        <v/>
      </c>
      <c r="AE7" t="e">
        <f>IF(C7=FALSE,"",IF(AND(OR(V7=$Z$6,V7=$Z$8),OR(AC7=TRUE,AD7&lt;=IF(ISNUMBER('Data Transformation'!$R$15),'Data Transformation'!$R$15,'Data Transformation'!$R$25))),TRUE,FALSE))</f>
        <v>#DIV/0!</v>
      </c>
    </row>
    <row r="8" spans="1:31" x14ac:dyDescent="0.55000000000000004">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111</v>
      </c>
      <c r="AA8">
        <f t="shared" si="0"/>
        <v>0</v>
      </c>
      <c r="AC8" t="b">
        <f t="shared" si="3"/>
        <v>0</v>
      </c>
      <c r="AD8" t="str">
        <f>IFERROR(ABS(ABS(K8-'Data Transformation'!$R$5)-ABS(K8-'Data Transformation'!$R$6)),"")</f>
        <v/>
      </c>
      <c r="AE8" t="e">
        <f>IF(C8=FALSE,"",IF(AND(OR(V8=$Z$6,V8=$Z$8),OR(AC8=TRUE,AD8&lt;=IF(ISNUMBER('Data Transformation'!$R$15),'Data Transformation'!$R$15,'Data Transformation'!$R$25))),TRUE,FALSE))</f>
        <v>#DIV/0!</v>
      </c>
    </row>
    <row r="9" spans="1:31" x14ac:dyDescent="0.55000000000000004">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e">
        <f>IF(C9=FALSE,"",IF(AND(OR(V9=$Z$6,V9=$Z$8),OR(AC9=TRUE,AD9&lt;=IF(ISNUMBER('Data Transformation'!$R$15),'Data Transformation'!$R$15,'Data Transformation'!$R$25))),TRUE,FALSE))</f>
        <v>#DIV/0!</v>
      </c>
    </row>
    <row r="10" spans="1:31" x14ac:dyDescent="0.55000000000000004">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134</v>
      </c>
      <c r="AA10">
        <f t="shared" si="0"/>
        <v>0</v>
      </c>
      <c r="AC10" t="b">
        <f t="shared" si="3"/>
        <v>0</v>
      </c>
      <c r="AD10" t="str">
        <f>IFERROR(ABS(ABS(K10-'Data Transformation'!$R$5)-ABS(K10-'Data Transformation'!$R$6)),"")</f>
        <v/>
      </c>
      <c r="AE10" t="e">
        <f>IF(C10=FALSE,"",IF(AND(OR(V10=$Z$6,V10=$Z$8),OR(AC10=TRUE,AD10&lt;=IF(ISNUMBER('Data Transformation'!$R$15),'Data Transformation'!$R$15,'Data Transformation'!$R$25))),TRUE,FALSE))</f>
        <v>#DIV/0!</v>
      </c>
    </row>
    <row r="11" spans="1:31" x14ac:dyDescent="0.55000000000000004">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105</v>
      </c>
      <c r="AA11">
        <f t="shared" si="0"/>
        <v>0</v>
      </c>
      <c r="AC11" t="b">
        <f t="shared" si="3"/>
        <v>0</v>
      </c>
      <c r="AD11" t="str">
        <f>IFERROR(ABS(ABS(K11-'Data Transformation'!$R$5)-ABS(K11-'Data Transformation'!$R$6)),"")</f>
        <v/>
      </c>
      <c r="AE11" t="e">
        <f>IF(C11=FALSE,"",IF(AND(OR(V11=$Z$6,V11=$Z$8),OR(AC11=TRUE,AD11&lt;=IF(ISNUMBER('Data Transformation'!$R$15),'Data Transformation'!$R$15,'Data Transformation'!$R$25))),TRUE,FALSE))</f>
        <v>#DIV/0!</v>
      </c>
    </row>
    <row r="12" spans="1:31" x14ac:dyDescent="0.55000000000000004">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e">
        <f>IF(C12=FALSE,"",IF(AND(OR(V12=$Z$6,V12=$Z$8),OR(AC12=TRUE,AD12&lt;=IF(ISNUMBER('Data Transformation'!$R$15),'Data Transformation'!$R$15,'Data Transformation'!$R$25))),TRUE,FALSE))</f>
        <v>#DIV/0!</v>
      </c>
    </row>
    <row r="13" spans="1:31" x14ac:dyDescent="0.55000000000000004">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e">
        <f>IF(C13=FALSE,"",IF(AND(OR(V13=$Z$6,V13=$Z$8),OR(AC13=TRUE,AD13&lt;=IF(ISNUMBER('Data Transformation'!$R$15),'Data Transformation'!$R$15,'Data Transformation'!$R$25))),TRUE,FALSE))</f>
        <v>#DIV/0!</v>
      </c>
    </row>
    <row r="14" spans="1:31" x14ac:dyDescent="0.55000000000000004">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e">
        <f>IF(C14=FALSE,"",IF(AND(OR(V14=$Z$6,V14=$Z$8),OR(AC14=TRUE,AD14&lt;=IF(ISNUMBER('Data Transformation'!$R$15),'Data Transformation'!$R$15,'Data Transformation'!$R$25))),TRUE,FALSE))</f>
        <v>#DIV/0!</v>
      </c>
    </row>
    <row r="15" spans="1:31" x14ac:dyDescent="0.55000000000000004">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e">
        <f>IF(C15=FALSE,"",IF(AND(OR(V15=$Z$6,V15=$Z$8),OR(AC15=TRUE,AD15&lt;=IF(ISNUMBER('Data Transformation'!$R$15),'Data Transformation'!$R$15,'Data Transformation'!$R$25))),TRUE,FALSE))</f>
        <v>#DIV/0!</v>
      </c>
    </row>
    <row r="16" spans="1:31" x14ac:dyDescent="0.55000000000000004">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e">
        <f>IF(C16=FALSE,"",IF(AND(OR(V16=$Z$6,V16=$Z$8),OR(AC16=TRUE,AD16&lt;=IF(ISNUMBER('Data Transformation'!$R$15),'Data Transformation'!$R$15,'Data Transformation'!$R$25))),TRUE,FALSE))</f>
        <v>#DIV/0!</v>
      </c>
    </row>
    <row r="17" spans="2:31" x14ac:dyDescent="0.55000000000000004">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e">
        <f>IF(C17=FALSE,"",IF(AND(OR(V17=$Z$6,V17=$Z$8),OR(AC17=TRUE,AD17&lt;=IF(ISNUMBER('Data Transformation'!$R$15),'Data Transformation'!$R$15,'Data Transformation'!$R$25))),TRUE,FALSE))</f>
        <v>#DIV/0!</v>
      </c>
    </row>
    <row r="18" spans="2:31" x14ac:dyDescent="0.55000000000000004">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e">
        <f>IF(C18=FALSE,"",IF(AND(OR(V18=$Z$6,V18=$Z$8),OR(AC18=TRUE,AD18&lt;=IF(ISNUMBER('Data Transformation'!$R$15),'Data Transformation'!$R$15,'Data Transformation'!$R$25))),TRUE,FALSE))</f>
        <v>#DIV/0!</v>
      </c>
    </row>
    <row r="19" spans="2:31" x14ac:dyDescent="0.55000000000000004">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e">
        <f>IF(C19=FALSE,"",IF(AND(OR(V19=$Z$6,V19=$Z$8),OR(AC19=TRUE,AD19&lt;=IF(ISNUMBER('Data Transformation'!$R$15),'Data Transformation'!$R$15,'Data Transformation'!$R$25))),TRUE,FALSE))</f>
        <v>#DIV/0!</v>
      </c>
    </row>
    <row r="20" spans="2:31" x14ac:dyDescent="0.55000000000000004">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e">
        <f>IF(C20=FALSE,"",IF(AND(OR(V20=$Z$6,V20=$Z$8),OR(AC20=TRUE,AD20&lt;=IF(ISNUMBER('Data Transformation'!$R$15),'Data Transformation'!$R$15,'Data Transformation'!$R$25))),TRUE,FALSE))</f>
        <v>#DIV/0!</v>
      </c>
    </row>
    <row r="21" spans="2:31" x14ac:dyDescent="0.55000000000000004">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e">
        <f>IF(C21=FALSE,"",IF(AND(OR(V21=$Z$6,V21=$Z$8),OR(AC21=TRUE,AD21&lt;=IF(ISNUMBER('Data Transformation'!$R$15),'Data Transformation'!$R$15,'Data Transformation'!$R$25))),TRUE,FALSE))</f>
        <v>#DIV/0!</v>
      </c>
    </row>
    <row r="22" spans="2:31" x14ac:dyDescent="0.55000000000000004">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e">
        <f>IF(C22=FALSE,"",IF(AND(OR(V22=$Z$6,V22=$Z$8),OR(AC22=TRUE,AD22&lt;=IF(ISNUMBER('Data Transformation'!$R$15),'Data Transformation'!$R$15,'Data Transformation'!$R$25))),TRUE,FALSE))</f>
        <v>#DIV/0!</v>
      </c>
    </row>
    <row r="23" spans="2:31" x14ac:dyDescent="0.55000000000000004">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e">
        <f>IF(C23=FALSE,"",IF(AND(OR(V23=$Z$6,V23=$Z$8),OR(AC23=TRUE,AD23&lt;=IF(ISNUMBER('Data Transformation'!$R$15),'Data Transformation'!$R$15,'Data Transformation'!$R$25))),TRUE,FALSE))</f>
        <v>#DIV/0!</v>
      </c>
    </row>
    <row r="24" spans="2:31" x14ac:dyDescent="0.55000000000000004">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e">
        <f>IF(C24=FALSE,"",IF(AND(OR(V24=$Z$6,V24=$Z$8),OR(AC24=TRUE,AD24&lt;=IF(ISNUMBER('Data Transformation'!$R$15),'Data Transformation'!$R$15,'Data Transformation'!$R$25))),TRUE,FALSE))</f>
        <v>#DIV/0!</v>
      </c>
    </row>
    <row r="25" spans="2:31" x14ac:dyDescent="0.55000000000000004">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e">
        <f>IF(C25=FALSE,"",IF(AND(OR(V25=$Z$6,V25=$Z$8),OR(AC25=TRUE,AD25&lt;=IF(ISNUMBER('Data Transformation'!$R$15),'Data Transformation'!$R$15,'Data Transformation'!$R$25))),TRUE,FALSE))</f>
        <v>#DIV/0!</v>
      </c>
    </row>
    <row r="26" spans="2:31" x14ac:dyDescent="0.55000000000000004">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e">
        <f>IF(C26=FALSE,"",IF(AND(OR(V26=$Z$6,V26=$Z$8),OR(AC26=TRUE,AD26&lt;=IF(ISNUMBER('Data Transformation'!$R$15),'Data Transformation'!$R$15,'Data Transformation'!$R$25))),TRUE,FALSE))</f>
        <v>#DIV/0!</v>
      </c>
    </row>
    <row r="27" spans="2:31" x14ac:dyDescent="0.55000000000000004">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e">
        <f>IF(C27=FALSE,"",IF(AND(OR(V27=$Z$6,V27=$Z$8),OR(AC27=TRUE,AD27&lt;=IF(ISNUMBER('Data Transformation'!$R$15),'Data Transformation'!$R$15,'Data Transformation'!$R$25))),TRUE,FALSE))</f>
        <v>#DIV/0!</v>
      </c>
    </row>
    <row r="28" spans="2:31" x14ac:dyDescent="0.55000000000000004">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e">
        <f>IF(C28=FALSE,"",IF(AND(OR(V28=$Z$6,V28=$Z$8),OR(AC28=TRUE,AD28&lt;=IF(ISNUMBER('Data Transformation'!$R$15),'Data Transformation'!$R$15,'Data Transformation'!$R$25))),TRUE,FALSE))</f>
        <v>#DIV/0!</v>
      </c>
    </row>
    <row r="29" spans="2:31" x14ac:dyDescent="0.55000000000000004">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e">
        <f>IF(C29=FALSE,"",IF(AND(OR(V29=$Z$6,V29=$Z$8),OR(AC29=TRUE,AD29&lt;=IF(ISNUMBER('Data Transformation'!$R$15),'Data Transformation'!$R$15,'Data Transformation'!$R$25))),TRUE,FALSE))</f>
        <v>#DIV/0!</v>
      </c>
    </row>
    <row r="30" spans="2:31" x14ac:dyDescent="0.55000000000000004">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e">
        <f>IF(C30=FALSE,"",IF(AND(OR(V30=$Z$6,V30=$Z$8),OR(AC30=TRUE,AD30&lt;=IF(ISNUMBER('Data Transformation'!$R$15),'Data Transformation'!$R$15,'Data Transformation'!$R$25))),TRUE,FALSE))</f>
        <v>#DIV/0!</v>
      </c>
    </row>
    <row r="31" spans="2:31" x14ac:dyDescent="0.55000000000000004">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e">
        <f>IF(C31=FALSE,"",IF(AND(OR(V31=$Z$6,V31=$Z$8),OR(AC31=TRUE,AD31&lt;=IF(ISNUMBER('Data Transformation'!$R$15),'Data Transformation'!$R$15,'Data Transformation'!$R$25))),TRUE,FALSE))</f>
        <v>#DIV/0!</v>
      </c>
    </row>
    <row r="32" spans="2:31" x14ac:dyDescent="0.55000000000000004">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e">
        <f>IF(C32=FALSE,"",IF(AND(OR(V32=$Z$6,V32=$Z$8),OR(AC32=TRUE,AD32&lt;=IF(ISNUMBER('Data Transformation'!$R$15),'Data Transformation'!$R$15,'Data Transformation'!$R$25))),TRUE,FALSE))</f>
        <v>#DIV/0!</v>
      </c>
    </row>
    <row r="33" spans="2:31" x14ac:dyDescent="0.55000000000000004">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e">
        <f>IF(C33=FALSE,"",IF(AND(OR(V33=$Z$6,V33=$Z$8),OR(AC33=TRUE,AD33&lt;=IF(ISNUMBER('Data Transformation'!$R$15),'Data Transformation'!$R$15,'Data Transformation'!$R$25))),TRUE,FALSE))</f>
        <v>#DIV/0!</v>
      </c>
    </row>
    <row r="34" spans="2:31" x14ac:dyDescent="0.55000000000000004">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e">
        <f>IF(C34=FALSE,"",IF(AND(OR(V34=$Z$6,V34=$Z$8),OR(AC34=TRUE,AD34&lt;=IF(ISNUMBER('Data Transformation'!$R$15),'Data Transformation'!$R$15,'Data Transformation'!$R$25))),TRUE,FALSE))</f>
        <v>#DIV/0!</v>
      </c>
    </row>
    <row r="35" spans="2:31" x14ac:dyDescent="0.55000000000000004">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e">
        <f>IF(C35=FALSE,"",IF(AND(OR(V35=$Z$6,V35=$Z$8),OR(AC35=TRUE,AD35&lt;=IF(ISNUMBER('Data Transformation'!$R$15),'Data Transformation'!$R$15,'Data Transformation'!$R$25))),TRUE,FALSE))</f>
        <v>#DIV/0!</v>
      </c>
    </row>
    <row r="36" spans="2:31" x14ac:dyDescent="0.55000000000000004">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e">
        <f>IF(C36=FALSE,"",IF(AND(OR(V36=$Z$6,V36=$Z$8),OR(AC36=TRUE,AD36&lt;=IF(ISNUMBER('Data Transformation'!$R$15),'Data Transformation'!$R$15,'Data Transformation'!$R$25))),TRUE,FALSE))</f>
        <v>#DIV/0!</v>
      </c>
    </row>
    <row r="37" spans="2:31" x14ac:dyDescent="0.55000000000000004">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e">
        <f>IF(C37=FALSE,"",IF(AND(OR(V37=$Z$6,V37=$Z$8),OR(AC37=TRUE,AD37&lt;=IF(ISNUMBER('Data Transformation'!$R$15),'Data Transformation'!$R$15,'Data Transformation'!$R$25))),TRUE,FALSE))</f>
        <v>#DIV/0!</v>
      </c>
    </row>
    <row r="38" spans="2:31" x14ac:dyDescent="0.55000000000000004">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e">
        <f>IF(C38=FALSE,"",IF(AND(OR(V38=$Z$6,V38=$Z$8),OR(AC38=TRUE,AD38&lt;=IF(ISNUMBER('Data Transformation'!$R$15),'Data Transformation'!$R$15,'Data Transformation'!$R$25))),TRUE,FALSE))</f>
        <v>#DIV/0!</v>
      </c>
    </row>
    <row r="39" spans="2:31" x14ac:dyDescent="0.55000000000000004">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e">
        <f>IF(C39=FALSE,"",IF(AND(OR(V39=$Z$6,V39=$Z$8),OR(AC39=TRUE,AD39&lt;=IF(ISNUMBER('Data Transformation'!$R$15),'Data Transformation'!$R$15,'Data Transformation'!$R$25))),TRUE,FALSE))</f>
        <v>#DIV/0!</v>
      </c>
    </row>
    <row r="40" spans="2:31" x14ac:dyDescent="0.55000000000000004">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e">
        <f>IF(C40=FALSE,"",IF(AND(OR(V40=$Z$6,V40=$Z$8),OR(AC40=TRUE,AD40&lt;=IF(ISNUMBER('Data Transformation'!$R$15),'Data Transformation'!$R$15,'Data Transformation'!$R$25))),TRUE,FALSE))</f>
        <v>#DIV/0!</v>
      </c>
    </row>
    <row r="41" spans="2:31" x14ac:dyDescent="0.55000000000000004">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e">
        <f>IF(C41=FALSE,"",IF(AND(OR(V41=$Z$6,V41=$Z$8),OR(AC41=TRUE,AD41&lt;=IF(ISNUMBER('Data Transformation'!$R$15),'Data Transformation'!$R$15,'Data Transformation'!$R$25))),TRUE,FALSE))</f>
        <v>#DIV/0!</v>
      </c>
    </row>
    <row r="42" spans="2:31" x14ac:dyDescent="0.55000000000000004">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e">
        <f>IF(C42=FALSE,"",IF(AND(OR(V42=$Z$6,V42=$Z$8),OR(AC42=TRUE,AD42&lt;=IF(ISNUMBER('Data Transformation'!$R$15),'Data Transformation'!$R$15,'Data Transformation'!$R$25))),TRUE,FALSE))</f>
        <v>#DIV/0!</v>
      </c>
    </row>
    <row r="43" spans="2:31" x14ac:dyDescent="0.55000000000000004">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e">
        <f>IF(C43=FALSE,"",IF(AND(OR(V43=$Z$6,V43=$Z$8),OR(AC43=TRUE,AD43&lt;=IF(ISNUMBER('Data Transformation'!$R$15),'Data Transformation'!$R$15,'Data Transformation'!$R$25))),TRUE,FALSE))</f>
        <v>#DIV/0!</v>
      </c>
    </row>
    <row r="44" spans="2:31" x14ac:dyDescent="0.55000000000000004">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e">
        <f>IF(C44=FALSE,"",IF(AND(OR(V44=$Z$6,V44=$Z$8),OR(AC44=TRUE,AD44&lt;=IF(ISNUMBER('Data Transformation'!$R$15),'Data Transformation'!$R$15,'Data Transformation'!$R$25))),TRUE,FALSE))</f>
        <v>#DIV/0!</v>
      </c>
    </row>
    <row r="45" spans="2:31" x14ac:dyDescent="0.55000000000000004">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e">
        <f>IF(C45=FALSE,"",IF(AND(OR(V45=$Z$6,V45=$Z$8),OR(AC45=TRUE,AD45&lt;=IF(ISNUMBER('Data Transformation'!$R$15),'Data Transformation'!$R$15,'Data Transformation'!$R$25))),TRUE,FALSE))</f>
        <v>#DIV/0!</v>
      </c>
    </row>
    <row r="46" spans="2:31" x14ac:dyDescent="0.55000000000000004">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e">
        <f>IF(C46=FALSE,"",IF(AND(OR(V46=$Z$6,V46=$Z$8),OR(AC46=TRUE,AD46&lt;=IF(ISNUMBER('Data Transformation'!$R$15),'Data Transformation'!$R$15,'Data Transformation'!$R$25))),TRUE,FALSE))</f>
        <v>#DIV/0!</v>
      </c>
    </row>
    <row r="47" spans="2:31" x14ac:dyDescent="0.55000000000000004">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e">
        <f>IF(C47=FALSE,"",IF(AND(OR(V47=$Z$6,V47=$Z$8),OR(AC47=TRUE,AD47&lt;=IF(ISNUMBER('Data Transformation'!$R$15),'Data Transformation'!$R$15,'Data Transformation'!$R$25))),TRUE,FALSE))</f>
        <v>#DIV/0!</v>
      </c>
    </row>
    <row r="48" spans="2:31" x14ac:dyDescent="0.55000000000000004">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e">
        <f>IF(C48=FALSE,"",IF(AND(OR(V48=$Z$6,V48=$Z$8),OR(AC48=TRUE,AD48&lt;=IF(ISNUMBER('Data Transformation'!$R$15),'Data Transformation'!$R$15,'Data Transformation'!$R$25))),TRUE,FALSE))</f>
        <v>#DIV/0!</v>
      </c>
    </row>
    <row r="49" spans="2:31" x14ac:dyDescent="0.55000000000000004">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e">
        <f>IF(C49=FALSE,"",IF(AND(OR(V49=$Z$6,V49=$Z$8),OR(AC49=TRUE,AD49&lt;=IF(ISNUMBER('Data Transformation'!$R$15),'Data Transformation'!$R$15,'Data Transformation'!$R$25))),TRUE,FALSE))</f>
        <v>#DIV/0!</v>
      </c>
    </row>
    <row r="50" spans="2:31" x14ac:dyDescent="0.55000000000000004">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e">
        <f>IF(C50=FALSE,"",IF(AND(OR(V50=$Z$6,V50=$Z$8),OR(AC50=TRUE,AD50&lt;=IF(ISNUMBER('Data Transformation'!$R$15),'Data Transformation'!$R$15,'Data Transformation'!$R$25))),TRUE,FALSE))</f>
        <v>#DIV/0!</v>
      </c>
    </row>
    <row r="51" spans="2:31" x14ac:dyDescent="0.55000000000000004">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e">
        <f>IF(C51=FALSE,"",IF(AND(OR(V51=$Z$6,V51=$Z$8),OR(AC51=TRUE,AD51&lt;=IF(ISNUMBER('Data Transformation'!$R$15),'Data Transformation'!$R$15,'Data Transformation'!$R$25))),TRUE,FALSE))</f>
        <v>#DIV/0!</v>
      </c>
    </row>
    <row r="52" spans="2:31" x14ac:dyDescent="0.55000000000000004">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e">
        <f>IF(C52=FALSE,"",IF(AND(OR(V52=$Z$6,V52=$Z$8),OR(AC52=TRUE,AD52&lt;=IF(ISNUMBER('Data Transformation'!$R$15),'Data Transformation'!$R$15,'Data Transformation'!$R$25))),TRUE,FALSE))</f>
        <v>#DIV/0!</v>
      </c>
    </row>
    <row r="53" spans="2:31" x14ac:dyDescent="0.55000000000000004">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e">
        <f>IF(C53=FALSE,"",IF(AND(OR(V53=$Z$6,V53=$Z$8),OR(AC53=TRUE,AD53&lt;=IF(ISNUMBER('Data Transformation'!$R$15),'Data Transformation'!$R$15,'Data Transformation'!$R$25))),TRUE,FALSE))</f>
        <v>#DIV/0!</v>
      </c>
    </row>
    <row r="54" spans="2:31" x14ac:dyDescent="0.55000000000000004">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e">
        <f>IF(C54=FALSE,"",IF(AND(OR(V54=$Z$6,V54=$Z$8),OR(AC54=TRUE,AD54&lt;=IF(ISNUMBER('Data Transformation'!$R$15),'Data Transformation'!$R$15,'Data Transformation'!$R$25))),TRUE,FALSE))</f>
        <v>#DIV/0!</v>
      </c>
    </row>
    <row r="55" spans="2:31" x14ac:dyDescent="0.55000000000000004">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e">
        <f>IF(C55=FALSE,"",IF(AND(OR(V55=$Z$6,V55=$Z$8),OR(AC55=TRUE,AD55&lt;=IF(ISNUMBER('Data Transformation'!$R$15),'Data Transformation'!$R$15,'Data Transformation'!$R$25))),TRUE,FALSE))</f>
        <v>#DIV/0!</v>
      </c>
    </row>
    <row r="56" spans="2:31" x14ac:dyDescent="0.55000000000000004">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e">
        <f>IF(C56=FALSE,"",IF(AND(OR(V56=$Z$6,V56=$Z$8),OR(AC56=TRUE,AD56&lt;=IF(ISNUMBER('Data Transformation'!$R$15),'Data Transformation'!$R$15,'Data Transformation'!$R$25))),TRUE,FALSE))</f>
        <v>#DIV/0!</v>
      </c>
    </row>
    <row r="57" spans="2:31" x14ac:dyDescent="0.55000000000000004">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e">
        <f>IF(C57=FALSE,"",IF(AND(OR(V57=$Z$6,V57=$Z$8),OR(AC57=TRUE,AD57&lt;=IF(ISNUMBER('Data Transformation'!$R$15),'Data Transformation'!$R$15,'Data Transformation'!$R$25))),TRUE,FALSE))</f>
        <v>#DIV/0!</v>
      </c>
    </row>
    <row r="58" spans="2:31" x14ac:dyDescent="0.55000000000000004">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e">
        <f>IF(C58=FALSE,"",IF(AND(OR(V58=$Z$6,V58=$Z$8),OR(AC58=TRUE,AD58&lt;=IF(ISNUMBER('Data Transformation'!$R$15),'Data Transformation'!$R$15,'Data Transformation'!$R$25))),TRUE,FALSE))</f>
        <v>#DIV/0!</v>
      </c>
    </row>
    <row r="59" spans="2:31" x14ac:dyDescent="0.55000000000000004">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e">
        <f>IF(C59=FALSE,"",IF(AND(OR(V59=$Z$6,V59=$Z$8),OR(AC59=TRUE,AD59&lt;=IF(ISNUMBER('Data Transformation'!$R$15),'Data Transformation'!$R$15,'Data Transformation'!$R$25))),TRUE,FALSE))</f>
        <v>#DIV/0!</v>
      </c>
    </row>
    <row r="60" spans="2:31" x14ac:dyDescent="0.55000000000000004">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e">
        <f>IF(C60=FALSE,"",IF(AND(OR(V60=$Z$6,V60=$Z$8),OR(AC60=TRUE,AD60&lt;=IF(ISNUMBER('Data Transformation'!$R$15),'Data Transformation'!$R$15,'Data Transformation'!$R$25))),TRUE,FALSE))</f>
        <v>#DIV/0!</v>
      </c>
    </row>
    <row r="61" spans="2:31" x14ac:dyDescent="0.55000000000000004">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e">
        <f>IF(C61=FALSE,"",IF(AND(OR(V61=$Z$6,V61=$Z$8),OR(AC61=TRUE,AD61&lt;=IF(ISNUMBER('Data Transformation'!$R$15),'Data Transformation'!$R$15,'Data Transformation'!$R$25))),TRUE,FALSE))</f>
        <v>#DIV/0!</v>
      </c>
    </row>
    <row r="62" spans="2:31" x14ac:dyDescent="0.55000000000000004">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e">
        <f>IF(C62=FALSE,"",IF(AND(OR(V62=$Z$6,V62=$Z$8),OR(AC62=TRUE,AD62&lt;=IF(ISNUMBER('Data Transformation'!$R$15),'Data Transformation'!$R$15,'Data Transformation'!$R$25))),TRUE,FALSE))</f>
        <v>#DIV/0!</v>
      </c>
    </row>
    <row r="63" spans="2:31" x14ac:dyDescent="0.55000000000000004">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e">
        <f>IF(C63=FALSE,"",IF(AND(OR(V63=$Z$6,V63=$Z$8),OR(AC63=TRUE,AD63&lt;=IF(ISNUMBER('Data Transformation'!$R$15),'Data Transformation'!$R$15,'Data Transformation'!$R$25))),TRUE,FALSE))</f>
        <v>#DIV/0!</v>
      </c>
    </row>
    <row r="64" spans="2:31" x14ac:dyDescent="0.55000000000000004">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e">
        <f>IF(C64=FALSE,"",IF(AND(OR(V64=$Z$6,V64=$Z$8),OR(AC64=TRUE,AD64&lt;=IF(ISNUMBER('Data Transformation'!$R$15),'Data Transformation'!$R$15,'Data Transformation'!$R$25))),TRUE,FALSE))</f>
        <v>#DIV/0!</v>
      </c>
    </row>
    <row r="65" spans="2:31" x14ac:dyDescent="0.55000000000000004">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e">
        <f>IF(C65=FALSE,"",IF(AND(OR(V65=$Z$6,V65=$Z$8),OR(AC65=TRUE,AD65&lt;=IF(ISNUMBER('Data Transformation'!$R$15),'Data Transformation'!$R$15,'Data Transformation'!$R$25))),TRUE,FALSE))</f>
        <v>#DIV/0!</v>
      </c>
    </row>
    <row r="66" spans="2:31" x14ac:dyDescent="0.55000000000000004">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e">
        <f>IF(C66=FALSE,"",IF(AND(OR(V66=$Z$6,V66=$Z$8),OR(AC66=TRUE,AD66&lt;=IF(ISNUMBER('Data Transformation'!$R$15),'Data Transformation'!$R$15,'Data Transformation'!$R$25))),TRUE,FALSE))</f>
        <v>#DIV/0!</v>
      </c>
    </row>
    <row r="67" spans="2:31" x14ac:dyDescent="0.55000000000000004">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e">
        <f>IF(C67=FALSE,"",IF(AND(OR(V67=$Z$6,V67=$Z$8),OR(AC67=TRUE,AD67&lt;=IF(ISNUMBER('Data Transformation'!$R$15),'Data Transformation'!$R$15,'Data Transformation'!$R$25))),TRUE,FALSE))</f>
        <v>#DIV/0!</v>
      </c>
    </row>
    <row r="68" spans="2:31" x14ac:dyDescent="0.55000000000000004">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e">
        <f>IF(C68=FALSE,"",IF(AND(OR(V68=$Z$6,V68=$Z$8),OR(AC68=TRUE,AD68&lt;=IF(ISNUMBER('Data Transformation'!$R$15),'Data Transformation'!$R$15,'Data Transformation'!$R$25))),TRUE,FALSE))</f>
        <v>#DIV/0!</v>
      </c>
    </row>
    <row r="69" spans="2:31" x14ac:dyDescent="0.55000000000000004">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e">
        <f>IF(C69=FALSE,"",IF(AND(OR(V69=$Z$6,V69=$Z$8),OR(AC69=TRUE,AD69&lt;=IF(ISNUMBER('Data Transformation'!$R$15),'Data Transformation'!$R$15,'Data Transformation'!$R$25))),TRUE,FALSE))</f>
        <v>#DIV/0!</v>
      </c>
    </row>
    <row r="70" spans="2:31" x14ac:dyDescent="0.55000000000000004">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e">
        <f>IF(C70=FALSE,"",IF(AND(OR(V70=$Z$6,V70=$Z$8),OR(AC70=TRUE,AD70&lt;=IF(ISNUMBER('Data Transformation'!$R$15),'Data Transformation'!$R$15,'Data Transformation'!$R$25))),TRUE,FALSE))</f>
        <v>#DIV/0!</v>
      </c>
    </row>
    <row r="71" spans="2:31" x14ac:dyDescent="0.55000000000000004">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e">
        <f>IF(C71=FALSE,"",IF(AND(OR(V71=$Z$6,V71=$Z$8),OR(AC71=TRUE,AD71&lt;=IF(ISNUMBER('Data Transformation'!$R$15),'Data Transformation'!$R$15,'Data Transformation'!$R$25))),TRUE,FALSE))</f>
        <v>#DIV/0!</v>
      </c>
    </row>
    <row r="72" spans="2:31" x14ac:dyDescent="0.55000000000000004">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e">
        <f>IF(C72=FALSE,"",IF(AND(OR(V72=$Z$6,V72=$Z$8),OR(AC72=TRUE,AD72&lt;=IF(ISNUMBER('Data Transformation'!$R$15),'Data Transformation'!$R$15,'Data Transformation'!$R$25))),TRUE,FALSE))</f>
        <v>#DIV/0!</v>
      </c>
    </row>
    <row r="73" spans="2:31" x14ac:dyDescent="0.55000000000000004">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e">
        <f>IF(C73=FALSE,"",IF(AND(OR(V73=$Z$6,V73=$Z$8),OR(AC73=TRUE,AD73&lt;=IF(ISNUMBER('Data Transformation'!$R$15),'Data Transformation'!$R$15,'Data Transformation'!$R$25))),TRUE,FALSE))</f>
        <v>#DIV/0!</v>
      </c>
    </row>
    <row r="74" spans="2:31" x14ac:dyDescent="0.55000000000000004">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e">
        <f>IF(C74=FALSE,"",IF(AND(OR(V74=$Z$6,V74=$Z$8),OR(AC74=TRUE,AD74&lt;=IF(ISNUMBER('Data Transformation'!$R$15),'Data Transformation'!$R$15,'Data Transformation'!$R$25))),TRUE,FALSE))</f>
        <v>#DIV/0!</v>
      </c>
    </row>
    <row r="75" spans="2:31" x14ac:dyDescent="0.55000000000000004">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e">
        <f>IF(C75=FALSE,"",IF(AND(OR(V75=$Z$6,V75=$Z$8),OR(AC75=TRUE,AD75&lt;=IF(ISNUMBER('Data Transformation'!$R$15),'Data Transformation'!$R$15,'Data Transformation'!$R$25))),TRUE,FALSE))</f>
        <v>#DIV/0!</v>
      </c>
    </row>
    <row r="76" spans="2:31" x14ac:dyDescent="0.55000000000000004">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e">
        <f>IF(C76=FALSE,"",IF(AND(OR(V76=$Z$6,V76=$Z$8),OR(AC76=TRUE,AD76&lt;=IF(ISNUMBER('Data Transformation'!$R$15),'Data Transformation'!$R$15,'Data Transformation'!$R$25))),TRUE,FALSE))</f>
        <v>#DIV/0!</v>
      </c>
    </row>
    <row r="77" spans="2:31" x14ac:dyDescent="0.55000000000000004">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e">
        <f>IF(C77=FALSE,"",IF(AND(OR(V77=$Z$6,V77=$Z$8),OR(AC77=TRUE,AD77&lt;=IF(ISNUMBER('Data Transformation'!$R$15),'Data Transformation'!$R$15,'Data Transformation'!$R$25))),TRUE,FALSE))</f>
        <v>#DIV/0!</v>
      </c>
    </row>
    <row r="78" spans="2:31" x14ac:dyDescent="0.55000000000000004">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e">
        <f>IF(C78=FALSE,"",IF(AND(OR(V78=$Z$6,V78=$Z$8),OR(AC78=TRUE,AD78&lt;=IF(ISNUMBER('Data Transformation'!$R$15),'Data Transformation'!$R$15,'Data Transformation'!$R$25))),TRUE,FALSE))</f>
        <v>#DIV/0!</v>
      </c>
    </row>
    <row r="79" spans="2:31" x14ac:dyDescent="0.55000000000000004">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e">
        <f>IF(C79=FALSE,"",IF(AND(OR(V79=$Z$6,V79=$Z$8),OR(AC79=TRUE,AD79&lt;=IF(ISNUMBER('Data Transformation'!$R$15),'Data Transformation'!$R$15,'Data Transformation'!$R$25))),TRUE,FALSE))</f>
        <v>#DIV/0!</v>
      </c>
    </row>
    <row r="80" spans="2:31" x14ac:dyDescent="0.55000000000000004">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e">
        <f>IF(C80=FALSE,"",IF(AND(OR(V80=$Z$6,V80=$Z$8),OR(AC80=TRUE,AD80&lt;=IF(ISNUMBER('Data Transformation'!$R$15),'Data Transformation'!$R$15,'Data Transformation'!$R$25))),TRUE,FALSE))</f>
        <v>#DIV/0!</v>
      </c>
    </row>
    <row r="81" spans="2:31" x14ac:dyDescent="0.55000000000000004">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e">
        <f>IF(C81=FALSE,"",IF(AND(OR(V81=$Z$6,V81=$Z$8),OR(AC81=TRUE,AD81&lt;=IF(ISNUMBER('Data Transformation'!$R$15),'Data Transformation'!$R$15,'Data Transformation'!$R$25))),TRUE,FALSE))</f>
        <v>#DIV/0!</v>
      </c>
    </row>
    <row r="82" spans="2:31" x14ac:dyDescent="0.55000000000000004">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e">
        <f>IF(C82=FALSE,"",IF(AND(OR(V82=$Z$6,V82=$Z$8),OR(AC82=TRUE,AD82&lt;=IF(ISNUMBER('Data Transformation'!$R$15),'Data Transformation'!$R$15,'Data Transformation'!$R$25))),TRUE,FALSE))</f>
        <v>#DIV/0!</v>
      </c>
    </row>
    <row r="83" spans="2:31" x14ac:dyDescent="0.55000000000000004">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e">
        <f>IF(C83=FALSE,"",IF(AND(OR(V83=$Z$6,V83=$Z$8),OR(AC83=TRUE,AD83&lt;=IF(ISNUMBER('Data Transformation'!$R$15),'Data Transformation'!$R$15,'Data Transformation'!$R$25))),TRUE,FALSE))</f>
        <v>#DIV/0!</v>
      </c>
    </row>
    <row r="84" spans="2:31" x14ac:dyDescent="0.55000000000000004">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e">
        <f>IF(C84=FALSE,"",IF(AND(OR(V84=$Z$6,V84=$Z$8),OR(AC84=TRUE,AD84&lt;=IF(ISNUMBER('Data Transformation'!$R$15),'Data Transformation'!$R$15,'Data Transformation'!$R$25))),TRUE,FALSE))</f>
        <v>#DIV/0!</v>
      </c>
    </row>
    <row r="85" spans="2:31" x14ac:dyDescent="0.55000000000000004">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e">
        <f>IF(C85=FALSE,"",IF(AND(OR(V85=$Z$6,V85=$Z$8),OR(AC85=TRUE,AD85&lt;=IF(ISNUMBER('Data Transformation'!$R$15),'Data Transformation'!$R$15,'Data Transformation'!$R$25))),TRUE,FALSE))</f>
        <v>#DIV/0!</v>
      </c>
    </row>
    <row r="86" spans="2:31" x14ac:dyDescent="0.55000000000000004">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e">
        <f>IF(C86=FALSE,"",IF(AND(OR(V86=$Z$6,V86=$Z$8),OR(AC86=TRUE,AD86&lt;=IF(ISNUMBER('Data Transformation'!$R$15),'Data Transformation'!$R$15,'Data Transformation'!$R$25))),TRUE,FALSE))</f>
        <v>#DIV/0!</v>
      </c>
    </row>
    <row r="87" spans="2:31" x14ac:dyDescent="0.55000000000000004">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e">
        <f>IF(C87=FALSE,"",IF(AND(OR(V87=$Z$6,V87=$Z$8),OR(AC87=TRUE,AD87&lt;=IF(ISNUMBER('Data Transformation'!$R$15),'Data Transformation'!$R$15,'Data Transformation'!$R$25))),TRUE,FALSE))</f>
        <v>#DIV/0!</v>
      </c>
    </row>
    <row r="88" spans="2:31" x14ac:dyDescent="0.55000000000000004">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e">
        <f>IF(C88=FALSE,"",IF(AND(OR(V88=$Z$6,V88=$Z$8),OR(AC88=TRUE,AD88&lt;=IF(ISNUMBER('Data Transformation'!$R$15),'Data Transformation'!$R$15,'Data Transformation'!$R$25))),TRUE,FALSE))</f>
        <v>#DIV/0!</v>
      </c>
    </row>
    <row r="89" spans="2:31" x14ac:dyDescent="0.55000000000000004">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e">
        <f>IF(C89=FALSE,"",IF(AND(OR(V89=$Z$6,V89=$Z$8),OR(AC89=TRUE,AD89&lt;=IF(ISNUMBER('Data Transformation'!$R$15),'Data Transformation'!$R$15,'Data Transformation'!$R$25))),TRUE,FALSE))</f>
        <v>#DIV/0!</v>
      </c>
    </row>
    <row r="90" spans="2:31" x14ac:dyDescent="0.55000000000000004">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e">
        <f>IF(C90=FALSE,"",IF(AND(OR(V90=$Z$6,V90=$Z$8),OR(AC90=TRUE,AD90&lt;=IF(ISNUMBER('Data Transformation'!$R$15),'Data Transformation'!$R$15,'Data Transformation'!$R$25))),TRUE,FALSE))</f>
        <v>#DIV/0!</v>
      </c>
    </row>
    <row r="91" spans="2:31" x14ac:dyDescent="0.55000000000000004">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e">
        <f>IF(C91=FALSE,"",IF(AND(OR(V91=$Z$6,V91=$Z$8),OR(AC91=TRUE,AD91&lt;=IF(ISNUMBER('Data Transformation'!$R$15),'Data Transformation'!$R$15,'Data Transformation'!$R$25))),TRUE,FALSE))</f>
        <v>#DIV/0!</v>
      </c>
    </row>
    <row r="92" spans="2:31" x14ac:dyDescent="0.55000000000000004">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e">
        <f>IF(C92=FALSE,"",IF(AND(OR(V92=$Z$6,V92=$Z$8),OR(AC92=TRUE,AD92&lt;=IF(ISNUMBER('Data Transformation'!$R$15),'Data Transformation'!$R$15,'Data Transformation'!$R$25))),TRUE,FALSE))</f>
        <v>#DIV/0!</v>
      </c>
    </row>
    <row r="93" spans="2:31" x14ac:dyDescent="0.55000000000000004">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e">
        <f>IF(C93=FALSE,"",IF(AND(OR(V93=$Z$6,V93=$Z$8),OR(AC93=TRUE,AD93&lt;=IF(ISNUMBER('Data Transformation'!$R$15),'Data Transformation'!$R$15,'Data Transformation'!$R$25))),TRUE,FALSE))</f>
        <v>#DIV/0!</v>
      </c>
    </row>
    <row r="94" spans="2:31" x14ac:dyDescent="0.55000000000000004">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e">
        <f>IF(C94=FALSE,"",IF(AND(OR(V94=$Z$6,V94=$Z$8),OR(AC94=TRUE,AD94&lt;=IF(ISNUMBER('Data Transformation'!$R$15),'Data Transformation'!$R$15,'Data Transformation'!$R$25))),TRUE,FALSE))</f>
        <v>#DIV/0!</v>
      </c>
    </row>
    <row r="95" spans="2:31" x14ac:dyDescent="0.55000000000000004">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e">
        <f>IF(C95=FALSE,"",IF(AND(OR(V95=$Z$6,V95=$Z$8),OR(AC95=TRUE,AD95&lt;=IF(ISNUMBER('Data Transformation'!$R$15),'Data Transformation'!$R$15,'Data Transformation'!$R$25))),TRUE,FALSE))</f>
        <v>#DIV/0!</v>
      </c>
    </row>
    <row r="96" spans="2:31" x14ac:dyDescent="0.55000000000000004">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e">
        <f>IF(C96=FALSE,"",IF(AND(OR(V96=$Z$6,V96=$Z$8),OR(AC96=TRUE,AD96&lt;=IF(ISNUMBER('Data Transformation'!$R$15),'Data Transformation'!$R$15,'Data Transformation'!$R$25))),TRUE,FALSE))</f>
        <v>#DIV/0!</v>
      </c>
    </row>
    <row r="97" spans="2:31" x14ac:dyDescent="0.55000000000000004">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e">
        <f>IF(C97=FALSE,"",IF(AND(OR(V97=$Z$6,V97=$Z$8),OR(AC97=TRUE,AD97&lt;=IF(ISNUMBER('Data Transformation'!$R$15),'Data Transformation'!$R$15,'Data Transformation'!$R$25))),TRUE,FALSE))</f>
        <v>#DIV/0!</v>
      </c>
    </row>
    <row r="98" spans="2:31" x14ac:dyDescent="0.55000000000000004">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e">
        <f>IF(C98=FALSE,"",IF(AND(OR(V98=$Z$6,V98=$Z$8),OR(AC98=TRUE,AD98&lt;=IF(ISNUMBER('Data Transformation'!$R$15),'Data Transformation'!$R$15,'Data Transformation'!$R$25))),TRUE,FALSE))</f>
        <v>#DIV/0!</v>
      </c>
    </row>
    <row r="99" spans="2:31" x14ac:dyDescent="0.55000000000000004">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e">
        <f>IF(C99=FALSE,"",IF(AND(OR(V99=$Z$6,V99=$Z$8),OR(AC99=TRUE,AD99&lt;=IF(ISNUMBER('Data Transformation'!$R$15),'Data Transformation'!$R$15,'Data Transformation'!$R$25))),TRUE,FALSE))</f>
        <v>#DIV/0!</v>
      </c>
    </row>
    <row r="100" spans="2:31" x14ac:dyDescent="0.55000000000000004">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e">
        <f>IF(C100=FALSE,"",IF(AND(OR(V100=$Z$6,V100=$Z$8),OR(AC100=TRUE,AD100&lt;=IF(ISNUMBER('Data Transformation'!$R$15),'Data Transformation'!$R$15,'Data Transformation'!$R$25))),TRUE,FALSE))</f>
        <v>#DIV/0!</v>
      </c>
    </row>
    <row r="101" spans="2:31" x14ac:dyDescent="0.55000000000000004">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e">
        <f>IF(C101=FALSE,"",IF(AND(OR(V101=$Z$6,V101=$Z$8),OR(AC101=TRUE,AD101&lt;=IF(ISNUMBER('Data Transformation'!$R$15),'Data Transformation'!$R$15,'Data Transformation'!$R$25))),TRUE,FALSE))</f>
        <v>#DIV/0!</v>
      </c>
    </row>
    <row r="102" spans="2:31" x14ac:dyDescent="0.55000000000000004">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e">
        <f>IF(C102=FALSE,"",IF(AND(OR(V102=$Z$6,V102=$Z$8),OR(AC102=TRUE,AD102&lt;=IF(ISNUMBER('Data Transformation'!$R$15),'Data Transformation'!$R$15,'Data Transformation'!$R$25))),TRUE,FALSE))</f>
        <v>#DIV/0!</v>
      </c>
    </row>
    <row r="103" spans="2:31" x14ac:dyDescent="0.55000000000000004">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e">
        <f>IF(C103=FALSE,"",IF(AND(OR(V103=$Z$6,V103=$Z$8),OR(AC103=TRUE,AD103&lt;=IF(ISNUMBER('Data Transformation'!$R$15),'Data Transformation'!$R$15,'Data Transformation'!$R$25))),TRUE,FALSE))</f>
        <v>#DIV/0!</v>
      </c>
    </row>
    <row r="104" spans="2:31" x14ac:dyDescent="0.55000000000000004">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e">
        <f>IF(C104=FALSE,"",IF(AND(OR(V104=$Z$6,V104=$Z$8),OR(AC104=TRUE,AD104&lt;=IF(ISNUMBER('Data Transformation'!$R$15),'Data Transformation'!$R$15,'Data Transformation'!$R$25))),TRUE,FALSE))</f>
        <v>#DIV/0!</v>
      </c>
    </row>
    <row r="105" spans="2:31" x14ac:dyDescent="0.55000000000000004">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e">
        <f>IF(C105=FALSE,"",IF(AND(OR(V105=$Z$6,V105=$Z$8),OR(AC105=TRUE,AD105&lt;=IF(ISNUMBER('Data Transformation'!$R$15),'Data Transformation'!$R$15,'Data Transformation'!$R$25))),TRUE,FALSE))</f>
        <v>#DIV/0!</v>
      </c>
    </row>
    <row r="106" spans="2:31" x14ac:dyDescent="0.55000000000000004">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e">
        <f>IF(C106=FALSE,"",IF(AND(OR(V106=$Z$6,V106=$Z$8),OR(AC106=TRUE,AD106&lt;=IF(ISNUMBER('Data Transformation'!$R$15),'Data Transformation'!$R$15,'Data Transformation'!$R$25))),TRUE,FALSE))</f>
        <v>#DIV/0!</v>
      </c>
    </row>
    <row r="107" spans="2:31" x14ac:dyDescent="0.55000000000000004">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e">
        <f>IF(C107=FALSE,"",IF(AND(OR(V107=$Z$6,V107=$Z$8),OR(AC107=TRUE,AD107&lt;=IF(ISNUMBER('Data Transformation'!$R$15),'Data Transformation'!$R$15,'Data Transformation'!$R$25))),TRUE,FALSE))</f>
        <v>#DIV/0!</v>
      </c>
    </row>
    <row r="108" spans="2:31" x14ac:dyDescent="0.55000000000000004">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e">
        <f>IF(C108=FALSE,"",IF(AND(OR(V108=$Z$6,V108=$Z$8),OR(AC108=TRUE,AD108&lt;=IF(ISNUMBER('Data Transformation'!$R$15),'Data Transformation'!$R$15,'Data Transformation'!$R$25))),TRUE,FALSE))</f>
        <v>#DIV/0!</v>
      </c>
    </row>
    <row r="109" spans="2:31" x14ac:dyDescent="0.55000000000000004">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e">
        <f>IF(C109=FALSE,"",IF(AND(OR(V109=$Z$6,V109=$Z$8),OR(AC109=TRUE,AD109&lt;=IF(ISNUMBER('Data Transformation'!$R$15),'Data Transformation'!$R$15,'Data Transformation'!$R$25))),TRUE,FALSE))</f>
        <v>#DIV/0!</v>
      </c>
    </row>
    <row r="110" spans="2:31" x14ac:dyDescent="0.55000000000000004">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e">
        <f>IF(C110=FALSE,"",IF(AND(OR(V110=$Z$6,V110=$Z$8),OR(AC110=TRUE,AD110&lt;=IF(ISNUMBER('Data Transformation'!$R$15),'Data Transformation'!$R$15,'Data Transformation'!$R$25))),TRUE,FALSE))</f>
        <v>#DIV/0!</v>
      </c>
    </row>
    <row r="111" spans="2:31" x14ac:dyDescent="0.55000000000000004">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e">
        <f>IF(C111=FALSE,"",IF(AND(OR(V111=$Z$6,V111=$Z$8),OR(AC111=TRUE,AD111&lt;=IF(ISNUMBER('Data Transformation'!$R$15),'Data Transformation'!$R$15,'Data Transformation'!$R$25))),TRUE,FALSE))</f>
        <v>#DIV/0!</v>
      </c>
    </row>
    <row r="112" spans="2:31" x14ac:dyDescent="0.55000000000000004">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e">
        <f>IF(C112=FALSE,"",IF(AND(OR(V112=$Z$6,V112=$Z$8),OR(AC112=TRUE,AD112&lt;=IF(ISNUMBER('Data Transformation'!$R$15),'Data Transformation'!$R$15,'Data Transformation'!$R$25))),TRUE,FALSE))</f>
        <v>#DIV/0!</v>
      </c>
    </row>
    <row r="113" spans="2:31" x14ac:dyDescent="0.55000000000000004">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e">
        <f>IF(C113=FALSE,"",IF(AND(OR(V113=$Z$6,V113=$Z$8),OR(AC113=TRUE,AD113&lt;=IF(ISNUMBER('Data Transformation'!$R$15),'Data Transformation'!$R$15,'Data Transformation'!$R$25))),TRUE,FALSE))</f>
        <v>#DIV/0!</v>
      </c>
    </row>
    <row r="114" spans="2:31" x14ac:dyDescent="0.55000000000000004">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e">
        <f>IF(C114=FALSE,"",IF(AND(OR(V114=$Z$6,V114=$Z$8),OR(AC114=TRUE,AD114&lt;=IF(ISNUMBER('Data Transformation'!$R$15),'Data Transformation'!$R$15,'Data Transformation'!$R$25))),TRUE,FALSE))</f>
        <v>#DIV/0!</v>
      </c>
    </row>
    <row r="115" spans="2:31" x14ac:dyDescent="0.55000000000000004">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e">
        <f>IF(C115=FALSE,"",IF(AND(OR(V115=$Z$6,V115=$Z$8),OR(AC115=TRUE,AD115&lt;=IF(ISNUMBER('Data Transformation'!$R$15),'Data Transformation'!$R$15,'Data Transformation'!$R$25))),TRUE,FALSE))</f>
        <v>#DIV/0!</v>
      </c>
    </row>
    <row r="116" spans="2:31" x14ac:dyDescent="0.55000000000000004">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e">
        <f>IF(C116=FALSE,"",IF(AND(OR(V116=$Z$6,V116=$Z$8),OR(AC116=TRUE,AD116&lt;=IF(ISNUMBER('Data Transformation'!$R$15),'Data Transformation'!$R$15,'Data Transformation'!$R$25))),TRUE,FALSE))</f>
        <v>#DIV/0!</v>
      </c>
    </row>
    <row r="117" spans="2:31" x14ac:dyDescent="0.55000000000000004">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e">
        <f>IF(C117=FALSE,"",IF(AND(OR(V117=$Z$6,V117=$Z$8),OR(AC117=TRUE,AD117&lt;=IF(ISNUMBER('Data Transformation'!$R$15),'Data Transformation'!$R$15,'Data Transformation'!$R$25))),TRUE,FALSE))</f>
        <v>#DIV/0!</v>
      </c>
    </row>
    <row r="118" spans="2:31" x14ac:dyDescent="0.55000000000000004">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e">
        <f>IF(C118=FALSE,"",IF(AND(OR(V118=$Z$6,V118=$Z$8),OR(AC118=TRUE,AD118&lt;=IF(ISNUMBER('Data Transformation'!$R$15),'Data Transformation'!$R$15,'Data Transformation'!$R$25))),TRUE,FALSE))</f>
        <v>#DIV/0!</v>
      </c>
    </row>
    <row r="119" spans="2:31" x14ac:dyDescent="0.55000000000000004">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e">
        <f>IF(C119=FALSE,"",IF(AND(OR(V119=$Z$6,V119=$Z$8),OR(AC119=TRUE,AD119&lt;=IF(ISNUMBER('Data Transformation'!$R$15),'Data Transformation'!$R$15,'Data Transformation'!$R$25))),TRUE,FALSE))</f>
        <v>#DIV/0!</v>
      </c>
    </row>
    <row r="120" spans="2:31" x14ac:dyDescent="0.55000000000000004">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e">
        <f>IF(C120=FALSE,"",IF(AND(OR(V120=$Z$6,V120=$Z$8),OR(AC120=TRUE,AD120&lt;=IF(ISNUMBER('Data Transformation'!$R$15),'Data Transformation'!$R$15,'Data Transformation'!$R$25))),TRUE,FALSE))</f>
        <v>#DIV/0!</v>
      </c>
    </row>
    <row r="121" spans="2:31" x14ac:dyDescent="0.55000000000000004">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e">
        <f>IF(C121=FALSE,"",IF(AND(OR(V121=$Z$6,V121=$Z$8),OR(AC121=TRUE,AD121&lt;=IF(ISNUMBER('Data Transformation'!$R$15),'Data Transformation'!$R$15,'Data Transformation'!$R$25))),TRUE,FALSE))</f>
        <v>#DIV/0!</v>
      </c>
    </row>
    <row r="122" spans="2:31" x14ac:dyDescent="0.55000000000000004">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e">
        <f>IF(C122=FALSE,"",IF(AND(OR(V122=$Z$6,V122=$Z$8),OR(AC122=TRUE,AD122&lt;=IF(ISNUMBER('Data Transformation'!$R$15),'Data Transformation'!$R$15,'Data Transformation'!$R$25))),TRUE,FALSE))</f>
        <v>#DIV/0!</v>
      </c>
    </row>
    <row r="123" spans="2:31" x14ac:dyDescent="0.55000000000000004">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e">
        <f>IF(C123=FALSE,"",IF(AND(OR(V123=$Z$6,V123=$Z$8),OR(AC123=TRUE,AD123&lt;=IF(ISNUMBER('Data Transformation'!$R$15),'Data Transformation'!$R$15,'Data Transformation'!$R$25))),TRUE,FALSE))</f>
        <v>#DIV/0!</v>
      </c>
    </row>
    <row r="124" spans="2:31" x14ac:dyDescent="0.55000000000000004">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e">
        <f>IF(C124=FALSE,"",IF(AND(OR(V124=$Z$6,V124=$Z$8),OR(AC124=TRUE,AD124&lt;=IF(ISNUMBER('Data Transformation'!$R$15),'Data Transformation'!$R$15,'Data Transformation'!$R$25))),TRUE,FALSE))</f>
        <v>#DIV/0!</v>
      </c>
    </row>
    <row r="125" spans="2:31" x14ac:dyDescent="0.55000000000000004">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e">
        <f>IF(C125=FALSE,"",IF(AND(OR(V125=$Z$6,V125=$Z$8),OR(AC125=TRUE,AD125&lt;=IF(ISNUMBER('Data Transformation'!$R$15),'Data Transformation'!$R$15,'Data Transformation'!$R$25))),TRUE,FALSE))</f>
        <v>#DIV/0!</v>
      </c>
    </row>
    <row r="126" spans="2:31" x14ac:dyDescent="0.55000000000000004">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e">
        <f>IF(C126=FALSE,"",IF(AND(OR(V126=$Z$6,V126=$Z$8),OR(AC126=TRUE,AD126&lt;=IF(ISNUMBER('Data Transformation'!$R$15),'Data Transformation'!$R$15,'Data Transformation'!$R$25))),TRUE,FALSE))</f>
        <v>#DIV/0!</v>
      </c>
    </row>
    <row r="127" spans="2:31" x14ac:dyDescent="0.55000000000000004">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e">
        <f>IF(C127=FALSE,"",IF(AND(OR(V127=$Z$6,V127=$Z$8),OR(AC127=TRUE,AD127&lt;=IF(ISNUMBER('Data Transformation'!$R$15),'Data Transformation'!$R$15,'Data Transformation'!$R$25))),TRUE,FALSE))</f>
        <v>#DIV/0!</v>
      </c>
    </row>
    <row r="128" spans="2:31" x14ac:dyDescent="0.55000000000000004">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e">
        <f>IF(C128=FALSE,"",IF(AND(OR(V128=$Z$6,V128=$Z$8),OR(AC128=TRUE,AD128&lt;=IF(ISNUMBER('Data Transformation'!$R$15),'Data Transformation'!$R$15,'Data Transformation'!$R$25))),TRUE,FALSE))</f>
        <v>#DIV/0!</v>
      </c>
    </row>
    <row r="129" spans="2:31" x14ac:dyDescent="0.55000000000000004">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e">
        <f>IF(C129=FALSE,"",IF(AND(OR(V129=$Z$6,V129=$Z$8),OR(AC129=TRUE,AD129&lt;=IF(ISNUMBER('Data Transformation'!$R$15),'Data Transformation'!$R$15,'Data Transformation'!$R$25))),TRUE,FALSE))</f>
        <v>#DIV/0!</v>
      </c>
    </row>
    <row r="130" spans="2:31" x14ac:dyDescent="0.55000000000000004">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e">
        <f>IF(C130=FALSE,"",IF(AND(OR(V130=$Z$6,V130=$Z$8),OR(AC130=TRUE,AD130&lt;=IF(ISNUMBER('Data Transformation'!$R$15),'Data Transformation'!$R$15,'Data Transformation'!$R$25))),TRUE,FALSE))</f>
        <v>#DIV/0!</v>
      </c>
    </row>
    <row r="131" spans="2:31" x14ac:dyDescent="0.55000000000000004">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e">
        <f>IF(C131=FALSE,"",IF(AND(OR(V131=$Z$6,V131=$Z$8),OR(AC131=TRUE,AD131&lt;=IF(ISNUMBER('Data Transformation'!$R$15),'Data Transformation'!$R$15,'Data Transformation'!$R$25))),TRUE,FALSE))</f>
        <v>#DIV/0!</v>
      </c>
    </row>
    <row r="132" spans="2:31" x14ac:dyDescent="0.55000000000000004">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e">
        <f>IF(C132=FALSE,"",IF(AND(OR(V132=$Z$6,V132=$Z$8),OR(AC132=TRUE,AD132&lt;=IF(ISNUMBER('Data Transformation'!$R$15),'Data Transformation'!$R$15,'Data Transformation'!$R$25))),TRUE,FALSE))</f>
        <v>#DIV/0!</v>
      </c>
    </row>
    <row r="133" spans="2:31" x14ac:dyDescent="0.55000000000000004">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e">
        <f>IF(C133=FALSE,"",IF(AND(OR(V133=$Z$6,V133=$Z$8),OR(AC133=TRUE,AD133&lt;=IF(ISNUMBER('Data Transformation'!$R$15),'Data Transformation'!$R$15,'Data Transformation'!$R$25))),TRUE,FALSE))</f>
        <v>#DIV/0!</v>
      </c>
    </row>
    <row r="134" spans="2:31" x14ac:dyDescent="0.55000000000000004">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e">
        <f>IF(C134=FALSE,"",IF(AND(OR(V134=$Z$6,V134=$Z$8),OR(AC134=TRUE,AD134&lt;=IF(ISNUMBER('Data Transformation'!$R$15),'Data Transformation'!$R$15,'Data Transformation'!$R$25))),TRUE,FALSE))</f>
        <v>#DIV/0!</v>
      </c>
    </row>
    <row r="135" spans="2:31" x14ac:dyDescent="0.55000000000000004">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e">
        <f>IF(C135=FALSE,"",IF(AND(OR(V135=$Z$6,V135=$Z$8),OR(AC135=TRUE,AD135&lt;=IF(ISNUMBER('Data Transformation'!$R$15),'Data Transformation'!$R$15,'Data Transformation'!$R$25))),TRUE,FALSE))</f>
        <v>#DIV/0!</v>
      </c>
    </row>
    <row r="136" spans="2:31" x14ac:dyDescent="0.55000000000000004">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e">
        <f>IF(C136=FALSE,"",IF(AND(OR(V136=$Z$6,V136=$Z$8),OR(AC136=TRUE,AD136&lt;=IF(ISNUMBER('Data Transformation'!$R$15),'Data Transformation'!$R$15,'Data Transformation'!$R$25))),TRUE,FALSE))</f>
        <v>#DIV/0!</v>
      </c>
    </row>
    <row r="137" spans="2:31" x14ac:dyDescent="0.55000000000000004">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e">
        <f>IF(C137=FALSE,"",IF(AND(OR(V137=$Z$6,V137=$Z$8),OR(AC137=TRUE,AD137&lt;=IF(ISNUMBER('Data Transformation'!$R$15),'Data Transformation'!$R$15,'Data Transformation'!$R$25))),TRUE,FALSE))</f>
        <v>#DIV/0!</v>
      </c>
    </row>
    <row r="138" spans="2:31" x14ac:dyDescent="0.55000000000000004">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e">
        <f>IF(C138=FALSE,"",IF(AND(OR(V138=$Z$6,V138=$Z$8),OR(AC138=TRUE,AD138&lt;=IF(ISNUMBER('Data Transformation'!$R$15),'Data Transformation'!$R$15,'Data Transformation'!$R$25))),TRUE,FALSE))</f>
        <v>#DIV/0!</v>
      </c>
    </row>
    <row r="139" spans="2:31" x14ac:dyDescent="0.55000000000000004">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e">
        <f>IF(C139=FALSE,"",IF(AND(OR(V139=$Z$6,V139=$Z$8),OR(AC139=TRUE,AD139&lt;=IF(ISNUMBER('Data Transformation'!$R$15),'Data Transformation'!$R$15,'Data Transformation'!$R$25))),TRUE,FALSE))</f>
        <v>#DIV/0!</v>
      </c>
    </row>
    <row r="140" spans="2:31" x14ac:dyDescent="0.55000000000000004">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e">
        <f>IF(C140=FALSE,"",IF(AND(OR(V140=$Z$6,V140=$Z$8),OR(AC140=TRUE,AD140&lt;=IF(ISNUMBER('Data Transformation'!$R$15),'Data Transformation'!$R$15,'Data Transformation'!$R$25))),TRUE,FALSE))</f>
        <v>#DIV/0!</v>
      </c>
    </row>
    <row r="141" spans="2:31" x14ac:dyDescent="0.55000000000000004">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e">
        <f>IF(C141=FALSE,"",IF(AND(OR(V141=$Z$6,V141=$Z$8),OR(AC141=TRUE,AD141&lt;=IF(ISNUMBER('Data Transformation'!$R$15),'Data Transformation'!$R$15,'Data Transformation'!$R$25))),TRUE,FALSE))</f>
        <v>#DIV/0!</v>
      </c>
    </row>
    <row r="142" spans="2:31" x14ac:dyDescent="0.55000000000000004">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e">
        <f>IF(C142=FALSE,"",IF(AND(OR(V142=$Z$6,V142=$Z$8),OR(AC142=TRUE,AD142&lt;=IF(ISNUMBER('Data Transformation'!$R$15),'Data Transformation'!$R$15,'Data Transformation'!$R$25))),TRUE,FALSE))</f>
        <v>#DIV/0!</v>
      </c>
    </row>
    <row r="143" spans="2:31" x14ac:dyDescent="0.55000000000000004">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e">
        <f>IF(C143=FALSE,"",IF(AND(OR(V143=$Z$6,V143=$Z$8),OR(AC143=TRUE,AD143&lt;=IF(ISNUMBER('Data Transformation'!$R$15),'Data Transformation'!$R$15,'Data Transformation'!$R$25))),TRUE,FALSE))</f>
        <v>#DIV/0!</v>
      </c>
    </row>
    <row r="144" spans="2:31" x14ac:dyDescent="0.55000000000000004">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e">
        <f>IF(C144=FALSE,"",IF(AND(OR(V144=$Z$6,V144=$Z$8),OR(AC144=TRUE,AD144&lt;=IF(ISNUMBER('Data Transformation'!$R$15),'Data Transformation'!$R$15,'Data Transformation'!$R$25))),TRUE,FALSE))</f>
        <v>#DIV/0!</v>
      </c>
    </row>
    <row r="145" spans="2:31" x14ac:dyDescent="0.55000000000000004">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e">
        <f>IF(C145=FALSE,"",IF(AND(OR(V145=$Z$6,V145=$Z$8),OR(AC145=TRUE,AD145&lt;=IF(ISNUMBER('Data Transformation'!$R$15),'Data Transformation'!$R$15,'Data Transformation'!$R$25))),TRUE,FALSE))</f>
        <v>#DIV/0!</v>
      </c>
    </row>
    <row r="146" spans="2:31" x14ac:dyDescent="0.55000000000000004">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e">
        <f>IF(C146=FALSE,"",IF(AND(OR(V146=$Z$6,V146=$Z$8),OR(AC146=TRUE,AD146&lt;=IF(ISNUMBER('Data Transformation'!$R$15),'Data Transformation'!$R$15,'Data Transformation'!$R$25))),TRUE,FALSE))</f>
        <v>#DIV/0!</v>
      </c>
    </row>
    <row r="147" spans="2:31" x14ac:dyDescent="0.55000000000000004">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e">
        <f>IF(C147=FALSE,"",IF(AND(OR(V147=$Z$6,V147=$Z$8),OR(AC147=TRUE,AD147&lt;=IF(ISNUMBER('Data Transformation'!$R$15),'Data Transformation'!$R$15,'Data Transformation'!$R$25))),TRUE,FALSE))</f>
        <v>#DIV/0!</v>
      </c>
    </row>
    <row r="148" spans="2:31" x14ac:dyDescent="0.55000000000000004">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e">
        <f>IF(C148=FALSE,"",IF(AND(OR(V148=$Z$6,V148=$Z$8),OR(AC148=TRUE,AD148&lt;=IF(ISNUMBER('Data Transformation'!$R$15),'Data Transformation'!$R$15,'Data Transformation'!$R$25))),TRUE,FALSE))</f>
        <v>#DIV/0!</v>
      </c>
    </row>
    <row r="149" spans="2:31" x14ac:dyDescent="0.55000000000000004">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e">
        <f>IF(C149=FALSE,"",IF(AND(OR(V149=$Z$6,V149=$Z$8),OR(AC149=TRUE,AD149&lt;=IF(ISNUMBER('Data Transformation'!$R$15),'Data Transformation'!$R$15,'Data Transformation'!$R$25))),TRUE,FALSE))</f>
        <v>#DIV/0!</v>
      </c>
    </row>
    <row r="150" spans="2:31" x14ac:dyDescent="0.55000000000000004">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e">
        <f>IF(C150=FALSE,"",IF(AND(OR(V150=$Z$6,V150=$Z$8),OR(AC150=TRUE,AD150&lt;=IF(ISNUMBER('Data Transformation'!$R$15),'Data Transformation'!$R$15,'Data Transformation'!$R$25))),TRUE,FALSE))</f>
        <v>#DIV/0!</v>
      </c>
    </row>
    <row r="151" spans="2:31" x14ac:dyDescent="0.55000000000000004">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e">
        <f>IF(C151=FALSE,"",IF(AND(OR(V151=$Z$6,V151=$Z$8),OR(AC151=TRUE,AD151&lt;=IF(ISNUMBER('Data Transformation'!$R$15),'Data Transformation'!$R$15,'Data Transformation'!$R$25))),TRUE,FALSE))</f>
        <v>#DIV/0!</v>
      </c>
    </row>
    <row r="152" spans="2:31" x14ac:dyDescent="0.55000000000000004">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e">
        <f>IF(C152=FALSE,"",IF(AND(OR(V152=$Z$6,V152=$Z$8),OR(AC152=TRUE,AD152&lt;=IF(ISNUMBER('Data Transformation'!$R$15),'Data Transformation'!$R$15,'Data Transformation'!$R$25))),TRUE,FALSE))</f>
        <v>#DIV/0!</v>
      </c>
    </row>
    <row r="153" spans="2:31" x14ac:dyDescent="0.55000000000000004">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e">
        <f>IF(C153=FALSE,"",IF(AND(OR(V153=$Z$6,V153=$Z$8),OR(AC153=TRUE,AD153&lt;=IF(ISNUMBER('Data Transformation'!$R$15),'Data Transformation'!$R$15,'Data Transformation'!$R$25))),TRUE,FALSE))</f>
        <v>#DIV/0!</v>
      </c>
    </row>
    <row r="154" spans="2:31" x14ac:dyDescent="0.55000000000000004">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e">
        <f>IF(C154=FALSE,"",IF(AND(OR(V154=$Z$6,V154=$Z$8),OR(AC154=TRUE,AD154&lt;=IF(ISNUMBER('Data Transformation'!$R$15),'Data Transformation'!$R$15,'Data Transformation'!$R$25))),TRUE,FALSE))</f>
        <v>#DIV/0!</v>
      </c>
    </row>
    <row r="155" spans="2:31" x14ac:dyDescent="0.55000000000000004">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e">
        <f>IF(C155=FALSE,"",IF(AND(OR(V155=$Z$6,V155=$Z$8),OR(AC155=TRUE,AD155&lt;=IF(ISNUMBER('Data Transformation'!$R$15),'Data Transformation'!$R$15,'Data Transformation'!$R$25))),TRUE,FALSE))</f>
        <v>#DIV/0!</v>
      </c>
    </row>
    <row r="156" spans="2:31" x14ac:dyDescent="0.55000000000000004">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e">
        <f>IF(C156=FALSE,"",IF(AND(OR(V156=$Z$6,V156=$Z$8),OR(AC156=TRUE,AD156&lt;=IF(ISNUMBER('Data Transformation'!$R$15),'Data Transformation'!$R$15,'Data Transformation'!$R$25))),TRUE,FALSE))</f>
        <v>#DIV/0!</v>
      </c>
    </row>
    <row r="157" spans="2:31" x14ac:dyDescent="0.55000000000000004">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e">
        <f>IF(C157=FALSE,"",IF(AND(OR(V157=$Z$6,V157=$Z$8),OR(AC157=TRUE,AD157&lt;=IF(ISNUMBER('Data Transformation'!$R$15),'Data Transformation'!$R$15,'Data Transformation'!$R$25))),TRUE,FALSE))</f>
        <v>#DIV/0!</v>
      </c>
    </row>
    <row r="158" spans="2:31" x14ac:dyDescent="0.55000000000000004">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e">
        <f>IF(C158=FALSE,"",IF(AND(OR(V158=$Z$6,V158=$Z$8),OR(AC158=TRUE,AD158&lt;=IF(ISNUMBER('Data Transformation'!$R$15),'Data Transformation'!$R$15,'Data Transformation'!$R$25))),TRUE,FALSE))</f>
        <v>#DIV/0!</v>
      </c>
    </row>
    <row r="159" spans="2:31" x14ac:dyDescent="0.55000000000000004">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e">
        <f>IF(C159=FALSE,"",IF(AND(OR(V159=$Z$6,V159=$Z$8),OR(AC159=TRUE,AD159&lt;=IF(ISNUMBER('Data Transformation'!$R$15),'Data Transformation'!$R$15,'Data Transformation'!$R$25))),TRUE,FALSE))</f>
        <v>#DIV/0!</v>
      </c>
    </row>
    <row r="160" spans="2:31" x14ac:dyDescent="0.55000000000000004">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e">
        <f>IF(C160=FALSE,"",IF(AND(OR(V160=$Z$6,V160=$Z$8),OR(AC160=TRUE,AD160&lt;=IF(ISNUMBER('Data Transformation'!$R$15),'Data Transformation'!$R$15,'Data Transformation'!$R$25))),TRUE,FALSE))</f>
        <v>#DIV/0!</v>
      </c>
    </row>
    <row r="161" spans="2:31" x14ac:dyDescent="0.55000000000000004">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e">
        <f>IF(C161=FALSE,"",IF(AND(OR(V161=$Z$6,V161=$Z$8),OR(AC161=TRUE,AD161&lt;=IF(ISNUMBER('Data Transformation'!$R$15),'Data Transformation'!$R$15,'Data Transformation'!$R$25))),TRUE,FALSE))</f>
        <v>#DIV/0!</v>
      </c>
    </row>
    <row r="162" spans="2:31" x14ac:dyDescent="0.55000000000000004">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e">
        <f>IF(C162=FALSE,"",IF(AND(OR(V162=$Z$6,V162=$Z$8),OR(AC162=TRUE,AD162&lt;=IF(ISNUMBER('Data Transformation'!$R$15),'Data Transformation'!$R$15,'Data Transformation'!$R$25))),TRUE,FALSE))</f>
        <v>#DIV/0!</v>
      </c>
    </row>
    <row r="163" spans="2:31" x14ac:dyDescent="0.55000000000000004">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e">
        <f>IF(C163=FALSE,"",IF(AND(OR(V163=$Z$6,V163=$Z$8),OR(AC163=TRUE,AD163&lt;=IF(ISNUMBER('Data Transformation'!$R$15),'Data Transformation'!$R$15,'Data Transformation'!$R$25))),TRUE,FALSE))</f>
        <v>#DIV/0!</v>
      </c>
    </row>
    <row r="164" spans="2:31" x14ac:dyDescent="0.55000000000000004">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e">
        <f>IF(C164=FALSE,"",IF(AND(OR(V164=$Z$6,V164=$Z$8),OR(AC164=TRUE,AD164&lt;=IF(ISNUMBER('Data Transformation'!$R$15),'Data Transformation'!$R$15,'Data Transformation'!$R$25))),TRUE,FALSE))</f>
        <v>#DIV/0!</v>
      </c>
    </row>
    <row r="165" spans="2:31" x14ac:dyDescent="0.55000000000000004">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e">
        <f>IF(C165=FALSE,"",IF(AND(OR(V165=$Z$6,V165=$Z$8),OR(AC165=TRUE,AD165&lt;=IF(ISNUMBER('Data Transformation'!$R$15),'Data Transformation'!$R$15,'Data Transformation'!$R$25))),TRUE,FALSE))</f>
        <v>#DIV/0!</v>
      </c>
    </row>
    <row r="166" spans="2:31" x14ac:dyDescent="0.55000000000000004">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e">
        <f>IF(C166=FALSE,"",IF(AND(OR(V166=$Z$6,V166=$Z$8),OR(AC166=TRUE,AD166&lt;=IF(ISNUMBER('Data Transformation'!$R$15),'Data Transformation'!$R$15,'Data Transformation'!$R$25))),TRUE,FALSE))</f>
        <v>#DIV/0!</v>
      </c>
    </row>
    <row r="167" spans="2:31" x14ac:dyDescent="0.55000000000000004">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e">
        <f>IF(C167=FALSE,"",IF(AND(OR(V167=$Z$6,V167=$Z$8),OR(AC167=TRUE,AD167&lt;=IF(ISNUMBER('Data Transformation'!$R$15),'Data Transformation'!$R$15,'Data Transformation'!$R$25))),TRUE,FALSE))</f>
        <v>#DIV/0!</v>
      </c>
    </row>
    <row r="168" spans="2:31" x14ac:dyDescent="0.55000000000000004">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e">
        <f>IF(C168=FALSE,"",IF(AND(OR(V168=$Z$6,V168=$Z$8),OR(AC168=TRUE,AD168&lt;=IF(ISNUMBER('Data Transformation'!$R$15),'Data Transformation'!$R$15,'Data Transformation'!$R$25))),TRUE,FALSE))</f>
        <v>#DIV/0!</v>
      </c>
    </row>
    <row r="169" spans="2:31" x14ac:dyDescent="0.55000000000000004">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e">
        <f>IF(C169=FALSE,"",IF(AND(OR(V169=$Z$6,V169=$Z$8),OR(AC169=TRUE,AD169&lt;=IF(ISNUMBER('Data Transformation'!$R$15),'Data Transformation'!$R$15,'Data Transformation'!$R$25))),TRUE,FALSE))</f>
        <v>#DIV/0!</v>
      </c>
    </row>
    <row r="170" spans="2:31" x14ac:dyDescent="0.55000000000000004">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e">
        <f>IF(C170=FALSE,"",IF(AND(OR(V170=$Z$6,V170=$Z$8),OR(AC170=TRUE,AD170&lt;=IF(ISNUMBER('Data Transformation'!$R$15),'Data Transformation'!$R$15,'Data Transformation'!$R$25))),TRUE,FALSE))</f>
        <v>#DIV/0!</v>
      </c>
    </row>
    <row r="171" spans="2:31" x14ac:dyDescent="0.55000000000000004">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e">
        <f>IF(C171=FALSE,"",IF(AND(OR(V171=$Z$6,V171=$Z$8),OR(AC171=TRUE,AD171&lt;=IF(ISNUMBER('Data Transformation'!$R$15),'Data Transformation'!$R$15,'Data Transformation'!$R$25))),TRUE,FALSE))</f>
        <v>#DIV/0!</v>
      </c>
    </row>
    <row r="172" spans="2:31" x14ac:dyDescent="0.55000000000000004">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e">
        <f>IF(C172=FALSE,"",IF(AND(OR(V172=$Z$6,V172=$Z$8),OR(AC172=TRUE,AD172&lt;=IF(ISNUMBER('Data Transformation'!$R$15),'Data Transformation'!$R$15,'Data Transformation'!$R$25))),TRUE,FALSE))</f>
        <v>#DIV/0!</v>
      </c>
    </row>
    <row r="173" spans="2:31" x14ac:dyDescent="0.55000000000000004">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e">
        <f>IF(C173=FALSE,"",IF(AND(OR(V173=$Z$6,V173=$Z$8),OR(AC173=TRUE,AD173&lt;=IF(ISNUMBER('Data Transformation'!$R$15),'Data Transformation'!$R$15,'Data Transformation'!$R$25))),TRUE,FALSE))</f>
        <v>#DIV/0!</v>
      </c>
    </row>
    <row r="174" spans="2:31" x14ac:dyDescent="0.55000000000000004">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e">
        <f>IF(C174=FALSE,"",IF(AND(OR(V174=$Z$6,V174=$Z$8),OR(AC174=TRUE,AD174&lt;=IF(ISNUMBER('Data Transformation'!$R$15),'Data Transformation'!$R$15,'Data Transformation'!$R$25))),TRUE,FALSE))</f>
        <v>#DIV/0!</v>
      </c>
    </row>
    <row r="175" spans="2:31" x14ac:dyDescent="0.55000000000000004">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e">
        <f>IF(C175=FALSE,"",IF(AND(OR(V175=$Z$6,V175=$Z$8),OR(AC175=TRUE,AD175&lt;=IF(ISNUMBER('Data Transformation'!$R$15),'Data Transformation'!$R$15,'Data Transformation'!$R$25))),TRUE,FALSE))</f>
        <v>#DIV/0!</v>
      </c>
    </row>
    <row r="176" spans="2:31" x14ac:dyDescent="0.55000000000000004">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e">
        <f>IF(C176=FALSE,"",IF(AND(OR(V176=$Z$6,V176=$Z$8),OR(AC176=TRUE,AD176&lt;=IF(ISNUMBER('Data Transformation'!$R$15),'Data Transformation'!$R$15,'Data Transformation'!$R$25))),TRUE,FALSE))</f>
        <v>#DIV/0!</v>
      </c>
    </row>
    <row r="177" spans="2:31" x14ac:dyDescent="0.55000000000000004">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e">
        <f>IF(C177=FALSE,"",IF(AND(OR(V177=$Z$6,V177=$Z$8),OR(AC177=TRUE,AD177&lt;=IF(ISNUMBER('Data Transformation'!$R$15),'Data Transformation'!$R$15,'Data Transformation'!$R$25))),TRUE,FALSE))</f>
        <v>#DIV/0!</v>
      </c>
    </row>
    <row r="178" spans="2:31" x14ac:dyDescent="0.55000000000000004">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e">
        <f>IF(C178=FALSE,"",IF(AND(OR(V178=$Z$6,V178=$Z$8),OR(AC178=TRUE,AD178&lt;=IF(ISNUMBER('Data Transformation'!$R$15),'Data Transformation'!$R$15,'Data Transformation'!$R$25))),TRUE,FALSE))</f>
        <v>#DIV/0!</v>
      </c>
    </row>
    <row r="179" spans="2:31" x14ac:dyDescent="0.55000000000000004">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e">
        <f>IF(C179=FALSE,"",IF(AND(OR(V179=$Z$6,V179=$Z$8),OR(AC179=TRUE,AD179&lt;=IF(ISNUMBER('Data Transformation'!$R$15),'Data Transformation'!$R$15,'Data Transformation'!$R$25))),TRUE,FALSE))</f>
        <v>#DIV/0!</v>
      </c>
    </row>
    <row r="180" spans="2:31" x14ac:dyDescent="0.55000000000000004">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e">
        <f>IF(C180=FALSE,"",IF(AND(OR(V180=$Z$6,V180=$Z$8),OR(AC180=TRUE,AD180&lt;=IF(ISNUMBER('Data Transformation'!$R$15),'Data Transformation'!$R$15,'Data Transformation'!$R$25))),TRUE,FALSE))</f>
        <v>#DIV/0!</v>
      </c>
    </row>
    <row r="181" spans="2:31" x14ac:dyDescent="0.55000000000000004">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e">
        <f>IF(C181=FALSE,"",IF(AND(OR(V181=$Z$6,V181=$Z$8),OR(AC181=TRUE,AD181&lt;=IF(ISNUMBER('Data Transformation'!$R$15),'Data Transformation'!$R$15,'Data Transformation'!$R$25))),TRUE,FALSE))</f>
        <v>#DIV/0!</v>
      </c>
    </row>
    <row r="182" spans="2:31" x14ac:dyDescent="0.55000000000000004">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e">
        <f>IF(C182=FALSE,"",IF(AND(OR(V182=$Z$6,V182=$Z$8),OR(AC182=TRUE,AD182&lt;=IF(ISNUMBER('Data Transformation'!$R$15),'Data Transformation'!$R$15,'Data Transformation'!$R$25))),TRUE,FALSE))</f>
        <v>#DIV/0!</v>
      </c>
    </row>
    <row r="183" spans="2:31" x14ac:dyDescent="0.55000000000000004">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e">
        <f>IF(C183=FALSE,"",IF(AND(OR(V183=$Z$6,V183=$Z$8),OR(AC183=TRUE,AD183&lt;=IF(ISNUMBER('Data Transformation'!$R$15),'Data Transformation'!$R$15,'Data Transformation'!$R$25))),TRUE,FALSE))</f>
        <v>#DIV/0!</v>
      </c>
    </row>
    <row r="184" spans="2:31" x14ac:dyDescent="0.55000000000000004">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e">
        <f>IF(C184=FALSE,"",IF(AND(OR(V184=$Z$6,V184=$Z$8),OR(AC184=TRUE,AD184&lt;=IF(ISNUMBER('Data Transformation'!$R$15),'Data Transformation'!$R$15,'Data Transformation'!$R$25))),TRUE,FALSE))</f>
        <v>#DIV/0!</v>
      </c>
    </row>
    <row r="185" spans="2:31" x14ac:dyDescent="0.55000000000000004">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e">
        <f>IF(C185=FALSE,"",IF(AND(OR(V185=$Z$6,V185=$Z$8),OR(AC185=TRUE,AD185&lt;=IF(ISNUMBER('Data Transformation'!$R$15),'Data Transformation'!$R$15,'Data Transformation'!$R$25))),TRUE,FALSE))</f>
        <v>#DIV/0!</v>
      </c>
    </row>
    <row r="186" spans="2:31" x14ac:dyDescent="0.55000000000000004">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e">
        <f>IF(C186=FALSE,"",IF(AND(OR(V186=$Z$6,V186=$Z$8),OR(AC186=TRUE,AD186&lt;=IF(ISNUMBER('Data Transformation'!$R$15),'Data Transformation'!$R$15,'Data Transformation'!$R$25))),TRUE,FALSE))</f>
        <v>#DIV/0!</v>
      </c>
    </row>
    <row r="187" spans="2:31" x14ac:dyDescent="0.55000000000000004">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e">
        <f>IF(C187=FALSE,"",IF(AND(OR(V187=$Z$6,V187=$Z$8),OR(AC187=TRUE,AD187&lt;=IF(ISNUMBER('Data Transformation'!$R$15),'Data Transformation'!$R$15,'Data Transformation'!$R$25))),TRUE,FALSE))</f>
        <v>#DIV/0!</v>
      </c>
    </row>
    <row r="188" spans="2:31" x14ac:dyDescent="0.55000000000000004">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e">
        <f>IF(C188=FALSE,"",IF(AND(OR(V188=$Z$6,V188=$Z$8),OR(AC188=TRUE,AD188&lt;=IF(ISNUMBER('Data Transformation'!$R$15),'Data Transformation'!$R$15,'Data Transformation'!$R$25))),TRUE,FALSE))</f>
        <v>#DIV/0!</v>
      </c>
    </row>
    <row r="189" spans="2:31" x14ac:dyDescent="0.55000000000000004">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e">
        <f>IF(C189=FALSE,"",IF(AND(OR(V189=$Z$6,V189=$Z$8),OR(AC189=TRUE,AD189&lt;=IF(ISNUMBER('Data Transformation'!$R$15),'Data Transformation'!$R$15,'Data Transformation'!$R$25))),TRUE,FALSE))</f>
        <v>#DIV/0!</v>
      </c>
    </row>
    <row r="190" spans="2:31" x14ac:dyDescent="0.55000000000000004">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e">
        <f>IF(C190=FALSE,"",IF(AND(OR(V190=$Z$6,V190=$Z$8),OR(AC190=TRUE,AD190&lt;=IF(ISNUMBER('Data Transformation'!$R$15),'Data Transformation'!$R$15,'Data Transformation'!$R$25))),TRUE,FALSE))</f>
        <v>#DIV/0!</v>
      </c>
    </row>
    <row r="191" spans="2:31" x14ac:dyDescent="0.55000000000000004">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e">
        <f>IF(C191=FALSE,"",IF(AND(OR(V191=$Z$6,V191=$Z$8),OR(AC191=TRUE,AD191&lt;=IF(ISNUMBER('Data Transformation'!$R$15),'Data Transformation'!$R$15,'Data Transformation'!$R$25))),TRUE,FALSE))</f>
        <v>#DIV/0!</v>
      </c>
    </row>
    <row r="192" spans="2:31" x14ac:dyDescent="0.55000000000000004">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e">
        <f>IF(C192=FALSE,"",IF(AND(OR(V192=$Z$6,V192=$Z$8),OR(AC192=TRUE,AD192&lt;=IF(ISNUMBER('Data Transformation'!$R$15),'Data Transformation'!$R$15,'Data Transformation'!$R$25))),TRUE,FALSE))</f>
        <v>#DIV/0!</v>
      </c>
    </row>
    <row r="193" spans="2:31" x14ac:dyDescent="0.55000000000000004">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e">
        <f>IF(C193=FALSE,"",IF(AND(OR(V193=$Z$6,V193=$Z$8),OR(AC193=TRUE,AD193&lt;=IF(ISNUMBER('Data Transformation'!$R$15),'Data Transformation'!$R$15,'Data Transformation'!$R$25))),TRUE,FALSE))</f>
        <v>#DIV/0!</v>
      </c>
    </row>
    <row r="194" spans="2:31" x14ac:dyDescent="0.55000000000000004">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e">
        <f>IF(C194=FALSE,"",IF(AND(OR(V194=$Z$6,V194=$Z$8),OR(AC194=TRUE,AD194&lt;=IF(ISNUMBER('Data Transformation'!$R$15),'Data Transformation'!$R$15,'Data Transformation'!$R$25))),TRUE,FALSE))</f>
        <v>#DIV/0!</v>
      </c>
    </row>
    <row r="195" spans="2:31" x14ac:dyDescent="0.55000000000000004">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e">
        <f>IF(C195=FALSE,"",IF(AND(OR(V195=$Z$6,V195=$Z$8),OR(AC195=TRUE,AD195&lt;=IF(ISNUMBER('Data Transformation'!$R$15),'Data Transformation'!$R$15,'Data Transformation'!$R$25))),TRUE,FALSE))</f>
        <v>#DIV/0!</v>
      </c>
    </row>
    <row r="196" spans="2:31" x14ac:dyDescent="0.55000000000000004">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e">
        <f>IF(C196=FALSE,"",IF(AND(OR(V196=$Z$6,V196=$Z$8),OR(AC196=TRUE,AD196&lt;=IF(ISNUMBER('Data Transformation'!$R$15),'Data Transformation'!$R$15,'Data Transformation'!$R$25))),TRUE,FALSE))</f>
        <v>#DIV/0!</v>
      </c>
    </row>
    <row r="197" spans="2:31" x14ac:dyDescent="0.55000000000000004">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e">
        <f>IF(C197=FALSE,"",IF(AND(OR(V197=$Z$6,V197=$Z$8),OR(AC197=TRUE,AD197&lt;=IF(ISNUMBER('Data Transformation'!$R$15),'Data Transformation'!$R$15,'Data Transformation'!$R$25))),TRUE,FALSE))</f>
        <v>#DIV/0!</v>
      </c>
    </row>
    <row r="198" spans="2:31" x14ac:dyDescent="0.55000000000000004">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e">
        <f>IF(C198=FALSE,"",IF(AND(OR(V198=$Z$6,V198=$Z$8),OR(AC198=TRUE,AD198&lt;=IF(ISNUMBER('Data Transformation'!$R$15),'Data Transformation'!$R$15,'Data Transformation'!$R$25))),TRUE,FALSE))</f>
        <v>#DIV/0!</v>
      </c>
    </row>
    <row r="199" spans="2:31" x14ac:dyDescent="0.55000000000000004">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e">
        <f>IF(C199=FALSE,"",IF(AND(OR(V199=$Z$6,V199=$Z$8),OR(AC199=TRUE,AD199&lt;=IF(ISNUMBER('Data Transformation'!$R$15),'Data Transformation'!$R$15,'Data Transformation'!$R$25))),TRUE,FALSE))</f>
        <v>#DIV/0!</v>
      </c>
    </row>
    <row r="200" spans="2:31" x14ac:dyDescent="0.55000000000000004">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e">
        <f>IF(C200=FALSE,"",IF(AND(OR(V200=$Z$6,V200=$Z$8),OR(AC200=TRUE,AD200&lt;=IF(ISNUMBER('Data Transformation'!$R$15),'Data Transformation'!$R$15,'Data Transformation'!$R$25))),TRUE,FALSE))</f>
        <v>#DIV/0!</v>
      </c>
    </row>
    <row r="201" spans="2:31" x14ac:dyDescent="0.55000000000000004">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e">
        <f>IF(C201=FALSE,"",IF(AND(OR(V201=$Z$6,V201=$Z$8),OR(AC201=TRUE,AD201&lt;=IF(ISNUMBER('Data Transformation'!$R$15),'Data Transformation'!$R$15,'Data Transformation'!$R$25))),TRUE,FALSE))</f>
        <v>#DIV/0!</v>
      </c>
    </row>
    <row r="202" spans="2:31" x14ac:dyDescent="0.55000000000000004">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e">
        <f>IF(C202=FALSE,"",IF(AND(OR(V202=$Z$6,V202=$Z$8),OR(AC202=TRUE,AD202&lt;=IF(ISNUMBER('Data Transformation'!$R$15),'Data Transformation'!$R$15,'Data Transformation'!$R$25))),TRUE,FALSE))</f>
        <v>#DIV/0!</v>
      </c>
    </row>
    <row r="203" spans="2:31" x14ac:dyDescent="0.55000000000000004">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e">
        <f>IF(C203=FALSE,"",IF(AND(OR(V203=$Z$6,V203=$Z$8),OR(AC203=TRUE,AD203&lt;=IF(ISNUMBER('Data Transformation'!$R$15),'Data Transformation'!$R$15,'Data Transformation'!$R$25))),TRUE,FALSE))</f>
        <v>#DIV/0!</v>
      </c>
    </row>
    <row r="204" spans="2:31" x14ac:dyDescent="0.55000000000000004">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e">
        <f>IF(C204=FALSE,"",IF(AND(OR(V204=$Z$6,V204=$Z$8),OR(AC204=TRUE,AD204&lt;=IF(ISNUMBER('Data Transformation'!$R$15),'Data Transformation'!$R$15,'Data Transformation'!$R$25))),TRUE,FALSE))</f>
        <v>#DIV/0!</v>
      </c>
    </row>
    <row r="205" spans="2:31" x14ac:dyDescent="0.55000000000000004">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e">
        <f>IF(C205=FALSE,"",IF(AND(OR(V205=$Z$6,V205=$Z$8),OR(AC205=TRUE,AD205&lt;=IF(ISNUMBER('Data Transformation'!$R$15),'Data Transformation'!$R$15,'Data Transformation'!$R$25))),TRUE,FALSE))</f>
        <v>#DIV/0!</v>
      </c>
    </row>
    <row r="206" spans="2:31" x14ac:dyDescent="0.55000000000000004">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e">
        <f>IF(C206=FALSE,"",IF(AND(OR(V206=$Z$6,V206=$Z$8),OR(AC206=TRUE,AD206&lt;=IF(ISNUMBER('Data Transformation'!$R$15),'Data Transformation'!$R$15,'Data Transformation'!$R$25))),TRUE,FALSE))</f>
        <v>#DIV/0!</v>
      </c>
    </row>
    <row r="207" spans="2:31" x14ac:dyDescent="0.55000000000000004">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e">
        <f>IF(C207=FALSE,"",IF(AND(OR(V207=$Z$6,V207=$Z$8),OR(AC207=TRUE,AD207&lt;=IF(ISNUMBER('Data Transformation'!$R$15),'Data Transformation'!$R$15,'Data Transformation'!$R$25))),TRUE,FALSE))</f>
        <v>#DIV/0!</v>
      </c>
    </row>
    <row r="208" spans="2:31" x14ac:dyDescent="0.55000000000000004">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e">
        <f>IF(C208=FALSE,"",IF(AND(OR(V208=$Z$6,V208=$Z$8),OR(AC208=TRUE,AD208&lt;=IF(ISNUMBER('Data Transformation'!$R$15),'Data Transformation'!$R$15,'Data Transformation'!$R$25))),TRUE,FALSE))</f>
        <v>#DIV/0!</v>
      </c>
    </row>
    <row r="209" spans="2:31" x14ac:dyDescent="0.55000000000000004">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e">
        <f>IF(C209=FALSE,"",IF(AND(OR(V209=$Z$6,V209=$Z$8),OR(AC209=TRUE,AD209&lt;=IF(ISNUMBER('Data Transformation'!$R$15),'Data Transformation'!$R$15,'Data Transformation'!$R$25))),TRUE,FALSE))</f>
        <v>#DIV/0!</v>
      </c>
    </row>
    <row r="210" spans="2:31" x14ac:dyDescent="0.55000000000000004">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e">
        <f>IF(C210=FALSE,"",IF(AND(OR(V210=$Z$6,V210=$Z$8),OR(AC210=TRUE,AD210&lt;=IF(ISNUMBER('Data Transformation'!$R$15),'Data Transformation'!$R$15,'Data Transformation'!$R$25))),TRUE,FALSE))</f>
        <v>#DIV/0!</v>
      </c>
    </row>
    <row r="211" spans="2:31" x14ac:dyDescent="0.55000000000000004">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e">
        <f>IF(C211=FALSE,"",IF(AND(OR(V211=$Z$6,V211=$Z$8),OR(AC211=TRUE,AD211&lt;=IF(ISNUMBER('Data Transformation'!$R$15),'Data Transformation'!$R$15,'Data Transformation'!$R$25))),TRUE,FALSE))</f>
        <v>#DIV/0!</v>
      </c>
    </row>
    <row r="212" spans="2:31" x14ac:dyDescent="0.55000000000000004">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e">
        <f>IF(C212=FALSE,"",IF(AND(OR(V212=$Z$6,V212=$Z$8),OR(AC212=TRUE,AD212&lt;=IF(ISNUMBER('Data Transformation'!$R$15),'Data Transformation'!$R$15,'Data Transformation'!$R$25))),TRUE,FALSE))</f>
        <v>#DIV/0!</v>
      </c>
    </row>
    <row r="213" spans="2:31" x14ac:dyDescent="0.55000000000000004">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e">
        <f>IF(C213=FALSE,"",IF(AND(OR(V213=$Z$6,V213=$Z$8),OR(AC213=TRUE,AD213&lt;=IF(ISNUMBER('Data Transformation'!$R$15),'Data Transformation'!$R$15,'Data Transformation'!$R$25))),TRUE,FALSE))</f>
        <v>#DIV/0!</v>
      </c>
    </row>
    <row r="214" spans="2:31" x14ac:dyDescent="0.55000000000000004">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e">
        <f>IF(C214=FALSE,"",IF(AND(OR(V214=$Z$6,V214=$Z$8),OR(AC214=TRUE,AD214&lt;=IF(ISNUMBER('Data Transformation'!$R$15),'Data Transformation'!$R$15,'Data Transformation'!$R$25))),TRUE,FALSE))</f>
        <v>#DIV/0!</v>
      </c>
    </row>
    <row r="215" spans="2:31" x14ac:dyDescent="0.55000000000000004">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e">
        <f>IF(C215=FALSE,"",IF(AND(OR(V215=$Z$6,V215=$Z$8),OR(AC215=TRUE,AD215&lt;=IF(ISNUMBER('Data Transformation'!$R$15),'Data Transformation'!$R$15,'Data Transformation'!$R$25))),TRUE,FALSE))</f>
        <v>#DIV/0!</v>
      </c>
    </row>
    <row r="216" spans="2:31" x14ac:dyDescent="0.55000000000000004">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e">
        <f>IF(C216=FALSE,"",IF(AND(OR(V216=$Z$6,V216=$Z$8),OR(AC216=TRUE,AD216&lt;=IF(ISNUMBER('Data Transformation'!$R$15),'Data Transformation'!$R$15,'Data Transformation'!$R$25))),TRUE,FALSE))</f>
        <v>#DIV/0!</v>
      </c>
    </row>
    <row r="217" spans="2:31" x14ac:dyDescent="0.55000000000000004">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e">
        <f>IF(C217=FALSE,"",IF(AND(OR(V217=$Z$6,V217=$Z$8),OR(AC217=TRUE,AD217&lt;=IF(ISNUMBER('Data Transformation'!$R$15),'Data Transformation'!$R$15,'Data Transformation'!$R$25))),TRUE,FALSE))</f>
        <v>#DIV/0!</v>
      </c>
    </row>
    <row r="218" spans="2:31" x14ac:dyDescent="0.55000000000000004">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e">
        <f>IF(C218=FALSE,"",IF(AND(OR(V218=$Z$6,V218=$Z$8),OR(AC218=TRUE,AD218&lt;=IF(ISNUMBER('Data Transformation'!$R$15),'Data Transformation'!$R$15,'Data Transformation'!$R$25))),TRUE,FALSE))</f>
        <v>#DIV/0!</v>
      </c>
    </row>
    <row r="219" spans="2:31" x14ac:dyDescent="0.55000000000000004">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e">
        <f>IF(C219=FALSE,"",IF(AND(OR(V219=$Z$6,V219=$Z$8),OR(AC219=TRUE,AD219&lt;=IF(ISNUMBER('Data Transformation'!$R$15),'Data Transformation'!$R$15,'Data Transformation'!$R$25))),TRUE,FALSE))</f>
        <v>#DIV/0!</v>
      </c>
    </row>
    <row r="220" spans="2:31" x14ac:dyDescent="0.55000000000000004">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e">
        <f>IF(C220=FALSE,"",IF(AND(OR(V220=$Z$6,V220=$Z$8),OR(AC220=TRUE,AD220&lt;=IF(ISNUMBER('Data Transformation'!$R$15),'Data Transformation'!$R$15,'Data Transformation'!$R$25))),TRUE,FALSE))</f>
        <v>#DIV/0!</v>
      </c>
    </row>
    <row r="221" spans="2:31" x14ac:dyDescent="0.55000000000000004">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e">
        <f>IF(C221=FALSE,"",IF(AND(OR(V221=$Z$6,V221=$Z$8),OR(AC221=TRUE,AD221&lt;=IF(ISNUMBER('Data Transformation'!$R$15),'Data Transformation'!$R$15,'Data Transformation'!$R$25))),TRUE,FALSE))</f>
        <v>#DIV/0!</v>
      </c>
    </row>
    <row r="222" spans="2:31" x14ac:dyDescent="0.55000000000000004">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e">
        <f>IF(C222=FALSE,"",IF(AND(OR(V222=$Z$6,V222=$Z$8),OR(AC222=TRUE,AD222&lt;=IF(ISNUMBER('Data Transformation'!$R$15),'Data Transformation'!$R$15,'Data Transformation'!$R$25))),TRUE,FALSE))</f>
        <v>#DIV/0!</v>
      </c>
    </row>
    <row r="223" spans="2:31" x14ac:dyDescent="0.55000000000000004">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e">
        <f>IF(C223=FALSE,"",IF(AND(OR(V223=$Z$6,V223=$Z$8),OR(AC223=TRUE,AD223&lt;=IF(ISNUMBER('Data Transformation'!$R$15),'Data Transformation'!$R$15,'Data Transformation'!$R$25))),TRUE,FALSE))</f>
        <v>#DIV/0!</v>
      </c>
    </row>
    <row r="224" spans="2:31" x14ac:dyDescent="0.55000000000000004">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e">
        <f>IF(C224=FALSE,"",IF(AND(OR(V224=$Z$6,V224=$Z$8),OR(AC224=TRUE,AD224&lt;=IF(ISNUMBER('Data Transformation'!$R$15),'Data Transformation'!$R$15,'Data Transformation'!$R$25))),TRUE,FALSE))</f>
        <v>#DIV/0!</v>
      </c>
    </row>
    <row r="225" spans="2:31" x14ac:dyDescent="0.55000000000000004">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e">
        <f>IF(C225=FALSE,"",IF(AND(OR(V225=$Z$6,V225=$Z$8),OR(AC225=TRUE,AD225&lt;=IF(ISNUMBER('Data Transformation'!$R$15),'Data Transformation'!$R$15,'Data Transformation'!$R$25))),TRUE,FALSE))</f>
        <v>#DIV/0!</v>
      </c>
    </row>
    <row r="226" spans="2:31" x14ac:dyDescent="0.55000000000000004">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e">
        <f>IF(C226=FALSE,"",IF(AND(OR(V226=$Z$6,V226=$Z$8),OR(AC226=TRUE,AD226&lt;=IF(ISNUMBER('Data Transformation'!$R$15),'Data Transformation'!$R$15,'Data Transformation'!$R$25))),TRUE,FALSE))</f>
        <v>#DIV/0!</v>
      </c>
    </row>
    <row r="227" spans="2:31" x14ac:dyDescent="0.55000000000000004">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e">
        <f>IF(C227=FALSE,"",IF(AND(OR(V227=$Z$6,V227=$Z$8),OR(AC227=TRUE,AD227&lt;=IF(ISNUMBER('Data Transformation'!$R$15),'Data Transformation'!$R$15,'Data Transformation'!$R$25))),TRUE,FALSE))</f>
        <v>#DIV/0!</v>
      </c>
    </row>
    <row r="228" spans="2:31" x14ac:dyDescent="0.55000000000000004">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e">
        <f>IF(C228=FALSE,"",IF(AND(OR(V228=$Z$6,V228=$Z$8),OR(AC228=TRUE,AD228&lt;=IF(ISNUMBER('Data Transformation'!$R$15),'Data Transformation'!$R$15,'Data Transformation'!$R$25))),TRUE,FALSE))</f>
        <v>#DIV/0!</v>
      </c>
    </row>
    <row r="229" spans="2:31" x14ac:dyDescent="0.55000000000000004">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e">
        <f>IF(C229=FALSE,"",IF(AND(OR(V229=$Z$6,V229=$Z$8),OR(AC229=TRUE,AD229&lt;=IF(ISNUMBER('Data Transformation'!$R$15),'Data Transformation'!$R$15,'Data Transformation'!$R$25))),TRUE,FALSE))</f>
        <v>#DIV/0!</v>
      </c>
    </row>
    <row r="230" spans="2:31" x14ac:dyDescent="0.55000000000000004">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e">
        <f>IF(C230=FALSE,"",IF(AND(OR(V230=$Z$6,V230=$Z$8),OR(AC230=TRUE,AD230&lt;=IF(ISNUMBER('Data Transformation'!$R$15),'Data Transformation'!$R$15,'Data Transformation'!$R$25))),TRUE,FALSE))</f>
        <v>#DIV/0!</v>
      </c>
    </row>
    <row r="231" spans="2:31" x14ac:dyDescent="0.55000000000000004">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e">
        <f>IF(C231=FALSE,"",IF(AND(OR(V231=$Z$6,V231=$Z$8),OR(AC231=TRUE,AD231&lt;=IF(ISNUMBER('Data Transformation'!$R$15),'Data Transformation'!$R$15,'Data Transformation'!$R$25))),TRUE,FALSE))</f>
        <v>#DIV/0!</v>
      </c>
    </row>
    <row r="232" spans="2:31" x14ac:dyDescent="0.55000000000000004">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e">
        <f>IF(C232=FALSE,"",IF(AND(OR(V232=$Z$6,V232=$Z$8),OR(AC232=TRUE,AD232&lt;=IF(ISNUMBER('Data Transformation'!$R$15),'Data Transformation'!$R$15,'Data Transformation'!$R$25))),TRUE,FALSE))</f>
        <v>#DIV/0!</v>
      </c>
    </row>
    <row r="233" spans="2:31" x14ac:dyDescent="0.55000000000000004">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e">
        <f>IF(C233=FALSE,"",IF(AND(OR(V233=$Z$6,V233=$Z$8),OR(AC233=TRUE,AD233&lt;=IF(ISNUMBER('Data Transformation'!$R$15),'Data Transformation'!$R$15,'Data Transformation'!$R$25))),TRUE,FALSE))</f>
        <v>#DIV/0!</v>
      </c>
    </row>
    <row r="234" spans="2:31" x14ac:dyDescent="0.55000000000000004">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e">
        <f>IF(C234=FALSE,"",IF(AND(OR(V234=$Z$6,V234=$Z$8),OR(AC234=TRUE,AD234&lt;=IF(ISNUMBER('Data Transformation'!$R$15),'Data Transformation'!$R$15,'Data Transformation'!$R$25))),TRUE,FALSE))</f>
        <v>#DIV/0!</v>
      </c>
    </row>
    <row r="235" spans="2:31" x14ac:dyDescent="0.55000000000000004">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e">
        <f>IF(C235=FALSE,"",IF(AND(OR(V235=$Z$6,V235=$Z$8),OR(AC235=TRUE,AD235&lt;=IF(ISNUMBER('Data Transformation'!$R$15),'Data Transformation'!$R$15,'Data Transformation'!$R$25))),TRUE,FALSE))</f>
        <v>#DIV/0!</v>
      </c>
    </row>
    <row r="236" spans="2:31" x14ac:dyDescent="0.55000000000000004">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e">
        <f>IF(C236=FALSE,"",IF(AND(OR(V236=$Z$6,V236=$Z$8),OR(AC236=TRUE,AD236&lt;=IF(ISNUMBER('Data Transformation'!$R$15),'Data Transformation'!$R$15,'Data Transformation'!$R$25))),TRUE,FALSE))</f>
        <v>#DIV/0!</v>
      </c>
    </row>
    <row r="237" spans="2:31" x14ac:dyDescent="0.55000000000000004">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e">
        <f>IF(C237=FALSE,"",IF(AND(OR(V237=$Z$6,V237=$Z$8),OR(AC237=TRUE,AD237&lt;=IF(ISNUMBER('Data Transformation'!$R$15),'Data Transformation'!$R$15,'Data Transformation'!$R$25))),TRUE,FALSE))</f>
        <v>#DIV/0!</v>
      </c>
    </row>
    <row r="238" spans="2:31" x14ac:dyDescent="0.55000000000000004">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e">
        <f>IF(C238=FALSE,"",IF(AND(OR(V238=$Z$6,V238=$Z$8),OR(AC238=TRUE,AD238&lt;=IF(ISNUMBER('Data Transformation'!$R$15),'Data Transformation'!$R$15,'Data Transformation'!$R$25))),TRUE,FALSE))</f>
        <v>#DIV/0!</v>
      </c>
    </row>
    <row r="239" spans="2:31" x14ac:dyDescent="0.55000000000000004">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e">
        <f>IF(C239=FALSE,"",IF(AND(OR(V239=$Z$6,V239=$Z$8),OR(AC239=TRUE,AD239&lt;=IF(ISNUMBER('Data Transformation'!$R$15),'Data Transformation'!$R$15,'Data Transformation'!$R$25))),TRUE,FALSE))</f>
        <v>#DIV/0!</v>
      </c>
    </row>
    <row r="240" spans="2:31" x14ac:dyDescent="0.55000000000000004">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e">
        <f>IF(C240=FALSE,"",IF(AND(OR(V240=$Z$6,V240=$Z$8),OR(AC240=TRUE,AD240&lt;=IF(ISNUMBER('Data Transformation'!$R$15),'Data Transformation'!$R$15,'Data Transformation'!$R$25))),TRUE,FALSE))</f>
        <v>#DIV/0!</v>
      </c>
    </row>
    <row r="241" spans="2:31" x14ac:dyDescent="0.55000000000000004">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e">
        <f>IF(C241=FALSE,"",IF(AND(OR(V241=$Z$6,V241=$Z$8),OR(AC241=TRUE,AD241&lt;=IF(ISNUMBER('Data Transformation'!$R$15),'Data Transformation'!$R$15,'Data Transformation'!$R$25))),TRUE,FALSE))</f>
        <v>#DIV/0!</v>
      </c>
    </row>
    <row r="242" spans="2:31" x14ac:dyDescent="0.55000000000000004">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e">
        <f>IF(C242=FALSE,"",IF(AND(OR(V242=$Z$6,V242=$Z$8),OR(AC242=TRUE,AD242&lt;=IF(ISNUMBER('Data Transformation'!$R$15),'Data Transformation'!$R$15,'Data Transformation'!$R$25))),TRUE,FALSE))</f>
        <v>#DIV/0!</v>
      </c>
    </row>
    <row r="243" spans="2:31" x14ac:dyDescent="0.55000000000000004">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e">
        <f>IF(C243=FALSE,"",IF(AND(OR(V243=$Z$6,V243=$Z$8),OR(AC243=TRUE,AD243&lt;=IF(ISNUMBER('Data Transformation'!$R$15),'Data Transformation'!$R$15,'Data Transformation'!$R$25))),TRUE,FALSE))</f>
        <v>#DIV/0!</v>
      </c>
    </row>
    <row r="244" spans="2:31" x14ac:dyDescent="0.55000000000000004">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e">
        <f>IF(C244=FALSE,"",IF(AND(OR(V244=$Z$6,V244=$Z$8),OR(AC244=TRUE,AD244&lt;=IF(ISNUMBER('Data Transformation'!$R$15),'Data Transformation'!$R$15,'Data Transformation'!$R$25))),TRUE,FALSE))</f>
        <v>#DIV/0!</v>
      </c>
    </row>
    <row r="245" spans="2:31" x14ac:dyDescent="0.55000000000000004">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e">
        <f>IF(C245=FALSE,"",IF(AND(OR(V245=$Z$6,V245=$Z$8),OR(AC245=TRUE,AD245&lt;=IF(ISNUMBER('Data Transformation'!$R$15),'Data Transformation'!$R$15,'Data Transformation'!$R$25))),TRUE,FALSE))</f>
        <v>#DIV/0!</v>
      </c>
    </row>
    <row r="246" spans="2:31" x14ac:dyDescent="0.55000000000000004">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e">
        <f>IF(C246=FALSE,"",IF(AND(OR(V246=$Z$6,V246=$Z$8),OR(AC246=TRUE,AD246&lt;=IF(ISNUMBER('Data Transformation'!$R$15),'Data Transformation'!$R$15,'Data Transformation'!$R$25))),TRUE,FALSE))</f>
        <v>#DIV/0!</v>
      </c>
    </row>
    <row r="247" spans="2:31" x14ac:dyDescent="0.55000000000000004">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e">
        <f>IF(C247=FALSE,"",IF(AND(OR(V247=$Z$6,V247=$Z$8),OR(AC247=TRUE,AD247&lt;=IF(ISNUMBER('Data Transformation'!$R$15),'Data Transformation'!$R$15,'Data Transformation'!$R$25))),TRUE,FALSE))</f>
        <v>#DIV/0!</v>
      </c>
    </row>
    <row r="248" spans="2:31" x14ac:dyDescent="0.55000000000000004">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e">
        <f>IF(C248=FALSE,"",IF(AND(OR(V248=$Z$6,V248=$Z$8),OR(AC248=TRUE,AD248&lt;=IF(ISNUMBER('Data Transformation'!$R$15),'Data Transformation'!$R$15,'Data Transformation'!$R$25))),TRUE,FALSE))</f>
        <v>#DIV/0!</v>
      </c>
    </row>
    <row r="249" spans="2:31" x14ac:dyDescent="0.55000000000000004">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e">
        <f>IF(C249=FALSE,"",IF(AND(OR(V249=$Z$6,V249=$Z$8),OR(AC249=TRUE,AD249&lt;=IF(ISNUMBER('Data Transformation'!$R$15),'Data Transformation'!$R$15,'Data Transformation'!$R$25))),TRUE,FALSE))</f>
        <v>#DIV/0!</v>
      </c>
    </row>
    <row r="250" spans="2:31" x14ac:dyDescent="0.55000000000000004">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e">
        <f>IF(C250=FALSE,"",IF(AND(OR(V250=$Z$6,V250=$Z$8),OR(AC250=TRUE,AD250&lt;=IF(ISNUMBER('Data Transformation'!$R$15),'Data Transformation'!$R$15,'Data Transformation'!$R$25))),TRUE,FALSE))</f>
        <v>#DIV/0!</v>
      </c>
    </row>
    <row r="251" spans="2:31" x14ac:dyDescent="0.55000000000000004">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e">
        <f>IF(C251=FALSE,"",IF(AND(OR(V251=$Z$6,V251=$Z$8),OR(AC251=TRUE,AD251&lt;=IF(ISNUMBER('Data Transformation'!$R$15),'Data Transformation'!$R$15,'Data Transformation'!$R$25))),TRUE,FALSE))</f>
        <v>#DIV/0!</v>
      </c>
    </row>
    <row r="252" spans="2:31" x14ac:dyDescent="0.55000000000000004">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e">
        <f>IF(C252=FALSE,"",IF(AND(OR(V252=$Z$6,V252=$Z$8),OR(AC252=TRUE,AD252&lt;=IF(ISNUMBER('Data Transformation'!$R$15),'Data Transformation'!$R$15,'Data Transformation'!$R$25))),TRUE,FALSE))</f>
        <v>#DIV/0!</v>
      </c>
    </row>
    <row r="253" spans="2:31" x14ac:dyDescent="0.55000000000000004">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e">
        <f>IF(C253=FALSE,"",IF(AND(OR(V253=$Z$6,V253=$Z$8),OR(AC253=TRUE,AD253&lt;=IF(ISNUMBER('Data Transformation'!$R$15),'Data Transformation'!$R$15,'Data Transformation'!$R$25))),TRUE,FALSE))</f>
        <v>#DIV/0!</v>
      </c>
    </row>
    <row r="254" spans="2:31" x14ac:dyDescent="0.55000000000000004">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e">
        <f>IF(C254=FALSE,"",IF(AND(OR(V254=$Z$6,V254=$Z$8),OR(AC254=TRUE,AD254&lt;=IF(ISNUMBER('Data Transformation'!$R$15),'Data Transformation'!$R$15,'Data Transformation'!$R$25))),TRUE,FALSE))</f>
        <v>#DIV/0!</v>
      </c>
    </row>
    <row r="255" spans="2:31" x14ac:dyDescent="0.55000000000000004">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e">
        <f>IF(C255=FALSE,"",IF(AND(OR(V255=$Z$6,V255=$Z$8),OR(AC255=TRUE,AD255&lt;=IF(ISNUMBER('Data Transformation'!$R$15),'Data Transformation'!$R$15,'Data Transformation'!$R$25))),TRUE,FALSE))</f>
        <v>#DIV/0!</v>
      </c>
    </row>
    <row r="256" spans="2:31" x14ac:dyDescent="0.55000000000000004">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e">
        <f>IF(C256=FALSE,"",IF(AND(OR(V256=$Z$6,V256=$Z$8),OR(AC256=TRUE,AD256&lt;=IF(ISNUMBER('Data Transformation'!$R$15),'Data Transformation'!$R$15,'Data Transformation'!$R$25))),TRUE,FALSE))</f>
        <v>#DIV/0!</v>
      </c>
    </row>
    <row r="257" spans="2:31" x14ac:dyDescent="0.55000000000000004">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e">
        <f>IF(C257=FALSE,"",IF(AND(OR(V257=$Z$6,V257=$Z$8),OR(AC257=TRUE,AD257&lt;=IF(ISNUMBER('Data Transformation'!$R$15),'Data Transformation'!$R$15,'Data Transformation'!$R$25))),TRUE,FALSE))</f>
        <v>#DIV/0!</v>
      </c>
    </row>
    <row r="258" spans="2:31" x14ac:dyDescent="0.55000000000000004">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e">
        <f>IF(C258=FALSE,"",IF(AND(OR(V258=$Z$6,V258=$Z$8),OR(AC258=TRUE,AD258&lt;=IF(ISNUMBER('Data Transformation'!$R$15),'Data Transformation'!$R$15,'Data Transformation'!$R$25))),TRUE,FALSE))</f>
        <v>#DIV/0!</v>
      </c>
    </row>
    <row r="259" spans="2:31" x14ac:dyDescent="0.55000000000000004">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e">
        <f>IF(C259=FALSE,"",IF(AND(OR(V259=$Z$6,V259=$Z$8),OR(AC259=TRUE,AD259&lt;=IF(ISNUMBER('Data Transformation'!$R$15),'Data Transformation'!$R$15,'Data Transformation'!$R$25))),TRUE,FALSE))</f>
        <v>#DIV/0!</v>
      </c>
    </row>
    <row r="260" spans="2:31" x14ac:dyDescent="0.55000000000000004">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e">
        <f>IF(C260=FALSE,"",IF(AND(OR(V260=$Z$6,V260=$Z$8),OR(AC260=TRUE,AD260&lt;=IF(ISNUMBER('Data Transformation'!$R$15),'Data Transformation'!$R$15,'Data Transformation'!$R$25))),TRUE,FALSE))</f>
        <v>#DIV/0!</v>
      </c>
    </row>
    <row r="261" spans="2:31" x14ac:dyDescent="0.55000000000000004">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e">
        <f>IF(C261=FALSE,"",IF(AND(OR(V261=$Z$6,V261=$Z$8),OR(AC261=TRUE,AD261&lt;=IF(ISNUMBER('Data Transformation'!$R$15),'Data Transformation'!$R$15,'Data Transformation'!$R$25))),TRUE,FALSE))</f>
        <v>#DIV/0!</v>
      </c>
    </row>
    <row r="262" spans="2:31" x14ac:dyDescent="0.55000000000000004">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e">
        <f>IF(C262=FALSE,"",IF(AND(OR(V262=$Z$6,V262=$Z$8),OR(AC262=TRUE,AD262&lt;=IF(ISNUMBER('Data Transformation'!$R$15),'Data Transformation'!$R$15,'Data Transformation'!$R$25))),TRUE,FALSE))</f>
        <v>#DIV/0!</v>
      </c>
    </row>
    <row r="263" spans="2:31" x14ac:dyDescent="0.55000000000000004">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e">
        <f>IF(C263=FALSE,"",IF(AND(OR(V263=$Z$6,V263=$Z$8),OR(AC263=TRUE,AD263&lt;=IF(ISNUMBER('Data Transformation'!$R$15),'Data Transformation'!$R$15,'Data Transformation'!$R$25))),TRUE,FALSE))</f>
        <v>#DIV/0!</v>
      </c>
    </row>
    <row r="264" spans="2:31" x14ac:dyDescent="0.55000000000000004">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e">
        <f>IF(C264=FALSE,"",IF(AND(OR(V264=$Z$6,V264=$Z$8),OR(AC264=TRUE,AD264&lt;=IF(ISNUMBER('Data Transformation'!$R$15),'Data Transformation'!$R$15,'Data Transformation'!$R$25))),TRUE,FALSE))</f>
        <v>#DIV/0!</v>
      </c>
    </row>
    <row r="265" spans="2:31" x14ac:dyDescent="0.55000000000000004">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e">
        <f>IF(C265=FALSE,"",IF(AND(OR(V265=$Z$6,V265=$Z$8),OR(AC265=TRUE,AD265&lt;=IF(ISNUMBER('Data Transformation'!$R$15),'Data Transformation'!$R$15,'Data Transformation'!$R$25))),TRUE,FALSE))</f>
        <v>#DIV/0!</v>
      </c>
    </row>
    <row r="266" spans="2:31" x14ac:dyDescent="0.55000000000000004">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e">
        <f>IF(C266=FALSE,"",IF(AND(OR(V266=$Z$6,V266=$Z$8),OR(AC266=TRUE,AD266&lt;=IF(ISNUMBER('Data Transformation'!$R$15),'Data Transformation'!$R$15,'Data Transformation'!$R$25))),TRUE,FALSE))</f>
        <v>#DIV/0!</v>
      </c>
    </row>
    <row r="267" spans="2:31" x14ac:dyDescent="0.55000000000000004">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e">
        <f>IF(C267=FALSE,"",IF(AND(OR(V267=$Z$6,V267=$Z$8),OR(AC267=TRUE,AD267&lt;=IF(ISNUMBER('Data Transformation'!$R$15),'Data Transformation'!$R$15,'Data Transformation'!$R$25))),TRUE,FALSE))</f>
        <v>#DIV/0!</v>
      </c>
    </row>
    <row r="268" spans="2:31" x14ac:dyDescent="0.55000000000000004">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e">
        <f>IF(C268=FALSE,"",IF(AND(OR(V268=$Z$6,V268=$Z$8),OR(AC268=TRUE,AD268&lt;=IF(ISNUMBER('Data Transformation'!$R$15),'Data Transformation'!$R$15,'Data Transformation'!$R$25))),TRUE,FALSE))</f>
        <v>#DIV/0!</v>
      </c>
    </row>
    <row r="269" spans="2:31" x14ac:dyDescent="0.55000000000000004">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e">
        <f>IF(C269=FALSE,"",IF(AND(OR(V269=$Z$6,V269=$Z$8),OR(AC269=TRUE,AD269&lt;=IF(ISNUMBER('Data Transformation'!$R$15),'Data Transformation'!$R$15,'Data Transformation'!$R$25))),TRUE,FALSE))</f>
        <v>#DIV/0!</v>
      </c>
    </row>
    <row r="270" spans="2:31" x14ac:dyDescent="0.55000000000000004">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e">
        <f>IF(C270=FALSE,"",IF(AND(OR(V270=$Z$6,V270=$Z$8),OR(AC270=TRUE,AD270&lt;=IF(ISNUMBER('Data Transformation'!$R$15),'Data Transformation'!$R$15,'Data Transformation'!$R$25))),TRUE,FALSE))</f>
        <v>#DIV/0!</v>
      </c>
    </row>
    <row r="271" spans="2:31" x14ac:dyDescent="0.55000000000000004">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e">
        <f>IF(C271=FALSE,"",IF(AND(OR(V271=$Z$6,V271=$Z$8),OR(AC271=TRUE,AD271&lt;=IF(ISNUMBER('Data Transformation'!$R$15),'Data Transformation'!$R$15,'Data Transformation'!$R$25))),TRUE,FALSE))</f>
        <v>#DIV/0!</v>
      </c>
    </row>
    <row r="272" spans="2:31" x14ac:dyDescent="0.55000000000000004">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e">
        <f>IF(C272=FALSE,"",IF(AND(OR(V272=$Z$6,V272=$Z$8),OR(AC272=TRUE,AD272&lt;=IF(ISNUMBER('Data Transformation'!$R$15),'Data Transformation'!$R$15,'Data Transformation'!$R$25))),TRUE,FALSE))</f>
        <v>#DIV/0!</v>
      </c>
    </row>
    <row r="273" spans="2:31" x14ac:dyDescent="0.55000000000000004">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e">
        <f>IF(C273=FALSE,"",IF(AND(OR(V273=$Z$6,V273=$Z$8),OR(AC273=TRUE,AD273&lt;=IF(ISNUMBER('Data Transformation'!$R$15),'Data Transformation'!$R$15,'Data Transformation'!$R$25))),TRUE,FALSE))</f>
        <v>#DIV/0!</v>
      </c>
    </row>
    <row r="274" spans="2:31" x14ac:dyDescent="0.55000000000000004">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e">
        <f>IF(C274=FALSE,"",IF(AND(OR(V274=$Z$6,V274=$Z$8),OR(AC274=TRUE,AD274&lt;=IF(ISNUMBER('Data Transformation'!$R$15),'Data Transformation'!$R$15,'Data Transformation'!$R$25))),TRUE,FALSE))</f>
        <v>#DIV/0!</v>
      </c>
    </row>
    <row r="275" spans="2:31" x14ac:dyDescent="0.55000000000000004">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e">
        <f>IF(C275=FALSE,"",IF(AND(OR(V275=$Z$6,V275=$Z$8),OR(AC275=TRUE,AD275&lt;=IF(ISNUMBER('Data Transformation'!$R$15),'Data Transformation'!$R$15,'Data Transformation'!$R$25))),TRUE,FALSE))</f>
        <v>#DIV/0!</v>
      </c>
    </row>
    <row r="276" spans="2:31" x14ac:dyDescent="0.55000000000000004">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e">
        <f>IF(C276=FALSE,"",IF(AND(OR(V276=$Z$6,V276=$Z$8),OR(AC276=TRUE,AD276&lt;=IF(ISNUMBER('Data Transformation'!$R$15),'Data Transformation'!$R$15,'Data Transformation'!$R$25))),TRUE,FALSE))</f>
        <v>#DIV/0!</v>
      </c>
    </row>
    <row r="277" spans="2:31" x14ac:dyDescent="0.55000000000000004">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e">
        <f>IF(C277=FALSE,"",IF(AND(OR(V277=$Z$6,V277=$Z$8),OR(AC277=TRUE,AD277&lt;=IF(ISNUMBER('Data Transformation'!$R$15),'Data Transformation'!$R$15,'Data Transformation'!$R$25))),TRUE,FALSE))</f>
        <v>#DIV/0!</v>
      </c>
    </row>
    <row r="278" spans="2:31" x14ac:dyDescent="0.55000000000000004">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e">
        <f>IF(C278=FALSE,"",IF(AND(OR(V278=$Z$6,V278=$Z$8),OR(AC278=TRUE,AD278&lt;=IF(ISNUMBER('Data Transformation'!$R$15),'Data Transformation'!$R$15,'Data Transformation'!$R$25))),TRUE,FALSE))</f>
        <v>#DIV/0!</v>
      </c>
    </row>
    <row r="279" spans="2:31" x14ac:dyDescent="0.55000000000000004">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e">
        <f>IF(C279=FALSE,"",IF(AND(OR(V279=$Z$6,V279=$Z$8),OR(AC279=TRUE,AD279&lt;=IF(ISNUMBER('Data Transformation'!$R$15),'Data Transformation'!$R$15,'Data Transformation'!$R$25))),TRUE,FALSE))</f>
        <v>#DIV/0!</v>
      </c>
    </row>
    <row r="280" spans="2:31" x14ac:dyDescent="0.55000000000000004">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e">
        <f>IF(C280=FALSE,"",IF(AND(OR(V280=$Z$6,V280=$Z$8),OR(AC280=TRUE,AD280&lt;=IF(ISNUMBER('Data Transformation'!$R$15),'Data Transformation'!$R$15,'Data Transformation'!$R$25))),TRUE,FALSE))</f>
        <v>#DIV/0!</v>
      </c>
    </row>
    <row r="281" spans="2:31" x14ac:dyDescent="0.55000000000000004">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e">
        <f>IF(C281=FALSE,"",IF(AND(OR(V281=$Z$6,V281=$Z$8),OR(AC281=TRUE,AD281&lt;=IF(ISNUMBER('Data Transformation'!$R$15),'Data Transformation'!$R$15,'Data Transformation'!$R$25))),TRUE,FALSE))</f>
        <v>#DIV/0!</v>
      </c>
    </row>
    <row r="282" spans="2:31" x14ac:dyDescent="0.55000000000000004">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e">
        <f>IF(C282=FALSE,"",IF(AND(OR(V282=$Z$6,V282=$Z$8),OR(AC282=TRUE,AD282&lt;=IF(ISNUMBER('Data Transformation'!$R$15),'Data Transformation'!$R$15,'Data Transformation'!$R$25))),TRUE,FALSE))</f>
        <v>#DIV/0!</v>
      </c>
    </row>
    <row r="283" spans="2:31" x14ac:dyDescent="0.55000000000000004">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e">
        <f>IF(C283=FALSE,"",IF(AND(OR(V283=$Z$6,V283=$Z$8),OR(AC283=TRUE,AD283&lt;=IF(ISNUMBER('Data Transformation'!$R$15),'Data Transformation'!$R$15,'Data Transformation'!$R$25))),TRUE,FALSE))</f>
        <v>#DIV/0!</v>
      </c>
    </row>
    <row r="284" spans="2:31" x14ac:dyDescent="0.55000000000000004">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e">
        <f>IF(C284=FALSE,"",IF(AND(OR(V284=$Z$6,V284=$Z$8),OR(AC284=TRUE,AD284&lt;=IF(ISNUMBER('Data Transformation'!$R$15),'Data Transformation'!$R$15,'Data Transformation'!$R$25))),TRUE,FALSE))</f>
        <v>#DIV/0!</v>
      </c>
    </row>
    <row r="285" spans="2:31" x14ac:dyDescent="0.55000000000000004">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e">
        <f>IF(C285=FALSE,"",IF(AND(OR(V285=$Z$6,V285=$Z$8),OR(AC285=TRUE,AD285&lt;=IF(ISNUMBER('Data Transformation'!$R$15),'Data Transformation'!$R$15,'Data Transformation'!$R$25))),TRUE,FALSE))</f>
        <v>#DIV/0!</v>
      </c>
    </row>
    <row r="286" spans="2:31" x14ac:dyDescent="0.55000000000000004">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e">
        <f>IF(C286=FALSE,"",IF(AND(OR(V286=$Z$6,V286=$Z$8),OR(AC286=TRUE,AD286&lt;=IF(ISNUMBER('Data Transformation'!$R$15),'Data Transformation'!$R$15,'Data Transformation'!$R$25))),TRUE,FALSE))</f>
        <v>#DIV/0!</v>
      </c>
    </row>
    <row r="287" spans="2:31" x14ac:dyDescent="0.55000000000000004">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e">
        <f>IF(C287=FALSE,"",IF(AND(OR(V287=$Z$6,V287=$Z$8),OR(AC287=TRUE,AD287&lt;=IF(ISNUMBER('Data Transformation'!$R$15),'Data Transformation'!$R$15,'Data Transformation'!$R$25))),TRUE,FALSE))</f>
        <v>#DIV/0!</v>
      </c>
    </row>
    <row r="288" spans="2:31" x14ac:dyDescent="0.55000000000000004">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e">
        <f>IF(C288=FALSE,"",IF(AND(OR(V288=$Z$6,V288=$Z$8),OR(AC288=TRUE,AD288&lt;=IF(ISNUMBER('Data Transformation'!$R$15),'Data Transformation'!$R$15,'Data Transformation'!$R$25))),TRUE,FALSE))</f>
        <v>#DIV/0!</v>
      </c>
    </row>
    <row r="289" spans="2:31" x14ac:dyDescent="0.55000000000000004">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e">
        <f>IF(C289=FALSE,"",IF(AND(OR(V289=$Z$6,V289=$Z$8),OR(AC289=TRUE,AD289&lt;=IF(ISNUMBER('Data Transformation'!$R$15),'Data Transformation'!$R$15,'Data Transformation'!$R$25))),TRUE,FALSE))</f>
        <v>#DIV/0!</v>
      </c>
    </row>
    <row r="290" spans="2:31" x14ac:dyDescent="0.55000000000000004">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e">
        <f>IF(C290=FALSE,"",IF(AND(OR(V290=$Z$6,V290=$Z$8),OR(AC290=TRUE,AD290&lt;=IF(ISNUMBER('Data Transformation'!$R$15),'Data Transformation'!$R$15,'Data Transformation'!$R$25))),TRUE,FALSE))</f>
        <v>#DIV/0!</v>
      </c>
    </row>
    <row r="291" spans="2:31" x14ac:dyDescent="0.55000000000000004">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e">
        <f>IF(C291=FALSE,"",IF(AND(OR(V291=$Z$6,V291=$Z$8),OR(AC291=TRUE,AD291&lt;=IF(ISNUMBER('Data Transformation'!$R$15),'Data Transformation'!$R$15,'Data Transformation'!$R$25))),TRUE,FALSE))</f>
        <v>#DIV/0!</v>
      </c>
    </row>
    <row r="292" spans="2:31" x14ac:dyDescent="0.55000000000000004">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e">
        <f>IF(C292=FALSE,"",IF(AND(OR(V292=$Z$6,V292=$Z$8),OR(AC292=TRUE,AD292&lt;=IF(ISNUMBER('Data Transformation'!$R$15),'Data Transformation'!$R$15,'Data Transformation'!$R$25))),TRUE,FALSE))</f>
        <v>#DIV/0!</v>
      </c>
    </row>
    <row r="293" spans="2:31" x14ac:dyDescent="0.55000000000000004">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e">
        <f>IF(C293=FALSE,"",IF(AND(OR(V293=$Z$6,V293=$Z$8),OR(AC293=TRUE,AD293&lt;=IF(ISNUMBER('Data Transformation'!$R$15),'Data Transformation'!$R$15,'Data Transformation'!$R$25))),TRUE,FALSE))</f>
        <v>#DIV/0!</v>
      </c>
    </row>
    <row r="294" spans="2:31" x14ac:dyDescent="0.55000000000000004">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e">
        <f>IF(C294=FALSE,"",IF(AND(OR(V294=$Z$6,V294=$Z$8),OR(AC294=TRUE,AD294&lt;=IF(ISNUMBER('Data Transformation'!$R$15),'Data Transformation'!$R$15,'Data Transformation'!$R$25))),TRUE,FALSE))</f>
        <v>#DIV/0!</v>
      </c>
    </row>
    <row r="295" spans="2:31" x14ac:dyDescent="0.55000000000000004">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e">
        <f>IF(C295=FALSE,"",IF(AND(OR(V295=$Z$6,V295=$Z$8),OR(AC295=TRUE,AD295&lt;=IF(ISNUMBER('Data Transformation'!$R$15),'Data Transformation'!$R$15,'Data Transformation'!$R$25))),TRUE,FALSE))</f>
        <v>#DIV/0!</v>
      </c>
    </row>
    <row r="296" spans="2:31" x14ac:dyDescent="0.55000000000000004">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e">
        <f>IF(C296=FALSE,"",IF(AND(OR(V296=$Z$6,V296=$Z$8),OR(AC296=TRUE,AD296&lt;=IF(ISNUMBER('Data Transformation'!$R$15),'Data Transformation'!$R$15,'Data Transformation'!$R$25))),TRUE,FALSE))</f>
        <v>#DIV/0!</v>
      </c>
    </row>
    <row r="297" spans="2:31" x14ac:dyDescent="0.55000000000000004">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e">
        <f>IF(C297=FALSE,"",IF(AND(OR(V297=$Z$6,V297=$Z$8),OR(AC297=TRUE,AD297&lt;=IF(ISNUMBER('Data Transformation'!$R$15),'Data Transformation'!$R$15,'Data Transformation'!$R$25))),TRUE,FALSE))</f>
        <v>#DIV/0!</v>
      </c>
    </row>
    <row r="298" spans="2:31" x14ac:dyDescent="0.55000000000000004">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e">
        <f>IF(C298=FALSE,"",IF(AND(OR(V298=$Z$6,V298=$Z$8),OR(AC298=TRUE,AD298&lt;=IF(ISNUMBER('Data Transformation'!$R$15),'Data Transformation'!$R$15,'Data Transformation'!$R$25))),TRUE,FALSE))</f>
        <v>#DIV/0!</v>
      </c>
    </row>
    <row r="299" spans="2:31" x14ac:dyDescent="0.55000000000000004">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e">
        <f>IF(C299=FALSE,"",IF(AND(OR(V299=$Z$6,V299=$Z$8),OR(AC299=TRUE,AD299&lt;=IF(ISNUMBER('Data Transformation'!$R$15),'Data Transformation'!$R$15,'Data Transformation'!$R$25))),TRUE,FALSE))</f>
        <v>#DIV/0!</v>
      </c>
    </row>
    <row r="300" spans="2:31" x14ac:dyDescent="0.55000000000000004">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e">
        <f>IF(C300=FALSE,"",IF(AND(OR(V300=$Z$6,V300=$Z$8),OR(AC300=TRUE,AD300&lt;=IF(ISNUMBER('Data Transformation'!$R$15),'Data Transformation'!$R$15,'Data Transformation'!$R$25))),TRUE,FALSE))</f>
        <v>#DIV/0!</v>
      </c>
    </row>
    <row r="301" spans="2:31" x14ac:dyDescent="0.55000000000000004">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e">
        <f>IF(C301=FALSE,"",IF(AND(OR(V301=$Z$6,V301=$Z$8),OR(AC301=TRUE,AD301&lt;=IF(ISNUMBER('Data Transformation'!$R$15),'Data Transformation'!$R$15,'Data Transformation'!$R$25))),TRUE,FALSE))</f>
        <v>#DIV/0!</v>
      </c>
    </row>
    <row r="302" spans="2:31" x14ac:dyDescent="0.55000000000000004">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e">
        <f>IF(C302=FALSE,"",IF(AND(OR(V302=$Z$6,V302=$Z$8),OR(AC302=TRUE,AD302&lt;=IF(ISNUMBER('Data Transformation'!$R$15),'Data Transformation'!$R$15,'Data Transformation'!$R$25))),TRUE,FALSE))</f>
        <v>#DIV/0!</v>
      </c>
    </row>
    <row r="303" spans="2:31" x14ac:dyDescent="0.55000000000000004">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e">
        <f>IF(C303=FALSE,"",IF(AND(OR(V303=$Z$6,V303=$Z$8),OR(AC303=TRUE,AD303&lt;=IF(ISNUMBER('Data Transformation'!$R$15),'Data Transformation'!$R$15,'Data Transformation'!$R$25))),TRUE,FALSE))</f>
        <v>#DIV/0!</v>
      </c>
    </row>
    <row r="304" spans="2:31" x14ac:dyDescent="0.55000000000000004">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e">
        <f>IF(C304=FALSE,"",IF(AND(OR(V304=$Z$6,V304=$Z$8),OR(AC304=TRUE,AD304&lt;=IF(ISNUMBER('Data Transformation'!$R$15),'Data Transformation'!$R$15,'Data Transformation'!$R$25))),TRUE,FALSE))</f>
        <v>#DIV/0!</v>
      </c>
    </row>
    <row r="305" spans="2:31" x14ac:dyDescent="0.55000000000000004">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e">
        <f>IF(C305=FALSE,"",IF(AND(OR(V305=$Z$6,V305=$Z$8),OR(AC305=TRUE,AD305&lt;=IF(ISNUMBER('Data Transformation'!$R$15),'Data Transformation'!$R$15,'Data Transformation'!$R$25))),TRUE,FALSE))</f>
        <v>#DIV/0!</v>
      </c>
    </row>
    <row r="306" spans="2:31" x14ac:dyDescent="0.55000000000000004">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e">
        <f>IF(C306=FALSE,"",IF(AND(OR(V306=$Z$6,V306=$Z$8),OR(AC306=TRUE,AD306&lt;=IF(ISNUMBER('Data Transformation'!$R$15),'Data Transformation'!$R$15,'Data Transformation'!$R$25))),TRUE,FALSE))</f>
        <v>#DIV/0!</v>
      </c>
    </row>
    <row r="307" spans="2:31" x14ac:dyDescent="0.55000000000000004">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e">
        <f>IF(C307=FALSE,"",IF(AND(OR(V307=$Z$6,V307=$Z$8),OR(AC307=TRUE,AD307&lt;=IF(ISNUMBER('Data Transformation'!$R$15),'Data Transformation'!$R$15,'Data Transformation'!$R$25))),TRUE,FALSE))</f>
        <v>#DIV/0!</v>
      </c>
    </row>
    <row r="308" spans="2:31" x14ac:dyDescent="0.55000000000000004">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e">
        <f>IF(C308=FALSE,"",IF(AND(OR(V308=$Z$6,V308=$Z$8),OR(AC308=TRUE,AD308&lt;=IF(ISNUMBER('Data Transformation'!$R$15),'Data Transformation'!$R$15,'Data Transformation'!$R$25))),TRUE,FALSE))</f>
        <v>#DIV/0!</v>
      </c>
    </row>
    <row r="309" spans="2:31" x14ac:dyDescent="0.55000000000000004">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e">
        <f>IF(C309=FALSE,"",IF(AND(OR(V309=$Z$6,V309=$Z$8),OR(AC309=TRUE,AD309&lt;=IF(ISNUMBER('Data Transformation'!$R$15),'Data Transformation'!$R$15,'Data Transformation'!$R$25))),TRUE,FALSE))</f>
        <v>#DIV/0!</v>
      </c>
    </row>
    <row r="310" spans="2:31" x14ac:dyDescent="0.55000000000000004">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e">
        <f>IF(C310=FALSE,"",IF(AND(OR(V310=$Z$6,V310=$Z$8),OR(AC310=TRUE,AD310&lt;=IF(ISNUMBER('Data Transformation'!$R$15),'Data Transformation'!$R$15,'Data Transformation'!$R$25))),TRUE,FALSE))</f>
        <v>#DIV/0!</v>
      </c>
    </row>
    <row r="311" spans="2:31" x14ac:dyDescent="0.55000000000000004">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e">
        <f>IF(C311=FALSE,"",IF(AND(OR(V311=$Z$6,V311=$Z$8),OR(AC311=TRUE,AD311&lt;=IF(ISNUMBER('Data Transformation'!$R$15),'Data Transformation'!$R$15,'Data Transformation'!$R$25))),TRUE,FALSE))</f>
        <v>#DIV/0!</v>
      </c>
    </row>
    <row r="312" spans="2:31" x14ac:dyDescent="0.55000000000000004">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e">
        <f>IF(C312=FALSE,"",IF(AND(OR(V312=$Z$6,V312=$Z$8),OR(AC312=TRUE,AD312&lt;=IF(ISNUMBER('Data Transformation'!$R$15),'Data Transformation'!$R$15,'Data Transformation'!$R$25))),TRUE,FALSE))</f>
        <v>#DIV/0!</v>
      </c>
    </row>
    <row r="313" spans="2:31" x14ac:dyDescent="0.55000000000000004">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e">
        <f>IF(C313=FALSE,"",IF(AND(OR(V313=$Z$6,V313=$Z$8),OR(AC313=TRUE,AD313&lt;=IF(ISNUMBER('Data Transformation'!$R$15),'Data Transformation'!$R$15,'Data Transformation'!$R$25))),TRUE,FALSE))</f>
        <v>#DIV/0!</v>
      </c>
    </row>
    <row r="314" spans="2:31" x14ac:dyDescent="0.55000000000000004">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e">
        <f>IF(C314=FALSE,"",IF(AND(OR(V314=$Z$6,V314=$Z$8),OR(AC314=TRUE,AD314&lt;=IF(ISNUMBER('Data Transformation'!$R$15),'Data Transformation'!$R$15,'Data Transformation'!$R$25))),TRUE,FALSE))</f>
        <v>#DIV/0!</v>
      </c>
    </row>
    <row r="315" spans="2:31" x14ac:dyDescent="0.55000000000000004">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e">
        <f>IF(C315=FALSE,"",IF(AND(OR(V315=$Z$6,V315=$Z$8),OR(AC315=TRUE,AD315&lt;=IF(ISNUMBER('Data Transformation'!$R$15),'Data Transformation'!$R$15,'Data Transformation'!$R$25))),TRUE,FALSE))</f>
        <v>#DIV/0!</v>
      </c>
    </row>
    <row r="316" spans="2:31" x14ac:dyDescent="0.55000000000000004">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e">
        <f>IF(C316=FALSE,"",IF(AND(OR(V316=$Z$6,V316=$Z$8),OR(AC316=TRUE,AD316&lt;=IF(ISNUMBER('Data Transformation'!$R$15),'Data Transformation'!$R$15,'Data Transformation'!$R$25))),TRUE,FALSE))</f>
        <v>#DIV/0!</v>
      </c>
    </row>
    <row r="317" spans="2:31" x14ac:dyDescent="0.55000000000000004">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e">
        <f>IF(C317=FALSE,"",IF(AND(OR(V317=$Z$6,V317=$Z$8),OR(AC317=TRUE,AD317&lt;=IF(ISNUMBER('Data Transformation'!$R$15),'Data Transformation'!$R$15,'Data Transformation'!$R$25))),TRUE,FALSE))</f>
        <v>#DIV/0!</v>
      </c>
    </row>
    <row r="318" spans="2:31" x14ac:dyDescent="0.55000000000000004">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e">
        <f>IF(C318=FALSE,"",IF(AND(OR(V318=$Z$6,V318=$Z$8),OR(AC318=TRUE,AD318&lt;=IF(ISNUMBER('Data Transformation'!$R$15),'Data Transformation'!$R$15,'Data Transformation'!$R$25))),TRUE,FALSE))</f>
        <v>#DIV/0!</v>
      </c>
    </row>
    <row r="319" spans="2:31" x14ac:dyDescent="0.55000000000000004">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e">
        <f>IF(C319=FALSE,"",IF(AND(OR(V319=$Z$6,V319=$Z$8),OR(AC319=TRUE,AD319&lt;=IF(ISNUMBER('Data Transformation'!$R$15),'Data Transformation'!$R$15,'Data Transformation'!$R$25))),TRUE,FALSE))</f>
        <v>#DIV/0!</v>
      </c>
    </row>
    <row r="320" spans="2:31" x14ac:dyDescent="0.55000000000000004">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e">
        <f>IF(C320=FALSE,"",IF(AND(OR(V320=$Z$6,V320=$Z$8),OR(AC320=TRUE,AD320&lt;=IF(ISNUMBER('Data Transformation'!$R$15),'Data Transformation'!$R$15,'Data Transformation'!$R$25))),TRUE,FALSE))</f>
        <v>#DIV/0!</v>
      </c>
    </row>
    <row r="321" spans="2:31" x14ac:dyDescent="0.55000000000000004">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e">
        <f>IF(C321=FALSE,"",IF(AND(OR(V321=$Z$6,V321=$Z$8),OR(AC321=TRUE,AD321&lt;=IF(ISNUMBER('Data Transformation'!$R$15),'Data Transformation'!$R$15,'Data Transformation'!$R$25))),TRUE,FALSE))</f>
        <v>#DIV/0!</v>
      </c>
    </row>
    <row r="322" spans="2:31" x14ac:dyDescent="0.55000000000000004">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e">
        <f>IF(C322=FALSE,"",IF(AND(OR(V322=$Z$6,V322=$Z$8),OR(AC322=TRUE,AD322&lt;=IF(ISNUMBER('Data Transformation'!$R$15),'Data Transformation'!$R$15,'Data Transformation'!$R$25))),TRUE,FALSE))</f>
        <v>#DIV/0!</v>
      </c>
    </row>
    <row r="323" spans="2:31" x14ac:dyDescent="0.55000000000000004">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e">
        <f>IF(C323=FALSE,"",IF(AND(OR(V323=$Z$6,V323=$Z$8),OR(AC323=TRUE,AD323&lt;=IF(ISNUMBER('Data Transformation'!$R$15),'Data Transformation'!$R$15,'Data Transformation'!$R$25))),TRUE,FALSE))</f>
        <v>#DIV/0!</v>
      </c>
    </row>
    <row r="324" spans="2:31" x14ac:dyDescent="0.55000000000000004">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e">
        <f>IF(C324=FALSE,"",IF(AND(OR(V324=$Z$6,V324=$Z$8),OR(AC324=TRUE,AD324&lt;=IF(ISNUMBER('Data Transformation'!$R$15),'Data Transformation'!$R$15,'Data Transformation'!$R$25))),TRUE,FALSE))</f>
        <v>#DIV/0!</v>
      </c>
    </row>
    <row r="325" spans="2:31" x14ac:dyDescent="0.55000000000000004">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e">
        <f>IF(C325=FALSE,"",IF(AND(OR(V325=$Z$6,V325=$Z$8),OR(AC325=TRUE,AD325&lt;=IF(ISNUMBER('Data Transformation'!$R$15),'Data Transformation'!$R$15,'Data Transformation'!$R$25))),TRUE,FALSE))</f>
        <v>#DIV/0!</v>
      </c>
    </row>
    <row r="326" spans="2:31" x14ac:dyDescent="0.55000000000000004">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e">
        <f>IF(C326=FALSE,"",IF(AND(OR(V326=$Z$6,V326=$Z$8),OR(AC326=TRUE,AD326&lt;=IF(ISNUMBER('Data Transformation'!$R$15),'Data Transformation'!$R$15,'Data Transformation'!$R$25))),TRUE,FALSE))</f>
        <v>#DIV/0!</v>
      </c>
    </row>
    <row r="327" spans="2:31" x14ac:dyDescent="0.55000000000000004">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e">
        <f>IF(C327=FALSE,"",IF(AND(OR(V327=$Z$6,V327=$Z$8),OR(AC327=TRUE,AD327&lt;=IF(ISNUMBER('Data Transformation'!$R$15),'Data Transformation'!$R$15,'Data Transformation'!$R$25))),TRUE,FALSE))</f>
        <v>#DIV/0!</v>
      </c>
    </row>
    <row r="328" spans="2:31" x14ac:dyDescent="0.55000000000000004">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e">
        <f>IF(C328=FALSE,"",IF(AND(OR(V328=$Z$6,V328=$Z$8),OR(AC328=TRUE,AD328&lt;=IF(ISNUMBER('Data Transformation'!$R$15),'Data Transformation'!$R$15,'Data Transformation'!$R$25))),TRUE,FALSE))</f>
        <v>#DIV/0!</v>
      </c>
    </row>
    <row r="329" spans="2:31" x14ac:dyDescent="0.55000000000000004">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e">
        <f>IF(C329=FALSE,"",IF(AND(OR(V329=$Z$6,V329=$Z$8),OR(AC329=TRUE,AD329&lt;=IF(ISNUMBER('Data Transformation'!$R$15),'Data Transformation'!$R$15,'Data Transformation'!$R$25))),TRUE,FALSE))</f>
        <v>#DIV/0!</v>
      </c>
    </row>
    <row r="330" spans="2:31" x14ac:dyDescent="0.55000000000000004">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e">
        <f>IF(C330=FALSE,"",IF(AND(OR(V330=$Z$6,V330=$Z$8),OR(AC330=TRUE,AD330&lt;=IF(ISNUMBER('Data Transformation'!$R$15),'Data Transformation'!$R$15,'Data Transformation'!$R$25))),TRUE,FALSE))</f>
        <v>#DIV/0!</v>
      </c>
    </row>
    <row r="331" spans="2:31" x14ac:dyDescent="0.55000000000000004">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e">
        <f>IF(C331=FALSE,"",IF(AND(OR(V331=$Z$6,V331=$Z$8),OR(AC331=TRUE,AD331&lt;=IF(ISNUMBER('Data Transformation'!$R$15),'Data Transformation'!$R$15,'Data Transformation'!$R$25))),TRUE,FALSE))</f>
        <v>#DIV/0!</v>
      </c>
    </row>
    <row r="332" spans="2:31" x14ac:dyDescent="0.55000000000000004">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e">
        <f>IF(C332=FALSE,"",IF(AND(OR(V332=$Z$6,V332=$Z$8),OR(AC332=TRUE,AD332&lt;=IF(ISNUMBER('Data Transformation'!$R$15),'Data Transformation'!$R$15,'Data Transformation'!$R$25))),TRUE,FALSE))</f>
        <v>#DIV/0!</v>
      </c>
    </row>
    <row r="333" spans="2:31" x14ac:dyDescent="0.55000000000000004">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e">
        <f>IF(C333=FALSE,"",IF(AND(OR(V333=$Z$6,V333=$Z$8),OR(AC333=TRUE,AD333&lt;=IF(ISNUMBER('Data Transformation'!$R$15),'Data Transformation'!$R$15,'Data Transformation'!$R$25))),TRUE,FALSE))</f>
        <v>#DIV/0!</v>
      </c>
    </row>
    <row r="334" spans="2:31" x14ac:dyDescent="0.55000000000000004">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e">
        <f>IF(C334=FALSE,"",IF(AND(OR(V334=$Z$6,V334=$Z$8),OR(AC334=TRUE,AD334&lt;=IF(ISNUMBER('Data Transformation'!$R$15),'Data Transformation'!$R$15,'Data Transformation'!$R$25))),TRUE,FALSE))</f>
        <v>#DIV/0!</v>
      </c>
    </row>
    <row r="335" spans="2:31" x14ac:dyDescent="0.55000000000000004">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e">
        <f>IF(C335=FALSE,"",IF(AND(OR(V335=$Z$6,V335=$Z$8),OR(AC335=TRUE,AD335&lt;=IF(ISNUMBER('Data Transformation'!$R$15),'Data Transformation'!$R$15,'Data Transformation'!$R$25))),TRUE,FALSE))</f>
        <v>#DIV/0!</v>
      </c>
    </row>
    <row r="336" spans="2:31" x14ac:dyDescent="0.55000000000000004">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e">
        <f>IF(C336=FALSE,"",IF(AND(OR(V336=$Z$6,V336=$Z$8),OR(AC336=TRUE,AD336&lt;=IF(ISNUMBER('Data Transformation'!$R$15),'Data Transformation'!$R$15,'Data Transformation'!$R$25))),TRUE,FALSE))</f>
        <v>#DIV/0!</v>
      </c>
    </row>
    <row r="337" spans="2:31" x14ac:dyDescent="0.55000000000000004">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e">
        <f>IF(C337=FALSE,"",IF(AND(OR(V337=$Z$6,V337=$Z$8),OR(AC337=TRUE,AD337&lt;=IF(ISNUMBER('Data Transformation'!$R$15),'Data Transformation'!$R$15,'Data Transformation'!$R$25))),TRUE,FALSE))</f>
        <v>#DIV/0!</v>
      </c>
    </row>
    <row r="338" spans="2:31" x14ac:dyDescent="0.55000000000000004">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e">
        <f>IF(C338=FALSE,"",IF(AND(OR(V338=$Z$6,V338=$Z$8),OR(AC338=TRUE,AD338&lt;=IF(ISNUMBER('Data Transformation'!$R$15),'Data Transformation'!$R$15,'Data Transformation'!$R$25))),TRUE,FALSE))</f>
        <v>#DIV/0!</v>
      </c>
    </row>
    <row r="339" spans="2:31" x14ac:dyDescent="0.55000000000000004">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e">
        <f>IF(C339=FALSE,"",IF(AND(OR(V339=$Z$6,V339=$Z$8),OR(AC339=TRUE,AD339&lt;=IF(ISNUMBER('Data Transformation'!$R$15),'Data Transformation'!$R$15,'Data Transformation'!$R$25))),TRUE,FALSE))</f>
        <v>#DIV/0!</v>
      </c>
    </row>
    <row r="340" spans="2:31" x14ac:dyDescent="0.55000000000000004">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e">
        <f>IF(C340=FALSE,"",IF(AND(OR(V340=$Z$6,V340=$Z$8),OR(AC340=TRUE,AD340&lt;=IF(ISNUMBER('Data Transformation'!$R$15),'Data Transformation'!$R$15,'Data Transformation'!$R$25))),TRUE,FALSE))</f>
        <v>#DIV/0!</v>
      </c>
    </row>
    <row r="341" spans="2:31" x14ac:dyDescent="0.55000000000000004">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e">
        <f>IF(C341=FALSE,"",IF(AND(OR(V341=$Z$6,V341=$Z$8),OR(AC341=TRUE,AD341&lt;=IF(ISNUMBER('Data Transformation'!$R$15),'Data Transformation'!$R$15,'Data Transformation'!$R$25))),TRUE,FALSE))</f>
        <v>#DIV/0!</v>
      </c>
    </row>
    <row r="342" spans="2:31" x14ac:dyDescent="0.55000000000000004">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e">
        <f>IF(C342=FALSE,"",IF(AND(OR(V342=$Z$6,V342=$Z$8),OR(AC342=TRUE,AD342&lt;=IF(ISNUMBER('Data Transformation'!$R$15),'Data Transformation'!$R$15,'Data Transformation'!$R$25))),TRUE,FALSE))</f>
        <v>#DIV/0!</v>
      </c>
    </row>
    <row r="343" spans="2:31" x14ac:dyDescent="0.55000000000000004">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e">
        <f>IF(C343=FALSE,"",IF(AND(OR(V343=$Z$6,V343=$Z$8),OR(AC343=TRUE,AD343&lt;=IF(ISNUMBER('Data Transformation'!$R$15),'Data Transformation'!$R$15,'Data Transformation'!$R$25))),TRUE,FALSE))</f>
        <v>#DIV/0!</v>
      </c>
    </row>
    <row r="344" spans="2:31" x14ac:dyDescent="0.55000000000000004">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e">
        <f>IF(C344=FALSE,"",IF(AND(OR(V344=$Z$6,V344=$Z$8),OR(AC344=TRUE,AD344&lt;=IF(ISNUMBER('Data Transformation'!$R$15),'Data Transformation'!$R$15,'Data Transformation'!$R$25))),TRUE,FALSE))</f>
        <v>#DIV/0!</v>
      </c>
    </row>
    <row r="345" spans="2:31" x14ac:dyDescent="0.55000000000000004">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e">
        <f>IF(C345=FALSE,"",IF(AND(OR(V345=$Z$6,V345=$Z$8),OR(AC345=TRUE,AD345&lt;=IF(ISNUMBER('Data Transformation'!$R$15),'Data Transformation'!$R$15,'Data Transformation'!$R$25))),TRUE,FALSE))</f>
        <v>#DIV/0!</v>
      </c>
    </row>
    <row r="346" spans="2:31" x14ac:dyDescent="0.55000000000000004">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e">
        <f>IF(C346=FALSE,"",IF(AND(OR(V346=$Z$6,V346=$Z$8),OR(AC346=TRUE,AD346&lt;=IF(ISNUMBER('Data Transformation'!$R$15),'Data Transformation'!$R$15,'Data Transformation'!$R$25))),TRUE,FALSE))</f>
        <v>#DIV/0!</v>
      </c>
    </row>
    <row r="347" spans="2:31" x14ac:dyDescent="0.55000000000000004">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e">
        <f>IF(C347=FALSE,"",IF(AND(OR(V347=$Z$6,V347=$Z$8),OR(AC347=TRUE,AD347&lt;=IF(ISNUMBER('Data Transformation'!$R$15),'Data Transformation'!$R$15,'Data Transformation'!$R$25))),TRUE,FALSE))</f>
        <v>#DIV/0!</v>
      </c>
    </row>
    <row r="348" spans="2:31" x14ac:dyDescent="0.55000000000000004">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e">
        <f>IF(C348=FALSE,"",IF(AND(OR(V348=$Z$6,V348=$Z$8),OR(AC348=TRUE,AD348&lt;=IF(ISNUMBER('Data Transformation'!$R$15),'Data Transformation'!$R$15,'Data Transformation'!$R$25))),TRUE,FALSE))</f>
        <v>#DIV/0!</v>
      </c>
    </row>
    <row r="349" spans="2:31" x14ac:dyDescent="0.55000000000000004">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e">
        <f>IF(C349=FALSE,"",IF(AND(OR(V349=$Z$6,V349=$Z$8),OR(AC349=TRUE,AD349&lt;=IF(ISNUMBER('Data Transformation'!$R$15),'Data Transformation'!$R$15,'Data Transformation'!$R$25))),TRUE,FALSE))</f>
        <v>#DIV/0!</v>
      </c>
    </row>
    <row r="350" spans="2:31" x14ac:dyDescent="0.55000000000000004">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e">
        <f>IF(C350=FALSE,"",IF(AND(OR(V350=$Z$6,V350=$Z$8),OR(AC350=TRUE,AD350&lt;=IF(ISNUMBER('Data Transformation'!$R$15),'Data Transformation'!$R$15,'Data Transformation'!$R$25))),TRUE,FALSE))</f>
        <v>#DIV/0!</v>
      </c>
    </row>
    <row r="351" spans="2:31" x14ac:dyDescent="0.55000000000000004">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e">
        <f>IF(C351=FALSE,"",IF(AND(OR(V351=$Z$6,V351=$Z$8),OR(AC351=TRUE,AD351&lt;=IF(ISNUMBER('Data Transformation'!$R$15),'Data Transformation'!$R$15,'Data Transformation'!$R$25))),TRUE,FALSE))</f>
        <v>#DIV/0!</v>
      </c>
    </row>
    <row r="352" spans="2:31" x14ac:dyDescent="0.55000000000000004">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e">
        <f>IF(C352=FALSE,"",IF(AND(OR(V352=$Z$6,V352=$Z$8),OR(AC352=TRUE,AD352&lt;=IF(ISNUMBER('Data Transformation'!$R$15),'Data Transformation'!$R$15,'Data Transformation'!$R$25))),TRUE,FALSE))</f>
        <v>#DIV/0!</v>
      </c>
    </row>
    <row r="353" spans="2:31" x14ac:dyDescent="0.55000000000000004">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e">
        <f>IF(C353=FALSE,"",IF(AND(OR(V353=$Z$6,V353=$Z$8),OR(AC353=TRUE,AD353&lt;=IF(ISNUMBER('Data Transformation'!$R$15),'Data Transformation'!$R$15,'Data Transformation'!$R$25))),TRUE,FALSE))</f>
        <v>#DIV/0!</v>
      </c>
    </row>
    <row r="354" spans="2:31" x14ac:dyDescent="0.55000000000000004">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e">
        <f>IF(C354=FALSE,"",IF(AND(OR(V354=$Z$6,V354=$Z$8),OR(AC354=TRUE,AD354&lt;=IF(ISNUMBER('Data Transformation'!$R$15),'Data Transformation'!$R$15,'Data Transformation'!$R$25))),TRUE,FALSE))</f>
        <v>#DIV/0!</v>
      </c>
    </row>
    <row r="355" spans="2:31" x14ac:dyDescent="0.55000000000000004">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e">
        <f>IF(C355=FALSE,"",IF(AND(OR(V355=$Z$6,V355=$Z$8),OR(AC355=TRUE,AD355&lt;=IF(ISNUMBER('Data Transformation'!$R$15),'Data Transformation'!$R$15,'Data Transformation'!$R$25))),TRUE,FALSE))</f>
        <v>#DIV/0!</v>
      </c>
    </row>
    <row r="428" spans="1:33" s="58" customFormat="1" x14ac:dyDescent="0.55000000000000004">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A28" sqref="A28"/>
    </sheetView>
  </sheetViews>
  <sheetFormatPr defaultColWidth="11" defaultRowHeight="15.7" x14ac:dyDescent="0.55000000000000004"/>
  <cols>
    <col min="2" max="2" width="11" bestFit="1" customWidth="1"/>
    <col min="3" max="3" width="9.109375" bestFit="1" customWidth="1"/>
    <col min="4" max="6" width="9.109375" customWidth="1"/>
    <col min="7" max="7" width="5.5" bestFit="1" customWidth="1"/>
    <col min="8" max="8" width="5.609375" customWidth="1"/>
    <col min="9" max="9" width="6.88671875" customWidth="1"/>
    <col min="10" max="10" width="12.88671875" bestFit="1" customWidth="1"/>
    <col min="11" max="11" width="12.609375" bestFit="1" customWidth="1"/>
    <col min="13" max="13" width="15.38671875" bestFit="1" customWidth="1"/>
    <col min="14" max="14" width="15.38671875" style="26" customWidth="1"/>
    <col min="15" max="15" width="10" style="26" bestFit="1" customWidth="1"/>
    <col min="16" max="16" width="25.109375" style="26" bestFit="1" customWidth="1"/>
    <col min="17" max="17" width="22.5" style="26" bestFit="1" customWidth="1"/>
    <col min="18" max="18" width="8.5" style="26" bestFit="1" customWidth="1"/>
    <col min="23" max="25" width="11" style="2"/>
  </cols>
  <sheetData>
    <row r="1" spans="1:25" ht="20.7" x14ac:dyDescent="0.7">
      <c r="M1" s="24"/>
      <c r="N1" s="56"/>
      <c r="O1" s="88" t="s">
        <v>49</v>
      </c>
      <c r="P1" s="88"/>
      <c r="Q1" s="88"/>
      <c r="R1" s="88"/>
      <c r="W1"/>
      <c r="X1"/>
      <c r="Y1"/>
    </row>
    <row r="2" spans="1:25" ht="20.7" x14ac:dyDescent="0.7">
      <c r="M2" s="25" t="s">
        <v>61</v>
      </c>
      <c r="N2" s="19" t="s">
        <v>105</v>
      </c>
      <c r="O2" s="19" t="s">
        <v>50</v>
      </c>
      <c r="P2" s="19" t="s">
        <v>51</v>
      </c>
      <c r="Q2" s="19" t="s">
        <v>52</v>
      </c>
      <c r="R2" s="19" t="s">
        <v>53</v>
      </c>
      <c r="S2" s="19" t="s">
        <v>70</v>
      </c>
      <c r="W2"/>
      <c r="X2" s="33" t="s">
        <v>107</v>
      </c>
      <c r="Y2" s="33" t="s">
        <v>108</v>
      </c>
    </row>
    <row r="3" spans="1:25" ht="23.35" x14ac:dyDescent="0.8">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55000000000000004">
      <c r="B4" t="s">
        <v>47</v>
      </c>
      <c r="C4" t="s">
        <v>5</v>
      </c>
      <c r="D4" t="s">
        <v>98</v>
      </c>
      <c r="E4" t="s">
        <v>99</v>
      </c>
      <c r="F4" t="s">
        <v>100</v>
      </c>
      <c r="G4" t="s">
        <v>69</v>
      </c>
      <c r="H4" t="s">
        <v>31</v>
      </c>
      <c r="I4" t="s">
        <v>32</v>
      </c>
      <c r="J4" t="s">
        <v>46</v>
      </c>
      <c r="K4" s="14" t="s">
        <v>45</v>
      </c>
      <c r="M4" s="14"/>
      <c r="X4" s="2">
        <v>0</v>
      </c>
      <c r="Y4" s="2">
        <v>0</v>
      </c>
    </row>
    <row r="5" spans="1:25" x14ac:dyDescent="0.55000000000000004">
      <c r="D5" t="e">
        <f>IF(C5=1,'Data Transformation'!$G$3+0.5*'Data Transformation'!$W$25,IF(C6=1,D6-'Data Transformation'!$W$25,FALSE))</f>
        <v>#NUM!</v>
      </c>
      <c r="E5">
        <f>IF(ISLOGICAL(D5),"",FREQUENCY('Data Transformation'!$G$425:$G$8425,D5))</f>
        <v>0</v>
      </c>
      <c r="F5" t="e">
        <f>IF(ISLOGICAL(D5),"",E5-E4)</f>
        <v>#VALUE!</v>
      </c>
      <c r="M5" s="14"/>
    </row>
    <row r="6" spans="1:25" x14ac:dyDescent="0.55000000000000004">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55000000000000004">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55000000000000004">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55000000000000004">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55000000000000004">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55000000000000004">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55000000000000004">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55000000000000004">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55000000000000004">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55000000000000004">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55000000000000004">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55000000000000004">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55000000000000004">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55000000000000004">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55000000000000004">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55000000000000004">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55000000000000004">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55000000000000004">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55000000000000004">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55000000000000004">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55000000000000004">
      <c r="M26" s="14"/>
    </row>
    <row r="27" spans="1:25" ht="23.35" x14ac:dyDescent="0.8">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55000000000000004">
      <c r="A28" s="14" t="s">
        <v>67</v>
      </c>
      <c r="B28" t="s">
        <v>47</v>
      </c>
      <c r="C28" t="s">
        <v>5</v>
      </c>
      <c r="D28" t="s">
        <v>98</v>
      </c>
      <c r="E28" t="s">
        <v>99</v>
      </c>
      <c r="F28" t="s">
        <v>100</v>
      </c>
      <c r="G28" t="s">
        <v>69</v>
      </c>
      <c r="H28" t="s">
        <v>31</v>
      </c>
      <c r="I28" t="s">
        <v>32</v>
      </c>
      <c r="J28" t="s">
        <v>46</v>
      </c>
      <c r="K28" s="14" t="s">
        <v>45</v>
      </c>
      <c r="M28" s="14"/>
      <c r="X28" s="2">
        <v>0</v>
      </c>
      <c r="Y28" s="2">
        <v>0</v>
      </c>
    </row>
    <row r="29" spans="1:25" x14ac:dyDescent="0.55000000000000004">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55000000000000004">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55000000000000004">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55000000000000004">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55000000000000004">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55000000000000004">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55000000000000004">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55000000000000004">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55000000000000004">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55000000000000004">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55000000000000004">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55000000000000004">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55000000000000004">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55000000000000004">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55000000000000004">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55000000000000004">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55000000000000004">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55000000000000004">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55000000000000004">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55000000000000004">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55000000000000004">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55000000000000004">
      <c r="A50" s="32"/>
      <c r="M50" s="14"/>
    </row>
    <row r="51" spans="1:25" ht="23.35" x14ac:dyDescent="0.8">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55000000000000004">
      <c r="A52" s="14" t="s">
        <v>67</v>
      </c>
      <c r="B52" t="s">
        <v>47</v>
      </c>
      <c r="C52" t="s">
        <v>5</v>
      </c>
      <c r="D52" t="s">
        <v>98</v>
      </c>
      <c r="E52" t="s">
        <v>99</v>
      </c>
      <c r="F52" t="s">
        <v>100</v>
      </c>
      <c r="G52" t="s">
        <v>69</v>
      </c>
      <c r="H52" t="s">
        <v>31</v>
      </c>
      <c r="I52" t="s">
        <v>32</v>
      </c>
      <c r="J52" t="s">
        <v>46</v>
      </c>
      <c r="K52" s="14" t="s">
        <v>45</v>
      </c>
      <c r="M52" s="14"/>
      <c r="X52" s="2">
        <v>0</v>
      </c>
      <c r="Y52" s="2">
        <v>0</v>
      </c>
    </row>
    <row r="53" spans="1:25" x14ac:dyDescent="0.55000000000000004">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55000000000000004">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55000000000000004">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55000000000000004">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55000000000000004">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55000000000000004">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55000000000000004">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55000000000000004">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55000000000000004">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55000000000000004">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55000000000000004">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55000000000000004">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55000000000000004">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55000000000000004">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55000000000000004">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55000000000000004">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55000000000000004">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55000000000000004">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55000000000000004">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55000000000000004">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55000000000000004">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55000000000000004">
      <c r="A74" s="32"/>
      <c r="M74" s="14"/>
    </row>
    <row r="75" spans="1:25" ht="23.35" x14ac:dyDescent="0.8">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55000000000000004">
      <c r="A76" s="14" t="s">
        <v>67</v>
      </c>
      <c r="B76" t="s">
        <v>47</v>
      </c>
      <c r="C76" t="s">
        <v>5</v>
      </c>
      <c r="D76" t="s">
        <v>98</v>
      </c>
      <c r="E76" t="s">
        <v>99</v>
      </c>
      <c r="F76" t="s">
        <v>100</v>
      </c>
      <c r="G76" t="s">
        <v>69</v>
      </c>
      <c r="H76" t="s">
        <v>31</v>
      </c>
      <c r="I76" t="s">
        <v>32</v>
      </c>
      <c r="J76" t="s">
        <v>46</v>
      </c>
      <c r="K76" s="14" t="s">
        <v>45</v>
      </c>
      <c r="M76" s="14"/>
      <c r="X76" s="2">
        <v>0</v>
      </c>
      <c r="Y76" s="2">
        <v>0</v>
      </c>
    </row>
    <row r="77" spans="1:25" x14ac:dyDescent="0.55000000000000004">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55000000000000004">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55000000000000004">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55000000000000004">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55000000000000004">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55000000000000004">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55000000000000004">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55000000000000004">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55000000000000004">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55000000000000004">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55000000000000004">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55000000000000004">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55000000000000004">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55000000000000004">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55000000000000004">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55000000000000004">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55000000000000004">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55000000000000004">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55000000000000004">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55000000000000004">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55000000000000004">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55000000000000004">
      <c r="O98"/>
      <c r="P98"/>
      <c r="Q98"/>
      <c r="R98"/>
    </row>
    <row r="99" spans="1:25" ht="23.35" x14ac:dyDescent="0.8">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55000000000000004">
      <c r="A100" s="14" t="s">
        <v>67</v>
      </c>
      <c r="B100" t="s">
        <v>47</v>
      </c>
      <c r="C100" t="s">
        <v>5</v>
      </c>
      <c r="D100" t="s">
        <v>98</v>
      </c>
      <c r="E100" t="s">
        <v>99</v>
      </c>
      <c r="F100" t="s">
        <v>100</v>
      </c>
      <c r="G100" t="s">
        <v>69</v>
      </c>
      <c r="H100" t="s">
        <v>31</v>
      </c>
      <c r="I100" t="s">
        <v>32</v>
      </c>
      <c r="J100" t="s">
        <v>46</v>
      </c>
      <c r="K100" s="14" t="s">
        <v>45</v>
      </c>
      <c r="M100" s="14"/>
      <c r="X100" s="2">
        <v>0</v>
      </c>
      <c r="Y100" s="2">
        <v>0</v>
      </c>
    </row>
    <row r="101" spans="1:25" x14ac:dyDescent="0.55000000000000004">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55000000000000004">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55000000000000004">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55000000000000004">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55000000000000004">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55000000000000004">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55000000000000004">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55000000000000004">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55000000000000004">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55000000000000004">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55000000000000004">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55000000000000004">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55000000000000004">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55000000000000004">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55000000000000004">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55000000000000004">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55000000000000004">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55000000000000004">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55000000000000004">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55000000000000004">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55000000000000004">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55000000000000004">
      <c r="N122" s="57"/>
      <c r="O122"/>
      <c r="P122"/>
      <c r="Q122"/>
      <c r="R122"/>
    </row>
    <row r="123" spans="1:25" ht="23.35" x14ac:dyDescent="0.8">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55000000000000004">
      <c r="A124" s="14" t="s">
        <v>67</v>
      </c>
      <c r="B124" t="s">
        <v>47</v>
      </c>
      <c r="C124" t="s">
        <v>5</v>
      </c>
      <c r="D124" t="s">
        <v>98</v>
      </c>
      <c r="E124" t="s">
        <v>99</v>
      </c>
      <c r="F124" t="s">
        <v>100</v>
      </c>
      <c r="G124" t="s">
        <v>69</v>
      </c>
      <c r="H124" t="s">
        <v>31</v>
      </c>
      <c r="I124" t="s">
        <v>32</v>
      </c>
      <c r="J124" t="s">
        <v>46</v>
      </c>
      <c r="K124" s="14" t="s">
        <v>45</v>
      </c>
      <c r="M124" s="14"/>
      <c r="X124" s="2">
        <v>0</v>
      </c>
      <c r="Y124" s="2">
        <v>0</v>
      </c>
    </row>
    <row r="125" spans="1:25" x14ac:dyDescent="0.55000000000000004">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55000000000000004">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55000000000000004">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55000000000000004">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55000000000000004">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55000000000000004">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55000000000000004">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55000000000000004">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55000000000000004">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55000000000000004">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55000000000000004">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55000000000000004">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55000000000000004">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55000000000000004">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55000000000000004">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55000000000000004">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55000000000000004">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55000000000000004">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55000000000000004">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55000000000000004">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55000000000000004">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55000000000000004">
      <c r="O146"/>
      <c r="P146"/>
      <c r="Q146"/>
      <c r="R146"/>
    </row>
    <row r="147" spans="1:25" ht="23.35" x14ac:dyDescent="0.8">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55000000000000004">
      <c r="A148" s="14" t="s">
        <v>67</v>
      </c>
      <c r="B148" t="s">
        <v>47</v>
      </c>
      <c r="C148" t="s">
        <v>5</v>
      </c>
      <c r="D148" t="s">
        <v>98</v>
      </c>
      <c r="E148" t="s">
        <v>99</v>
      </c>
      <c r="F148" t="s">
        <v>100</v>
      </c>
      <c r="G148" t="s">
        <v>69</v>
      </c>
      <c r="H148" t="s">
        <v>31</v>
      </c>
      <c r="I148" t="s">
        <v>32</v>
      </c>
      <c r="J148" t="s">
        <v>46</v>
      </c>
      <c r="K148" s="14" t="s">
        <v>45</v>
      </c>
      <c r="M148" s="14"/>
      <c r="X148" s="2">
        <v>0</v>
      </c>
      <c r="Y148" s="2">
        <v>0</v>
      </c>
    </row>
    <row r="149" spans="1:25" x14ac:dyDescent="0.55000000000000004">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55000000000000004">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55000000000000004">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55000000000000004">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55000000000000004">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55000000000000004">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55000000000000004">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55000000000000004">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55000000000000004">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55000000000000004">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55000000000000004">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55000000000000004">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55000000000000004">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55000000000000004">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55000000000000004">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55000000000000004">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55000000000000004">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55000000000000004">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55000000000000004">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55000000000000004">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55000000000000004">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55000000000000004">
      <c r="O170"/>
      <c r="P170"/>
      <c r="Q170"/>
      <c r="R170"/>
    </row>
    <row r="171" spans="1:25" ht="23.35" x14ac:dyDescent="0.8">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55000000000000004">
      <c r="A172" s="14" t="s">
        <v>67</v>
      </c>
      <c r="B172" t="s">
        <v>47</v>
      </c>
      <c r="C172" t="s">
        <v>5</v>
      </c>
      <c r="D172" t="s">
        <v>98</v>
      </c>
      <c r="E172" t="s">
        <v>99</v>
      </c>
      <c r="F172" t="s">
        <v>100</v>
      </c>
      <c r="G172" t="s">
        <v>69</v>
      </c>
      <c r="H172" t="s">
        <v>31</v>
      </c>
      <c r="I172" t="s">
        <v>32</v>
      </c>
      <c r="J172" t="s">
        <v>46</v>
      </c>
      <c r="K172" s="14" t="s">
        <v>45</v>
      </c>
      <c r="M172" s="14"/>
      <c r="X172" s="2">
        <v>0</v>
      </c>
      <c r="Y172" s="2">
        <v>0</v>
      </c>
    </row>
    <row r="173" spans="1:25" x14ac:dyDescent="0.55000000000000004">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55000000000000004">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55000000000000004">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55000000000000004">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55000000000000004">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55000000000000004">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55000000000000004">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55000000000000004">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55000000000000004">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55000000000000004">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55000000000000004">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55000000000000004">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55000000000000004">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55000000000000004">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55000000000000004">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55000000000000004">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55000000000000004">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55000000000000004">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55000000000000004">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55000000000000004">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55000000000000004">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55000000000000004">
      <c r="O194"/>
      <c r="P194"/>
      <c r="Q194"/>
      <c r="R194"/>
    </row>
    <row r="195" spans="1:25" ht="23.35" x14ac:dyDescent="0.8">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55000000000000004">
      <c r="A196" s="14" t="s">
        <v>67</v>
      </c>
      <c r="B196" t="s">
        <v>47</v>
      </c>
      <c r="C196" t="s">
        <v>5</v>
      </c>
      <c r="D196" t="s">
        <v>98</v>
      </c>
      <c r="E196" t="s">
        <v>99</v>
      </c>
      <c r="F196" t="s">
        <v>100</v>
      </c>
      <c r="G196" t="s">
        <v>69</v>
      </c>
      <c r="H196" t="s">
        <v>31</v>
      </c>
      <c r="I196" t="s">
        <v>32</v>
      </c>
      <c r="J196" t="s">
        <v>46</v>
      </c>
      <c r="K196" s="14" t="s">
        <v>45</v>
      </c>
      <c r="M196" s="14"/>
      <c r="X196" s="2">
        <v>0</v>
      </c>
      <c r="Y196" s="2">
        <v>0</v>
      </c>
    </row>
    <row r="197" spans="1:25" x14ac:dyDescent="0.55000000000000004">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55000000000000004">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55000000000000004">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55000000000000004">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55000000000000004">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55000000000000004">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55000000000000004">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55000000000000004">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55000000000000004">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55000000000000004">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55000000000000004">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55000000000000004">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55000000000000004">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55000000000000004">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55000000000000004">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55000000000000004">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55000000000000004">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55000000000000004">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55000000000000004">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55000000000000004">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55000000000000004">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55000000000000004">
      <c r="O218"/>
      <c r="P218"/>
      <c r="Q218"/>
      <c r="R218"/>
    </row>
    <row r="219" spans="1:25" ht="23.35" x14ac:dyDescent="0.8">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55000000000000004">
      <c r="A220" s="14" t="s">
        <v>67</v>
      </c>
      <c r="B220" t="s">
        <v>47</v>
      </c>
      <c r="C220" t="s">
        <v>5</v>
      </c>
      <c r="D220" t="s">
        <v>98</v>
      </c>
      <c r="E220" t="s">
        <v>99</v>
      </c>
      <c r="F220" t="s">
        <v>100</v>
      </c>
      <c r="G220" t="s">
        <v>69</v>
      </c>
      <c r="H220" t="s">
        <v>31</v>
      </c>
      <c r="I220" t="s">
        <v>32</v>
      </c>
      <c r="J220" t="s">
        <v>46</v>
      </c>
      <c r="K220" s="14" t="s">
        <v>45</v>
      </c>
      <c r="M220" s="14"/>
      <c r="X220" s="2">
        <v>0</v>
      </c>
      <c r="Y220" s="2">
        <v>0</v>
      </c>
    </row>
    <row r="221" spans="1:25" x14ac:dyDescent="0.55000000000000004">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55000000000000004">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55000000000000004">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55000000000000004">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55000000000000004">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55000000000000004">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55000000000000004">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55000000000000004">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55000000000000004">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55000000000000004">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55000000000000004">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55000000000000004">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55000000000000004">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55000000000000004">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55000000000000004">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55000000000000004">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55000000000000004">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55000000000000004">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55000000000000004">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55000000000000004">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55000000000000004">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55000000000000004">
      <c r="N242" s="57"/>
      <c r="O242"/>
      <c r="P242"/>
      <c r="Q242"/>
      <c r="R242"/>
    </row>
    <row r="243" spans="1:25" ht="23.35" x14ac:dyDescent="0.8">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55000000000000004">
      <c r="A244" s="14" t="s">
        <v>67</v>
      </c>
      <c r="B244" t="s">
        <v>47</v>
      </c>
      <c r="C244" t="s">
        <v>5</v>
      </c>
      <c r="D244" t="s">
        <v>98</v>
      </c>
      <c r="E244" t="s">
        <v>99</v>
      </c>
      <c r="F244" t="s">
        <v>100</v>
      </c>
      <c r="G244" t="s">
        <v>69</v>
      </c>
      <c r="H244" t="s">
        <v>31</v>
      </c>
      <c r="I244" t="s">
        <v>32</v>
      </c>
      <c r="J244" t="s">
        <v>46</v>
      </c>
      <c r="K244" s="14" t="s">
        <v>45</v>
      </c>
      <c r="M244" s="14"/>
      <c r="X244" s="2">
        <v>0</v>
      </c>
      <c r="Y244" s="2">
        <v>0</v>
      </c>
    </row>
    <row r="245" spans="1:25" x14ac:dyDescent="0.55000000000000004">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55000000000000004">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55000000000000004">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55000000000000004">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55000000000000004">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55000000000000004">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55000000000000004">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55000000000000004">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55000000000000004">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55000000000000004">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55000000000000004">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55000000000000004">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55000000000000004">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55000000000000004">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55000000000000004">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55000000000000004">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55000000000000004">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55000000000000004">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55000000000000004">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55000000000000004">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55000000000000004">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55000000000000004">
      <c r="O266"/>
      <c r="P266"/>
      <c r="Q266"/>
      <c r="R266"/>
    </row>
    <row r="267" spans="1:25" ht="23.35" x14ac:dyDescent="0.8">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55000000000000004">
      <c r="A268" s="14" t="s">
        <v>67</v>
      </c>
      <c r="B268" t="s">
        <v>47</v>
      </c>
      <c r="C268" t="s">
        <v>5</v>
      </c>
      <c r="D268" t="s">
        <v>98</v>
      </c>
      <c r="E268" t="s">
        <v>99</v>
      </c>
      <c r="F268" t="s">
        <v>100</v>
      </c>
      <c r="G268" t="s">
        <v>69</v>
      </c>
      <c r="H268" t="s">
        <v>31</v>
      </c>
      <c r="I268" t="s">
        <v>32</v>
      </c>
      <c r="J268" t="s">
        <v>46</v>
      </c>
      <c r="K268" s="14" t="s">
        <v>45</v>
      </c>
      <c r="M268" s="14"/>
      <c r="X268" s="2">
        <v>0</v>
      </c>
      <c r="Y268" s="2">
        <v>0</v>
      </c>
    </row>
    <row r="269" spans="1:25" x14ac:dyDescent="0.55000000000000004">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55000000000000004">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55000000000000004">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55000000000000004">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55000000000000004">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55000000000000004">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55000000000000004">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55000000000000004">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55000000000000004">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55000000000000004">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55000000000000004">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55000000000000004">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55000000000000004">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55000000000000004">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55000000000000004">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55000000000000004">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55000000000000004">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55000000000000004">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55000000000000004">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55000000000000004">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55000000000000004">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55000000000000004">
      <c r="O290"/>
      <c r="P290"/>
      <c r="Q290"/>
      <c r="R290"/>
    </row>
    <row r="291" spans="1:25" ht="23.35" x14ac:dyDescent="0.8">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55000000000000004">
      <c r="A292" s="14" t="s">
        <v>67</v>
      </c>
      <c r="B292" t="s">
        <v>47</v>
      </c>
      <c r="C292" t="s">
        <v>5</v>
      </c>
      <c r="D292" t="s">
        <v>98</v>
      </c>
      <c r="E292" t="s">
        <v>99</v>
      </c>
      <c r="F292" t="s">
        <v>100</v>
      </c>
      <c r="G292" t="s">
        <v>69</v>
      </c>
      <c r="H292" t="s">
        <v>31</v>
      </c>
      <c r="I292" t="s">
        <v>32</v>
      </c>
      <c r="J292" t="s">
        <v>46</v>
      </c>
      <c r="K292" s="14" t="s">
        <v>45</v>
      </c>
      <c r="M292" s="14"/>
      <c r="X292" s="2">
        <v>0</v>
      </c>
      <c r="Y292" s="2">
        <v>0</v>
      </c>
    </row>
    <row r="293" spans="1:25" x14ac:dyDescent="0.55000000000000004">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55000000000000004">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55000000000000004">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55000000000000004">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55000000000000004">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55000000000000004">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55000000000000004">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55000000000000004">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55000000000000004">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55000000000000004">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55000000000000004">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55000000000000004">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55000000000000004">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55000000000000004">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55000000000000004">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55000000000000004">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55000000000000004">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55000000000000004">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55000000000000004">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55000000000000004">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55000000000000004">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55000000000000004">
      <c r="O314"/>
      <c r="P314"/>
      <c r="Q314"/>
      <c r="R314"/>
    </row>
    <row r="315" spans="1:25" ht="23.35" x14ac:dyDescent="0.8">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55000000000000004">
      <c r="A316" s="14" t="s">
        <v>67</v>
      </c>
      <c r="B316" t="s">
        <v>47</v>
      </c>
      <c r="C316" t="s">
        <v>5</v>
      </c>
      <c r="D316" t="s">
        <v>98</v>
      </c>
      <c r="E316" t="s">
        <v>99</v>
      </c>
      <c r="F316" t="s">
        <v>100</v>
      </c>
      <c r="G316" t="s">
        <v>69</v>
      </c>
      <c r="H316" t="s">
        <v>31</v>
      </c>
      <c r="I316" t="s">
        <v>32</v>
      </c>
      <c r="J316" t="s">
        <v>46</v>
      </c>
      <c r="K316" s="14" t="s">
        <v>45</v>
      </c>
      <c r="M316" s="14"/>
      <c r="X316" s="2">
        <v>0</v>
      </c>
      <c r="Y316" s="2">
        <v>0</v>
      </c>
    </row>
    <row r="317" spans="1:25" x14ac:dyDescent="0.55000000000000004">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55000000000000004">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55000000000000004">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55000000000000004">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55000000000000004">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55000000000000004">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55000000000000004">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55000000000000004">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55000000000000004">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55000000000000004">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55000000000000004">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55000000000000004">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55000000000000004">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55000000000000004">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55000000000000004">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55000000000000004">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55000000000000004">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55000000000000004">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55000000000000004">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55000000000000004">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55000000000000004">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55000000000000004">
      <c r="O338"/>
      <c r="P338"/>
      <c r="Q338"/>
      <c r="R338"/>
    </row>
    <row r="339" spans="1:25" ht="23.35" x14ac:dyDescent="0.8">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55000000000000004">
      <c r="A340" s="14" t="s">
        <v>67</v>
      </c>
      <c r="B340" t="s">
        <v>47</v>
      </c>
      <c r="C340" t="s">
        <v>5</v>
      </c>
      <c r="D340" t="s">
        <v>98</v>
      </c>
      <c r="E340" t="s">
        <v>99</v>
      </c>
      <c r="F340" t="s">
        <v>100</v>
      </c>
      <c r="G340" t="s">
        <v>69</v>
      </c>
      <c r="H340" t="s">
        <v>31</v>
      </c>
      <c r="I340" t="s">
        <v>32</v>
      </c>
      <c r="J340" t="s">
        <v>46</v>
      </c>
      <c r="K340" s="14" t="s">
        <v>45</v>
      </c>
      <c r="M340" s="14"/>
      <c r="X340" s="2">
        <v>0</v>
      </c>
      <c r="Y340" s="2">
        <v>0</v>
      </c>
    </row>
    <row r="341" spans="1:25" x14ac:dyDescent="0.55000000000000004">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55000000000000004">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55000000000000004">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55000000000000004">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55000000000000004">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55000000000000004">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55000000000000004">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55000000000000004">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55000000000000004">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55000000000000004">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55000000000000004">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55000000000000004">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55000000000000004">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55000000000000004">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55000000000000004">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55000000000000004">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55000000000000004">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55000000000000004">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55000000000000004">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55000000000000004">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55000000000000004">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55000000000000004">
      <c r="N362" s="57"/>
      <c r="O362"/>
      <c r="P362"/>
      <c r="Q362"/>
      <c r="R362"/>
    </row>
    <row r="363" spans="1:25" ht="23.35" x14ac:dyDescent="0.8">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55000000000000004">
      <c r="A364" s="14" t="s">
        <v>67</v>
      </c>
      <c r="B364" t="s">
        <v>47</v>
      </c>
      <c r="C364" t="s">
        <v>5</v>
      </c>
      <c r="D364" t="s">
        <v>98</v>
      </c>
      <c r="E364" t="s">
        <v>99</v>
      </c>
      <c r="F364" t="s">
        <v>100</v>
      </c>
      <c r="G364" t="s">
        <v>69</v>
      </c>
      <c r="H364" t="s">
        <v>31</v>
      </c>
      <c r="I364" t="s">
        <v>32</v>
      </c>
      <c r="J364" t="s">
        <v>46</v>
      </c>
      <c r="K364" s="14" t="s">
        <v>45</v>
      </c>
      <c r="M364" s="14"/>
      <c r="X364" s="2">
        <v>0</v>
      </c>
      <c r="Y364" s="2">
        <v>0</v>
      </c>
    </row>
    <row r="365" spans="1:25" x14ac:dyDescent="0.55000000000000004">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55000000000000004">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55000000000000004">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55000000000000004">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55000000000000004">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55000000000000004">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55000000000000004">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55000000000000004">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55000000000000004">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55000000000000004">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55000000000000004">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55000000000000004">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55000000000000004">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55000000000000004">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55000000000000004">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55000000000000004">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55000000000000004">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55000000000000004">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55000000000000004">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55000000000000004">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55000000000000004">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55000000000000004">
      <c r="O386"/>
      <c r="P386"/>
      <c r="Q386"/>
      <c r="R386"/>
    </row>
    <row r="387" spans="1:25" ht="23.35" x14ac:dyDescent="0.8">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55000000000000004">
      <c r="A388" s="14" t="s">
        <v>67</v>
      </c>
      <c r="B388" t="s">
        <v>47</v>
      </c>
      <c r="C388" t="s">
        <v>5</v>
      </c>
      <c r="D388" t="s">
        <v>98</v>
      </c>
      <c r="E388" t="s">
        <v>99</v>
      </c>
      <c r="F388" t="s">
        <v>100</v>
      </c>
      <c r="G388" t="s">
        <v>69</v>
      </c>
      <c r="H388" t="s">
        <v>31</v>
      </c>
      <c r="I388" t="s">
        <v>32</v>
      </c>
      <c r="J388" t="s">
        <v>46</v>
      </c>
      <c r="K388" s="14" t="s">
        <v>45</v>
      </c>
      <c r="M388" s="14"/>
      <c r="X388" s="2">
        <v>0</v>
      </c>
      <c r="Y388" s="2">
        <v>0</v>
      </c>
    </row>
    <row r="389" spans="1:25" x14ac:dyDescent="0.55000000000000004">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55000000000000004">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55000000000000004">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55000000000000004">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55000000000000004">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55000000000000004">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55000000000000004">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55000000000000004">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55000000000000004">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55000000000000004">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55000000000000004">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55000000000000004">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55000000000000004">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55000000000000004">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55000000000000004">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55000000000000004">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55000000000000004">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55000000000000004">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55000000000000004">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55000000000000004">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55000000000000004">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55000000000000004">
      <c r="O410"/>
      <c r="P410"/>
      <c r="Q410"/>
      <c r="R410"/>
    </row>
    <row r="411" spans="1:25" ht="23.35" x14ac:dyDescent="0.8">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55000000000000004">
      <c r="A412" s="14" t="s">
        <v>67</v>
      </c>
      <c r="B412" t="s">
        <v>47</v>
      </c>
      <c r="C412" t="s">
        <v>5</v>
      </c>
      <c r="D412" t="s">
        <v>98</v>
      </c>
      <c r="E412" t="s">
        <v>99</v>
      </c>
      <c r="F412" t="s">
        <v>100</v>
      </c>
      <c r="G412" t="s">
        <v>69</v>
      </c>
      <c r="H412" t="s">
        <v>31</v>
      </c>
      <c r="I412" t="s">
        <v>32</v>
      </c>
      <c r="J412" t="s">
        <v>46</v>
      </c>
      <c r="K412" s="14" t="s">
        <v>45</v>
      </c>
      <c r="M412" s="14"/>
      <c r="X412" s="2">
        <v>0</v>
      </c>
      <c r="Y412" s="2">
        <v>0</v>
      </c>
    </row>
    <row r="413" spans="1:25" x14ac:dyDescent="0.55000000000000004">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55000000000000004">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55000000000000004">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55000000000000004">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55000000000000004">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55000000000000004">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55000000000000004">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55000000000000004">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55000000000000004">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55000000000000004">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55000000000000004">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55000000000000004">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55000000000000004">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55000000000000004">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55000000000000004">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55000000000000004">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55000000000000004">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55000000000000004">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55000000000000004">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55000000000000004">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55000000000000004">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55000000000000004">
      <c r="O434"/>
      <c r="P434"/>
      <c r="Q434"/>
      <c r="R434"/>
    </row>
    <row r="435" spans="1:25" ht="23.35" x14ac:dyDescent="0.8">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55000000000000004">
      <c r="A436" s="14" t="s">
        <v>67</v>
      </c>
      <c r="B436" t="s">
        <v>47</v>
      </c>
      <c r="C436" t="s">
        <v>5</v>
      </c>
      <c r="D436" t="s">
        <v>98</v>
      </c>
      <c r="E436" t="s">
        <v>99</v>
      </c>
      <c r="F436" t="s">
        <v>100</v>
      </c>
      <c r="G436" t="s">
        <v>69</v>
      </c>
      <c r="H436" t="s">
        <v>31</v>
      </c>
      <c r="I436" t="s">
        <v>32</v>
      </c>
      <c r="J436" t="s">
        <v>46</v>
      </c>
      <c r="K436" s="14" t="s">
        <v>45</v>
      </c>
      <c r="M436" s="14"/>
      <c r="X436" s="2">
        <v>0</v>
      </c>
      <c r="Y436" s="2">
        <v>0</v>
      </c>
    </row>
    <row r="437" spans="1:25" x14ac:dyDescent="0.55000000000000004">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55000000000000004">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55000000000000004">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55000000000000004">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55000000000000004">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55000000000000004">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55000000000000004">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55000000000000004">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55000000000000004">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55000000000000004">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55000000000000004">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55000000000000004">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55000000000000004">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55000000000000004">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55000000000000004">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55000000000000004">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55000000000000004">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55000000000000004">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55000000000000004">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55000000000000004">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55000000000000004">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55000000000000004">
      <c r="O458"/>
      <c r="P458"/>
      <c r="Q458"/>
      <c r="R458"/>
    </row>
    <row r="459" spans="1:25" ht="23.35" x14ac:dyDescent="0.8">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55000000000000004">
      <c r="A460" s="14" t="s">
        <v>67</v>
      </c>
      <c r="B460" t="s">
        <v>47</v>
      </c>
      <c r="C460" t="s">
        <v>5</v>
      </c>
      <c r="D460" t="s">
        <v>98</v>
      </c>
      <c r="E460" t="s">
        <v>99</v>
      </c>
      <c r="F460" t="s">
        <v>100</v>
      </c>
      <c r="G460" t="s">
        <v>69</v>
      </c>
      <c r="H460" t="s">
        <v>31</v>
      </c>
      <c r="I460" t="s">
        <v>32</v>
      </c>
      <c r="J460" t="s">
        <v>46</v>
      </c>
      <c r="K460" s="14" t="s">
        <v>45</v>
      </c>
      <c r="M460" s="14"/>
      <c r="X460" s="2">
        <v>0</v>
      </c>
      <c r="Y460" s="2">
        <v>0</v>
      </c>
    </row>
    <row r="461" spans="1:25" x14ac:dyDescent="0.55000000000000004">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55000000000000004">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55000000000000004">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55000000000000004">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55000000000000004">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55000000000000004">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55000000000000004">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55000000000000004">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55000000000000004">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55000000000000004">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55000000000000004">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55000000000000004">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55000000000000004">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55000000000000004">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55000000000000004">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55000000000000004">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55000000000000004">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55000000000000004">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55000000000000004">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55000000000000004">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55000000000000004">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55000000000000004">
      <c r="A482" s="32"/>
      <c r="M482" s="14"/>
      <c r="N482" s="57"/>
    </row>
    <row r="483" spans="1:25" ht="23.35" x14ac:dyDescent="0.8">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55000000000000004">
      <c r="A484" s="14" t="s">
        <v>67</v>
      </c>
      <c r="B484" t="s">
        <v>47</v>
      </c>
      <c r="C484" t="s">
        <v>5</v>
      </c>
      <c r="D484" t="s">
        <v>98</v>
      </c>
      <c r="E484" t="s">
        <v>99</v>
      </c>
      <c r="F484" t="s">
        <v>100</v>
      </c>
      <c r="G484" t="s">
        <v>69</v>
      </c>
      <c r="H484" t="s">
        <v>31</v>
      </c>
      <c r="I484" t="s">
        <v>32</v>
      </c>
      <c r="J484" t="s">
        <v>46</v>
      </c>
      <c r="K484" s="14" t="s">
        <v>45</v>
      </c>
      <c r="M484" s="14"/>
      <c r="X484" s="2">
        <v>0</v>
      </c>
      <c r="Y484" s="2">
        <v>0</v>
      </c>
    </row>
    <row r="485" spans="1:25" x14ac:dyDescent="0.55000000000000004">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55000000000000004">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55000000000000004">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55000000000000004">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55000000000000004">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55000000000000004">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55000000000000004">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55000000000000004">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55000000000000004">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55000000000000004">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55000000000000004">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55000000000000004">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55000000000000004">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55000000000000004">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55000000000000004">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55000000000000004">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55000000000000004">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55000000000000004">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55000000000000004">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55000000000000004">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55000000000000004">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55000000000000004">
      <c r="O506"/>
      <c r="P506"/>
      <c r="Q506"/>
      <c r="R506"/>
    </row>
    <row r="507" spans="1:25" ht="23.35" x14ac:dyDescent="0.8">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55000000000000004">
      <c r="A508" s="14" t="s">
        <v>67</v>
      </c>
      <c r="B508" t="s">
        <v>47</v>
      </c>
      <c r="C508" t="s">
        <v>5</v>
      </c>
      <c r="D508" t="s">
        <v>98</v>
      </c>
      <c r="E508" t="s">
        <v>99</v>
      </c>
      <c r="F508" t="s">
        <v>100</v>
      </c>
      <c r="G508" t="s">
        <v>69</v>
      </c>
      <c r="H508" t="s">
        <v>31</v>
      </c>
      <c r="I508" t="s">
        <v>32</v>
      </c>
      <c r="J508" t="s">
        <v>46</v>
      </c>
      <c r="K508" s="14" t="s">
        <v>45</v>
      </c>
      <c r="M508" s="14"/>
      <c r="X508" s="2">
        <v>0</v>
      </c>
      <c r="Y508" s="2">
        <v>0</v>
      </c>
    </row>
    <row r="509" spans="1:25" x14ac:dyDescent="0.55000000000000004">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55000000000000004">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55000000000000004">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55000000000000004">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55000000000000004">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55000000000000004">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55000000000000004">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55000000000000004">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55000000000000004">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55000000000000004">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55000000000000004">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55000000000000004">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55000000000000004">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55000000000000004">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55000000000000004">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55000000000000004">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55000000000000004">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55000000000000004">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55000000000000004">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55000000000000004">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55000000000000004">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55000000000000004">
      <c r="O530"/>
      <c r="P530"/>
      <c r="Q530"/>
      <c r="R530"/>
    </row>
    <row r="531" spans="1:25" ht="23.35" x14ac:dyDescent="0.8">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55000000000000004">
      <c r="A532" s="14" t="s">
        <v>67</v>
      </c>
      <c r="B532" t="s">
        <v>47</v>
      </c>
      <c r="C532" t="s">
        <v>5</v>
      </c>
      <c r="D532" t="s">
        <v>98</v>
      </c>
      <c r="E532" t="s">
        <v>99</v>
      </c>
      <c r="F532" t="s">
        <v>100</v>
      </c>
      <c r="G532" t="s">
        <v>69</v>
      </c>
      <c r="H532" t="s">
        <v>31</v>
      </c>
      <c r="I532" t="s">
        <v>32</v>
      </c>
      <c r="J532" t="s">
        <v>46</v>
      </c>
      <c r="K532" s="14" t="s">
        <v>45</v>
      </c>
      <c r="M532" s="14"/>
      <c r="X532" s="2">
        <v>0</v>
      </c>
      <c r="Y532" s="2">
        <v>0</v>
      </c>
    </row>
    <row r="533" spans="1:25" x14ac:dyDescent="0.55000000000000004">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55000000000000004">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55000000000000004">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55000000000000004">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55000000000000004">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55000000000000004">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55000000000000004">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55000000000000004">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55000000000000004">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55000000000000004">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55000000000000004">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55000000000000004">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55000000000000004">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55000000000000004">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55000000000000004">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55000000000000004">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55000000000000004">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55000000000000004">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55000000000000004">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55000000000000004">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55000000000000004">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55000000000000004">
      <c r="O554"/>
      <c r="P554"/>
      <c r="Q554"/>
      <c r="R554"/>
    </row>
    <row r="555" spans="1:25" ht="23.35" x14ac:dyDescent="0.8">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55000000000000004">
      <c r="A556" s="14" t="s">
        <v>67</v>
      </c>
      <c r="B556" t="s">
        <v>47</v>
      </c>
      <c r="C556" t="s">
        <v>5</v>
      </c>
      <c r="D556" t="s">
        <v>98</v>
      </c>
      <c r="E556" t="s">
        <v>99</v>
      </c>
      <c r="F556" t="s">
        <v>100</v>
      </c>
      <c r="G556" t="s">
        <v>69</v>
      </c>
      <c r="H556" t="s">
        <v>31</v>
      </c>
      <c r="I556" t="s">
        <v>32</v>
      </c>
      <c r="J556" t="s">
        <v>46</v>
      </c>
      <c r="K556" s="14" t="s">
        <v>45</v>
      </c>
      <c r="M556" s="14"/>
      <c r="X556" s="2">
        <v>0</v>
      </c>
      <c r="Y556" s="2">
        <v>0</v>
      </c>
    </row>
    <row r="557" spans="1:25" x14ac:dyDescent="0.55000000000000004">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55000000000000004">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55000000000000004">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55000000000000004">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55000000000000004">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55000000000000004">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55000000000000004">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55000000000000004">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55000000000000004">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55000000000000004">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55000000000000004">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55000000000000004">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55000000000000004">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55000000000000004">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55000000000000004">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55000000000000004">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55000000000000004">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55000000000000004">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55000000000000004">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55000000000000004">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55000000000000004">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55000000000000004">
      <c r="O578"/>
      <c r="P578"/>
      <c r="Q578"/>
      <c r="R578"/>
    </row>
    <row r="579" spans="1:25" ht="23.35" x14ac:dyDescent="0.8">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55000000000000004">
      <c r="A580" s="14" t="s">
        <v>67</v>
      </c>
      <c r="B580" t="s">
        <v>47</v>
      </c>
      <c r="C580" t="s">
        <v>5</v>
      </c>
      <c r="D580" t="s">
        <v>98</v>
      </c>
      <c r="E580" t="s">
        <v>99</v>
      </c>
      <c r="F580" t="s">
        <v>100</v>
      </c>
      <c r="G580" t="s">
        <v>69</v>
      </c>
      <c r="H580" t="s">
        <v>31</v>
      </c>
      <c r="I580" t="s">
        <v>32</v>
      </c>
      <c r="J580" t="s">
        <v>46</v>
      </c>
      <c r="K580" s="14" t="s">
        <v>45</v>
      </c>
      <c r="M580" s="14"/>
      <c r="X580" s="2">
        <v>0</v>
      </c>
      <c r="Y580" s="2">
        <v>0</v>
      </c>
    </row>
    <row r="581" spans="1:25" x14ac:dyDescent="0.55000000000000004">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55000000000000004">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55000000000000004">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55000000000000004">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55000000000000004">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55000000000000004">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55000000000000004">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55000000000000004">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55000000000000004">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55000000000000004">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55000000000000004">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55000000000000004">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55000000000000004">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55000000000000004">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55000000000000004">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55000000000000004">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55000000000000004">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55000000000000004">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55000000000000004">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55000000000000004">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55000000000000004">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55000000000000004">
      <c r="N602" s="57"/>
      <c r="O602"/>
      <c r="P602"/>
      <c r="Q602"/>
      <c r="R602"/>
    </row>
    <row r="603" spans="1:25" ht="23.35" x14ac:dyDescent="0.8">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55000000000000004">
      <c r="A604" s="14" t="s">
        <v>67</v>
      </c>
      <c r="B604" t="s">
        <v>47</v>
      </c>
      <c r="C604" t="s">
        <v>5</v>
      </c>
      <c r="D604" t="s">
        <v>98</v>
      </c>
      <c r="E604" t="s">
        <v>99</v>
      </c>
      <c r="F604" t="s">
        <v>100</v>
      </c>
      <c r="G604" t="s">
        <v>69</v>
      </c>
      <c r="H604" t="s">
        <v>31</v>
      </c>
      <c r="I604" t="s">
        <v>32</v>
      </c>
      <c r="J604" t="s">
        <v>46</v>
      </c>
      <c r="K604" s="14" t="s">
        <v>45</v>
      </c>
      <c r="M604" s="14"/>
      <c r="X604" s="2">
        <v>0</v>
      </c>
      <c r="Y604" s="2">
        <v>0</v>
      </c>
    </row>
    <row r="605" spans="1:25" x14ac:dyDescent="0.55000000000000004">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55000000000000004">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55000000000000004">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55000000000000004">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55000000000000004">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55000000000000004">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55000000000000004">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55000000000000004">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55000000000000004">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55000000000000004">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55000000000000004">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55000000000000004">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55000000000000004">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55000000000000004">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55000000000000004">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55000000000000004">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55000000000000004">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55000000000000004">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55000000000000004">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55000000000000004">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55000000000000004">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55000000000000004">
      <c r="O626"/>
      <c r="P626"/>
      <c r="Q626"/>
      <c r="R626"/>
    </row>
    <row r="627" spans="1:25" ht="23.35" x14ac:dyDescent="0.8">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55000000000000004">
      <c r="A628" s="14" t="s">
        <v>67</v>
      </c>
      <c r="B628" t="s">
        <v>47</v>
      </c>
      <c r="C628" t="s">
        <v>5</v>
      </c>
      <c r="D628" t="s">
        <v>98</v>
      </c>
      <c r="E628" t="s">
        <v>99</v>
      </c>
      <c r="F628" t="s">
        <v>100</v>
      </c>
      <c r="G628" t="s">
        <v>69</v>
      </c>
      <c r="H628" t="s">
        <v>31</v>
      </c>
      <c r="I628" t="s">
        <v>32</v>
      </c>
      <c r="J628" t="s">
        <v>46</v>
      </c>
      <c r="K628" s="14" t="s">
        <v>45</v>
      </c>
      <c r="M628" s="14"/>
      <c r="X628" s="2">
        <v>0</v>
      </c>
      <c r="Y628" s="2">
        <v>0</v>
      </c>
    </row>
    <row r="629" spans="1:25" x14ac:dyDescent="0.55000000000000004">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55000000000000004">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55000000000000004">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55000000000000004">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55000000000000004">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55000000000000004">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55000000000000004">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55000000000000004">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55000000000000004">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55000000000000004">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55000000000000004">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55000000000000004">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55000000000000004">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55000000000000004">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55000000000000004">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55000000000000004">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55000000000000004">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55000000000000004">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55000000000000004">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55000000000000004">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55000000000000004">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55000000000000004">
      <c r="O650"/>
      <c r="P650"/>
      <c r="Q650"/>
      <c r="R650"/>
    </row>
    <row r="651" spans="1:25" ht="23.35" x14ac:dyDescent="0.8">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55000000000000004">
      <c r="A652" s="14" t="s">
        <v>67</v>
      </c>
      <c r="B652" t="s">
        <v>47</v>
      </c>
      <c r="C652" t="s">
        <v>5</v>
      </c>
      <c r="D652" t="s">
        <v>98</v>
      </c>
      <c r="E652" t="s">
        <v>99</v>
      </c>
      <c r="F652" t="s">
        <v>100</v>
      </c>
      <c r="G652" t="s">
        <v>69</v>
      </c>
      <c r="H652" t="s">
        <v>31</v>
      </c>
      <c r="I652" t="s">
        <v>32</v>
      </c>
      <c r="J652" t="s">
        <v>46</v>
      </c>
      <c r="K652" s="14" t="s">
        <v>45</v>
      </c>
      <c r="M652" s="14"/>
      <c r="X652" s="2">
        <v>0</v>
      </c>
      <c r="Y652" s="2">
        <v>0</v>
      </c>
    </row>
    <row r="653" spans="1:25" x14ac:dyDescent="0.55000000000000004">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55000000000000004">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55000000000000004">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55000000000000004">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55000000000000004">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55000000000000004">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55000000000000004">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55000000000000004">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55000000000000004">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55000000000000004">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55000000000000004">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55000000000000004">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55000000000000004">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55000000000000004">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55000000000000004">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55000000000000004">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55000000000000004">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55000000000000004">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55000000000000004">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55000000000000004">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55000000000000004">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55000000000000004">
      <c r="O674"/>
      <c r="P674"/>
      <c r="Q674"/>
      <c r="R674"/>
    </row>
    <row r="675" spans="1:25" ht="23.35" x14ac:dyDescent="0.8">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55000000000000004">
      <c r="A676" s="14" t="s">
        <v>67</v>
      </c>
      <c r="B676" t="s">
        <v>47</v>
      </c>
      <c r="C676" t="s">
        <v>5</v>
      </c>
      <c r="D676" t="s">
        <v>98</v>
      </c>
      <c r="E676" t="s">
        <v>99</v>
      </c>
      <c r="F676" t="s">
        <v>100</v>
      </c>
      <c r="G676" t="s">
        <v>69</v>
      </c>
      <c r="H676" t="s">
        <v>31</v>
      </c>
      <c r="I676" t="s">
        <v>32</v>
      </c>
      <c r="J676" t="s">
        <v>46</v>
      </c>
      <c r="K676" s="14" t="s">
        <v>45</v>
      </c>
      <c r="M676" s="14"/>
      <c r="X676" s="2">
        <v>0</v>
      </c>
      <c r="Y676" s="2">
        <v>0</v>
      </c>
    </row>
    <row r="677" spans="1:25" x14ac:dyDescent="0.55000000000000004">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55000000000000004">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55000000000000004">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55000000000000004">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55000000000000004">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55000000000000004">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55000000000000004">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55000000000000004">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55000000000000004">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55000000000000004">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55000000000000004">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55000000000000004">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55000000000000004">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55000000000000004">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55000000000000004">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55000000000000004">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55000000000000004">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55000000000000004">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55000000000000004">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55000000000000004">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55000000000000004">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55000000000000004">
      <c r="O698"/>
      <c r="P698"/>
      <c r="Q698"/>
      <c r="R698"/>
    </row>
    <row r="699" spans="1:25" ht="23.35" x14ac:dyDescent="0.8">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55000000000000004">
      <c r="A700" s="14" t="s">
        <v>67</v>
      </c>
      <c r="B700" t="s">
        <v>47</v>
      </c>
      <c r="C700" t="s">
        <v>5</v>
      </c>
      <c r="D700" t="s">
        <v>98</v>
      </c>
      <c r="E700" t="s">
        <v>99</v>
      </c>
      <c r="F700" t="s">
        <v>100</v>
      </c>
      <c r="G700" t="s">
        <v>69</v>
      </c>
      <c r="H700" t="s">
        <v>31</v>
      </c>
      <c r="I700" t="s">
        <v>32</v>
      </c>
      <c r="J700" t="s">
        <v>46</v>
      </c>
      <c r="K700" s="14" t="s">
        <v>45</v>
      </c>
      <c r="M700" s="14"/>
      <c r="X700" s="2">
        <v>0</v>
      </c>
      <c r="Y700" s="2">
        <v>0</v>
      </c>
    </row>
    <row r="701" spans="1:25" x14ac:dyDescent="0.55000000000000004">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55000000000000004">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55000000000000004">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55000000000000004">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55000000000000004">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55000000000000004">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55000000000000004">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55000000000000004">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55000000000000004">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55000000000000004">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55000000000000004">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55000000000000004">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55000000000000004">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55000000000000004">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55000000000000004">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55000000000000004">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55000000000000004">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55000000000000004">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55000000000000004">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55000000000000004">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55000000000000004">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55000000000000004">
      <c r="N722" s="57"/>
      <c r="O722"/>
      <c r="P722"/>
      <c r="Q722"/>
      <c r="R722"/>
    </row>
    <row r="723" spans="1:25" ht="23.35" x14ac:dyDescent="0.8">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55000000000000004">
      <c r="A724" s="14" t="s">
        <v>67</v>
      </c>
      <c r="B724" t="s">
        <v>47</v>
      </c>
      <c r="C724" t="s">
        <v>5</v>
      </c>
      <c r="D724" t="s">
        <v>98</v>
      </c>
      <c r="E724" t="s">
        <v>99</v>
      </c>
      <c r="F724" t="s">
        <v>100</v>
      </c>
      <c r="G724" t="s">
        <v>69</v>
      </c>
      <c r="H724" t="s">
        <v>31</v>
      </c>
      <c r="I724" t="s">
        <v>32</v>
      </c>
      <c r="J724" t="s">
        <v>46</v>
      </c>
      <c r="K724" s="14" t="s">
        <v>45</v>
      </c>
      <c r="M724" s="14"/>
      <c r="X724" s="2">
        <v>0</v>
      </c>
      <c r="Y724" s="2">
        <v>0</v>
      </c>
    </row>
    <row r="725" spans="1:25" x14ac:dyDescent="0.55000000000000004">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55000000000000004">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55000000000000004">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55000000000000004">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55000000000000004">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55000000000000004">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55000000000000004">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55000000000000004">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55000000000000004">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55000000000000004">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55000000000000004">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55000000000000004">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55000000000000004">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55000000000000004">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55000000000000004">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55000000000000004">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55000000000000004">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55000000000000004">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55000000000000004">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55000000000000004">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55000000000000004">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55000000000000004">
      <c r="O746"/>
      <c r="P746"/>
      <c r="Q746"/>
      <c r="R746"/>
    </row>
    <row r="747" spans="1:25" ht="23.35" x14ac:dyDescent="0.8">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55000000000000004">
      <c r="A748" s="14" t="s">
        <v>67</v>
      </c>
      <c r="B748" t="s">
        <v>47</v>
      </c>
      <c r="C748" t="s">
        <v>5</v>
      </c>
      <c r="D748" t="s">
        <v>98</v>
      </c>
      <c r="E748" t="s">
        <v>99</v>
      </c>
      <c r="F748" t="s">
        <v>100</v>
      </c>
      <c r="G748" t="s">
        <v>69</v>
      </c>
      <c r="H748" t="s">
        <v>31</v>
      </c>
      <c r="I748" t="s">
        <v>32</v>
      </c>
      <c r="J748" t="s">
        <v>46</v>
      </c>
      <c r="K748" s="14" t="s">
        <v>45</v>
      </c>
      <c r="M748" s="14"/>
      <c r="X748" s="2">
        <v>0</v>
      </c>
      <c r="Y748" s="2">
        <v>0</v>
      </c>
    </row>
    <row r="749" spans="1:25" x14ac:dyDescent="0.55000000000000004">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55000000000000004">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55000000000000004">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55000000000000004">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55000000000000004">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55000000000000004">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55000000000000004">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55000000000000004">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55000000000000004">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55000000000000004">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55000000000000004">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55000000000000004">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55000000000000004">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55000000000000004">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55000000000000004">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55000000000000004">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55000000000000004">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55000000000000004">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55000000000000004">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55000000000000004">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55000000000000004">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55000000000000004">
      <c r="O770"/>
      <c r="P770"/>
      <c r="Q770"/>
      <c r="R770"/>
    </row>
    <row r="771" spans="1:25" ht="23.35" x14ac:dyDescent="0.8">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55000000000000004">
      <c r="A772" s="14" t="s">
        <v>67</v>
      </c>
      <c r="B772" t="s">
        <v>47</v>
      </c>
      <c r="C772" t="s">
        <v>5</v>
      </c>
      <c r="D772" t="s">
        <v>98</v>
      </c>
      <c r="E772" t="s">
        <v>99</v>
      </c>
      <c r="F772" t="s">
        <v>100</v>
      </c>
      <c r="G772" t="s">
        <v>69</v>
      </c>
      <c r="H772" t="s">
        <v>31</v>
      </c>
      <c r="I772" t="s">
        <v>32</v>
      </c>
      <c r="J772" t="s">
        <v>46</v>
      </c>
      <c r="K772" s="14" t="s">
        <v>45</v>
      </c>
      <c r="M772" s="14"/>
      <c r="X772" s="2">
        <v>0</v>
      </c>
      <c r="Y772" s="2">
        <v>0</v>
      </c>
    </row>
    <row r="773" spans="1:25" x14ac:dyDescent="0.55000000000000004">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55000000000000004">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55000000000000004">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55000000000000004">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55000000000000004">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55000000000000004">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55000000000000004">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55000000000000004">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55000000000000004">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55000000000000004">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55000000000000004">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55000000000000004">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55000000000000004">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55000000000000004">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55000000000000004">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55000000000000004">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55000000000000004">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55000000000000004">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55000000000000004">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55000000000000004">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55000000000000004">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55000000000000004">
      <c r="O794"/>
      <c r="P794"/>
      <c r="Q794"/>
      <c r="R794"/>
    </row>
    <row r="795" spans="1:25" ht="23.35" x14ac:dyDescent="0.8">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55000000000000004">
      <c r="A796" s="14" t="s">
        <v>67</v>
      </c>
      <c r="B796" t="s">
        <v>47</v>
      </c>
      <c r="C796" t="s">
        <v>5</v>
      </c>
      <c r="D796" t="s">
        <v>98</v>
      </c>
      <c r="E796" t="s">
        <v>99</v>
      </c>
      <c r="F796" t="s">
        <v>100</v>
      </c>
      <c r="G796" t="s">
        <v>69</v>
      </c>
      <c r="H796" t="s">
        <v>31</v>
      </c>
      <c r="I796" t="s">
        <v>32</v>
      </c>
      <c r="J796" t="s">
        <v>46</v>
      </c>
      <c r="K796" s="14" t="s">
        <v>45</v>
      </c>
      <c r="M796" s="14"/>
      <c r="X796" s="2">
        <v>0</v>
      </c>
      <c r="Y796" s="2">
        <v>0</v>
      </c>
    </row>
    <row r="797" spans="1:25" x14ac:dyDescent="0.55000000000000004">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55000000000000004">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55000000000000004">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55000000000000004">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55000000000000004">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55000000000000004">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55000000000000004">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55000000000000004">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55000000000000004">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55000000000000004">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55000000000000004">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55000000000000004">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55000000000000004">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55000000000000004">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55000000000000004">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55000000000000004">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55000000000000004">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55000000000000004">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55000000000000004">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55000000000000004">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55000000000000004">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55000000000000004">
      <c r="O818"/>
      <c r="P818"/>
      <c r="Q818"/>
      <c r="R818"/>
    </row>
    <row r="819" spans="1:25" ht="23.35" x14ac:dyDescent="0.8">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55000000000000004">
      <c r="A820" s="14" t="s">
        <v>67</v>
      </c>
      <c r="B820" t="s">
        <v>47</v>
      </c>
      <c r="C820" t="s">
        <v>5</v>
      </c>
      <c r="D820" t="s">
        <v>98</v>
      </c>
      <c r="E820" t="s">
        <v>99</v>
      </c>
      <c r="F820" t="s">
        <v>100</v>
      </c>
      <c r="G820" t="s">
        <v>69</v>
      </c>
      <c r="H820" t="s">
        <v>31</v>
      </c>
      <c r="I820" t="s">
        <v>32</v>
      </c>
      <c r="J820" t="s">
        <v>46</v>
      </c>
      <c r="K820" s="14" t="s">
        <v>45</v>
      </c>
      <c r="M820" s="14"/>
      <c r="X820" s="2">
        <v>0</v>
      </c>
      <c r="Y820" s="2">
        <v>0</v>
      </c>
    </row>
    <row r="821" spans="1:25" x14ac:dyDescent="0.55000000000000004">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55000000000000004">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55000000000000004">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55000000000000004">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55000000000000004">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55000000000000004">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55000000000000004">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55000000000000004">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55000000000000004">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55000000000000004">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55000000000000004">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55000000000000004">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55000000000000004">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55000000000000004">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55000000000000004">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55000000000000004">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55000000000000004">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55000000000000004">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55000000000000004">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55000000000000004">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55000000000000004">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55000000000000004">
      <c r="N842" s="57"/>
      <c r="O842"/>
      <c r="P842"/>
      <c r="Q842"/>
      <c r="R842"/>
    </row>
    <row r="843" spans="1:25" ht="23.35" x14ac:dyDescent="0.8">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55000000000000004">
      <c r="A844" s="14" t="s">
        <v>67</v>
      </c>
      <c r="B844" t="s">
        <v>47</v>
      </c>
      <c r="C844" t="s">
        <v>5</v>
      </c>
      <c r="D844" t="s">
        <v>98</v>
      </c>
      <c r="E844" t="s">
        <v>99</v>
      </c>
      <c r="F844" t="s">
        <v>100</v>
      </c>
      <c r="G844" t="s">
        <v>69</v>
      </c>
      <c r="H844" t="s">
        <v>31</v>
      </c>
      <c r="I844" t="s">
        <v>32</v>
      </c>
      <c r="J844" t="s">
        <v>46</v>
      </c>
      <c r="K844" s="14" t="s">
        <v>45</v>
      </c>
      <c r="M844" s="14"/>
      <c r="X844" s="2">
        <v>0</v>
      </c>
      <c r="Y844" s="2">
        <v>0</v>
      </c>
    </row>
    <row r="845" spans="1:25" x14ac:dyDescent="0.55000000000000004">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55000000000000004">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55000000000000004">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55000000000000004">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55000000000000004">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55000000000000004">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55000000000000004">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55000000000000004">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55000000000000004">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55000000000000004">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55000000000000004">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55000000000000004">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55000000000000004">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55000000000000004">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55000000000000004">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55000000000000004">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55000000000000004">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55000000000000004">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55000000000000004">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55000000000000004">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55000000000000004">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55000000000000004">
      <c r="O866"/>
      <c r="P866"/>
      <c r="Q866"/>
      <c r="R866"/>
    </row>
    <row r="867" spans="1:25" ht="23.35" x14ac:dyDescent="0.8">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55000000000000004">
      <c r="A868" s="14" t="s">
        <v>67</v>
      </c>
      <c r="B868" t="s">
        <v>47</v>
      </c>
      <c r="C868" t="s">
        <v>5</v>
      </c>
      <c r="D868" t="s">
        <v>98</v>
      </c>
      <c r="E868" t="s">
        <v>99</v>
      </c>
      <c r="F868" t="s">
        <v>100</v>
      </c>
      <c r="G868" t="s">
        <v>69</v>
      </c>
      <c r="H868" t="s">
        <v>31</v>
      </c>
      <c r="I868" t="s">
        <v>32</v>
      </c>
      <c r="J868" t="s">
        <v>46</v>
      </c>
      <c r="K868" s="14" t="s">
        <v>45</v>
      </c>
      <c r="M868" s="14"/>
      <c r="X868" s="2">
        <v>0</v>
      </c>
      <c r="Y868" s="2">
        <v>0</v>
      </c>
    </row>
    <row r="869" spans="1:25" x14ac:dyDescent="0.55000000000000004">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55000000000000004">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55000000000000004">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55000000000000004">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55000000000000004">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55000000000000004">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55000000000000004">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55000000000000004">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55000000000000004">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55000000000000004">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55000000000000004">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55000000000000004">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55000000000000004">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55000000000000004">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55000000000000004">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55000000000000004">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55000000000000004">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55000000000000004">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55000000000000004">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55000000000000004">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55000000000000004">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55000000000000004">
      <c r="A890" s="32"/>
      <c r="M890" s="14"/>
    </row>
    <row r="891" spans="1:25" ht="23.35" x14ac:dyDescent="0.8">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55000000000000004">
      <c r="A892" s="14" t="s">
        <v>67</v>
      </c>
      <c r="B892" t="s">
        <v>47</v>
      </c>
      <c r="C892" t="s">
        <v>5</v>
      </c>
      <c r="D892" t="s">
        <v>98</v>
      </c>
      <c r="E892" t="s">
        <v>99</v>
      </c>
      <c r="F892" t="s">
        <v>100</v>
      </c>
      <c r="G892" t="s">
        <v>69</v>
      </c>
      <c r="H892" t="s">
        <v>31</v>
      </c>
      <c r="I892" t="s">
        <v>32</v>
      </c>
      <c r="J892" t="s">
        <v>46</v>
      </c>
      <c r="K892" s="14" t="s">
        <v>45</v>
      </c>
      <c r="M892" s="14"/>
      <c r="X892" s="2">
        <v>0</v>
      </c>
      <c r="Y892" s="2">
        <v>0</v>
      </c>
    </row>
    <row r="893" spans="1:25" x14ac:dyDescent="0.55000000000000004">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55000000000000004">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55000000000000004">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55000000000000004">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55000000000000004">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55000000000000004">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55000000000000004">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55000000000000004">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55000000000000004">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55000000000000004">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55000000000000004">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55000000000000004">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55000000000000004">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55000000000000004">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55000000000000004">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55000000000000004">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55000000000000004">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55000000000000004">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55000000000000004">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55000000000000004">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55000000000000004">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55000000000000004">
      <c r="O914"/>
      <c r="P914"/>
      <c r="Q914"/>
      <c r="R914"/>
    </row>
    <row r="915" spans="1:25" ht="23.35" x14ac:dyDescent="0.8">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55000000000000004">
      <c r="A916" s="14" t="s">
        <v>67</v>
      </c>
      <c r="B916" t="s">
        <v>47</v>
      </c>
      <c r="C916" t="s">
        <v>5</v>
      </c>
      <c r="D916" t="s">
        <v>98</v>
      </c>
      <c r="E916" t="s">
        <v>99</v>
      </c>
      <c r="F916" t="s">
        <v>100</v>
      </c>
      <c r="G916" t="s">
        <v>69</v>
      </c>
      <c r="H916" t="s">
        <v>31</v>
      </c>
      <c r="I916" t="s">
        <v>32</v>
      </c>
      <c r="J916" t="s">
        <v>46</v>
      </c>
      <c r="K916" s="14" t="s">
        <v>45</v>
      </c>
      <c r="M916" s="14"/>
      <c r="X916" s="2">
        <v>0</v>
      </c>
      <c r="Y916" s="2">
        <v>0</v>
      </c>
    </row>
    <row r="917" spans="1:25" x14ac:dyDescent="0.55000000000000004">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55000000000000004">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55000000000000004">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55000000000000004">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55000000000000004">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55000000000000004">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55000000000000004">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55000000000000004">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55000000000000004">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55000000000000004">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55000000000000004">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55000000000000004">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55000000000000004">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55000000000000004">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55000000000000004">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55000000000000004">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55000000000000004">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55000000000000004">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55000000000000004">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55000000000000004">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55000000000000004">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55000000000000004">
      <c r="O938"/>
      <c r="P938"/>
      <c r="Q938"/>
      <c r="R938"/>
    </row>
    <row r="939" spans="1:25" ht="23.35" x14ac:dyDescent="0.8">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55000000000000004">
      <c r="A940" s="14" t="s">
        <v>67</v>
      </c>
      <c r="B940" t="s">
        <v>47</v>
      </c>
      <c r="C940" t="s">
        <v>5</v>
      </c>
      <c r="D940" t="s">
        <v>98</v>
      </c>
      <c r="E940" t="s">
        <v>99</v>
      </c>
      <c r="F940" t="s">
        <v>100</v>
      </c>
      <c r="G940" t="s">
        <v>69</v>
      </c>
      <c r="H940" t="s">
        <v>31</v>
      </c>
      <c r="I940" t="s">
        <v>32</v>
      </c>
      <c r="J940" t="s">
        <v>46</v>
      </c>
      <c r="K940" s="14" t="s">
        <v>45</v>
      </c>
      <c r="M940" s="14"/>
      <c r="X940" s="2">
        <v>0</v>
      </c>
      <c r="Y940" s="2">
        <v>0</v>
      </c>
    </row>
    <row r="941" spans="1:25" x14ac:dyDescent="0.55000000000000004">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55000000000000004">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55000000000000004">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55000000000000004">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55000000000000004">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55000000000000004">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55000000000000004">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55000000000000004">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55000000000000004">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55000000000000004">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55000000000000004">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55000000000000004">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55000000000000004">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55000000000000004">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55000000000000004">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55000000000000004">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55000000000000004">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55000000000000004">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55000000000000004">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55000000000000004">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55000000000000004">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55000000000000004">
      <c r="N962" s="57"/>
      <c r="O962"/>
      <c r="P962"/>
      <c r="Q962"/>
      <c r="R962"/>
    </row>
    <row r="963" spans="1:25" ht="23.35" x14ac:dyDescent="0.8">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55000000000000004">
      <c r="A964" s="14" t="s">
        <v>67</v>
      </c>
      <c r="B964" t="s">
        <v>47</v>
      </c>
      <c r="C964" t="s">
        <v>5</v>
      </c>
      <c r="D964" t="s">
        <v>98</v>
      </c>
      <c r="E964" t="s">
        <v>99</v>
      </c>
      <c r="F964" t="s">
        <v>100</v>
      </c>
      <c r="G964" t="s">
        <v>69</v>
      </c>
      <c r="H964" t="s">
        <v>31</v>
      </c>
      <c r="I964" t="s">
        <v>32</v>
      </c>
      <c r="J964" t="s">
        <v>46</v>
      </c>
      <c r="K964" s="14" t="s">
        <v>45</v>
      </c>
      <c r="M964" s="14"/>
      <c r="X964" s="2">
        <v>0</v>
      </c>
      <c r="Y964" s="2">
        <v>0</v>
      </c>
    </row>
    <row r="965" spans="1:25" x14ac:dyDescent="0.55000000000000004">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55000000000000004">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55000000000000004">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55000000000000004">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55000000000000004">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55000000000000004">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55000000000000004">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55000000000000004">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55000000000000004">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55000000000000004">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55000000000000004">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55000000000000004">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55000000000000004">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55000000000000004">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55000000000000004">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55000000000000004">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55000000000000004">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55000000000000004">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55000000000000004">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55000000000000004">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55000000000000004">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55000000000000004">
      <c r="O986"/>
      <c r="P986"/>
      <c r="Q986"/>
      <c r="R986"/>
    </row>
    <row r="987" spans="1:25" ht="23.35" x14ac:dyDescent="0.8">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55000000000000004">
      <c r="A988" s="14" t="s">
        <v>67</v>
      </c>
      <c r="B988" t="s">
        <v>47</v>
      </c>
      <c r="C988" t="s">
        <v>5</v>
      </c>
      <c r="D988" t="s">
        <v>98</v>
      </c>
      <c r="E988" t="s">
        <v>99</v>
      </c>
      <c r="F988" t="s">
        <v>100</v>
      </c>
      <c r="G988" t="s">
        <v>69</v>
      </c>
      <c r="H988" t="s">
        <v>31</v>
      </c>
      <c r="I988" t="s">
        <v>32</v>
      </c>
      <c r="J988" t="s">
        <v>46</v>
      </c>
      <c r="K988" s="14" t="s">
        <v>45</v>
      </c>
      <c r="M988" s="14"/>
      <c r="X988" s="2">
        <v>0</v>
      </c>
      <c r="Y988" s="2">
        <v>0</v>
      </c>
    </row>
    <row r="989" spans="1:25" x14ac:dyDescent="0.55000000000000004">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55000000000000004">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55000000000000004">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55000000000000004">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55000000000000004">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55000000000000004">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55000000000000004">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55000000000000004">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55000000000000004">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55000000000000004">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55000000000000004">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55000000000000004">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55000000000000004">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55000000000000004">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55000000000000004">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55000000000000004">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55000000000000004">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55000000000000004">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55000000000000004">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55000000000000004">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55000000000000004">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55000000000000004">
      <c r="O1010"/>
      <c r="P1010"/>
      <c r="Q1010"/>
      <c r="R1010"/>
    </row>
    <row r="1011" spans="1:25" ht="23.35" x14ac:dyDescent="0.8">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55000000000000004">
      <c r="A1012" s="14" t="s">
        <v>67</v>
      </c>
      <c r="B1012" t="s">
        <v>47</v>
      </c>
      <c r="C1012" t="s">
        <v>5</v>
      </c>
      <c r="D1012" t="s">
        <v>98</v>
      </c>
      <c r="E1012" t="s">
        <v>99</v>
      </c>
      <c r="F1012" t="s">
        <v>100</v>
      </c>
      <c r="G1012" t="s">
        <v>69</v>
      </c>
      <c r="H1012" t="s">
        <v>31</v>
      </c>
      <c r="I1012" t="s">
        <v>32</v>
      </c>
      <c r="J1012" t="s">
        <v>46</v>
      </c>
      <c r="K1012" s="14" t="s">
        <v>45</v>
      </c>
      <c r="M1012" s="14"/>
      <c r="X1012" s="2">
        <v>0</v>
      </c>
      <c r="Y1012" s="2">
        <v>0</v>
      </c>
    </row>
    <row r="1013" spans="1:25" x14ac:dyDescent="0.55000000000000004">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55000000000000004">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55000000000000004">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55000000000000004">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55000000000000004">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55000000000000004">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55000000000000004">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55000000000000004">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55000000000000004">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55000000000000004">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55000000000000004">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55000000000000004">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55000000000000004">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55000000000000004">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55000000000000004">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55000000000000004">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55000000000000004">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55000000000000004">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55000000000000004">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55000000000000004">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55000000000000004">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55000000000000004">
      <c r="O1034"/>
      <c r="P1034"/>
      <c r="Q1034"/>
      <c r="R1034"/>
    </row>
    <row r="1035" spans="1:25" ht="23.35" x14ac:dyDescent="0.8">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55000000000000004">
      <c r="A1036" s="14" t="s">
        <v>67</v>
      </c>
      <c r="B1036" t="s">
        <v>47</v>
      </c>
      <c r="C1036" t="s">
        <v>5</v>
      </c>
      <c r="D1036" t="s">
        <v>98</v>
      </c>
      <c r="E1036" t="s">
        <v>99</v>
      </c>
      <c r="F1036" t="s">
        <v>100</v>
      </c>
      <c r="G1036" t="s">
        <v>69</v>
      </c>
      <c r="H1036" t="s">
        <v>31</v>
      </c>
      <c r="I1036" t="s">
        <v>32</v>
      </c>
      <c r="J1036" t="s">
        <v>46</v>
      </c>
      <c r="K1036" s="14" t="s">
        <v>45</v>
      </c>
      <c r="M1036" s="14"/>
      <c r="X1036" s="2">
        <v>0</v>
      </c>
      <c r="Y1036" s="2">
        <v>0</v>
      </c>
    </row>
    <row r="1037" spans="1:25" x14ac:dyDescent="0.55000000000000004">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55000000000000004">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55000000000000004">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55000000000000004">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55000000000000004">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55000000000000004">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55000000000000004">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55000000000000004">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55000000000000004">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55000000000000004">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55000000000000004">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55000000000000004">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55000000000000004">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55000000000000004">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55000000000000004">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55000000000000004">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55000000000000004">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55000000000000004">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55000000000000004">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55000000000000004">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55000000000000004">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55000000000000004">
      <c r="O1058"/>
      <c r="P1058"/>
      <c r="Q1058"/>
      <c r="R1058"/>
    </row>
    <row r="1059" spans="1:25" ht="23.35" x14ac:dyDescent="0.8">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55000000000000004">
      <c r="A1060" s="14" t="s">
        <v>67</v>
      </c>
      <c r="B1060" t="s">
        <v>47</v>
      </c>
      <c r="C1060" t="s">
        <v>5</v>
      </c>
      <c r="D1060" t="s">
        <v>98</v>
      </c>
      <c r="E1060" t="s">
        <v>99</v>
      </c>
      <c r="F1060" t="s">
        <v>100</v>
      </c>
      <c r="G1060" t="s">
        <v>69</v>
      </c>
      <c r="H1060" t="s">
        <v>31</v>
      </c>
      <c r="I1060" t="s">
        <v>32</v>
      </c>
      <c r="J1060" t="s">
        <v>46</v>
      </c>
      <c r="K1060" s="14" t="s">
        <v>45</v>
      </c>
      <c r="M1060" s="14"/>
      <c r="X1060" s="2">
        <v>0</v>
      </c>
      <c r="Y1060" s="2">
        <v>0</v>
      </c>
    </row>
    <row r="1061" spans="1:25" x14ac:dyDescent="0.55000000000000004">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55000000000000004">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55000000000000004">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55000000000000004">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55000000000000004">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55000000000000004">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55000000000000004">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55000000000000004">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55000000000000004">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55000000000000004">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55000000000000004">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55000000000000004">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55000000000000004">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55000000000000004">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55000000000000004">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55000000000000004">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55000000000000004">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55000000000000004">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55000000000000004">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55000000000000004">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55000000000000004">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55000000000000004">
      <c r="N1082" s="57"/>
      <c r="O1082"/>
      <c r="P1082"/>
      <c r="Q1082"/>
      <c r="R1082"/>
    </row>
    <row r="1083" spans="1:25" ht="23.35" x14ac:dyDescent="0.8">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55000000000000004">
      <c r="A1084" s="14" t="s">
        <v>67</v>
      </c>
      <c r="B1084" t="s">
        <v>47</v>
      </c>
      <c r="C1084" t="s">
        <v>5</v>
      </c>
      <c r="D1084" t="s">
        <v>98</v>
      </c>
      <c r="E1084" t="s">
        <v>99</v>
      </c>
      <c r="F1084" t="s">
        <v>100</v>
      </c>
      <c r="G1084" t="s">
        <v>69</v>
      </c>
      <c r="H1084" t="s">
        <v>31</v>
      </c>
      <c r="I1084" t="s">
        <v>32</v>
      </c>
      <c r="J1084" t="s">
        <v>46</v>
      </c>
      <c r="K1084" s="14" t="s">
        <v>45</v>
      </c>
      <c r="M1084" s="14"/>
      <c r="X1084" s="2">
        <v>0</v>
      </c>
      <c r="Y1084" s="2">
        <v>0</v>
      </c>
    </row>
    <row r="1085" spans="1:25" x14ac:dyDescent="0.55000000000000004">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55000000000000004">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55000000000000004">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55000000000000004">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55000000000000004">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55000000000000004">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55000000000000004">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55000000000000004">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55000000000000004">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55000000000000004">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55000000000000004">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55000000000000004">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55000000000000004">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55000000000000004">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55000000000000004">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55000000000000004">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55000000000000004">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55000000000000004">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55000000000000004">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55000000000000004">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55000000000000004">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55000000000000004">
      <c r="O1106"/>
      <c r="P1106"/>
      <c r="Q1106"/>
      <c r="R1106"/>
    </row>
    <row r="1107" spans="1:25" ht="23.35" x14ac:dyDescent="0.8">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55000000000000004">
      <c r="A1108" s="14" t="s">
        <v>67</v>
      </c>
      <c r="B1108" t="s">
        <v>47</v>
      </c>
      <c r="C1108" t="s">
        <v>5</v>
      </c>
      <c r="D1108" t="s">
        <v>98</v>
      </c>
      <c r="E1108" t="s">
        <v>99</v>
      </c>
      <c r="F1108" t="s">
        <v>100</v>
      </c>
      <c r="G1108" t="s">
        <v>69</v>
      </c>
      <c r="H1108" t="s">
        <v>31</v>
      </c>
      <c r="I1108" t="s">
        <v>32</v>
      </c>
      <c r="J1108" t="s">
        <v>46</v>
      </c>
      <c r="K1108" s="14" t="s">
        <v>45</v>
      </c>
      <c r="M1108" s="14"/>
      <c r="X1108" s="2">
        <v>0</v>
      </c>
      <c r="Y1108" s="2">
        <v>0</v>
      </c>
    </row>
    <row r="1109" spans="1:25" x14ac:dyDescent="0.55000000000000004">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55000000000000004">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55000000000000004">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55000000000000004">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55000000000000004">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55000000000000004">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55000000000000004">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55000000000000004">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55000000000000004">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55000000000000004">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55000000000000004">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55000000000000004">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55000000000000004">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55000000000000004">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55000000000000004">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55000000000000004">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55000000000000004">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55000000000000004">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55000000000000004">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55000000000000004">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55000000000000004">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55000000000000004">
      <c r="O1130"/>
      <c r="P1130"/>
      <c r="Q1130"/>
      <c r="R1130"/>
    </row>
    <row r="1131" spans="1:25" ht="23.35" x14ac:dyDescent="0.8">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55000000000000004">
      <c r="A1132" s="14" t="s">
        <v>67</v>
      </c>
      <c r="B1132" t="s">
        <v>47</v>
      </c>
      <c r="C1132" t="s">
        <v>5</v>
      </c>
      <c r="D1132" t="s">
        <v>98</v>
      </c>
      <c r="E1132" t="s">
        <v>99</v>
      </c>
      <c r="F1132" t="s">
        <v>100</v>
      </c>
      <c r="G1132" t="s">
        <v>69</v>
      </c>
      <c r="H1132" t="s">
        <v>31</v>
      </c>
      <c r="I1132" t="s">
        <v>32</v>
      </c>
      <c r="J1132" t="s">
        <v>46</v>
      </c>
      <c r="K1132" s="14" t="s">
        <v>45</v>
      </c>
      <c r="M1132" s="14"/>
      <c r="X1132" s="2">
        <v>0</v>
      </c>
      <c r="Y1132" s="2">
        <v>0</v>
      </c>
    </row>
    <row r="1133" spans="1:25" x14ac:dyDescent="0.55000000000000004">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55000000000000004">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55000000000000004">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55000000000000004">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55000000000000004">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55000000000000004">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55000000000000004">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55000000000000004">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55000000000000004">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55000000000000004">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55000000000000004">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55000000000000004">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55000000000000004">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55000000000000004">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55000000000000004">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55000000000000004">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55000000000000004">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55000000000000004">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55000000000000004">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55000000000000004">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55000000000000004">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55000000000000004">
      <c r="O1154"/>
      <c r="P1154"/>
      <c r="Q1154"/>
      <c r="R1154"/>
    </row>
    <row r="1155" spans="1:25" ht="23.35" x14ac:dyDescent="0.8">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55000000000000004">
      <c r="A1156" s="14" t="s">
        <v>67</v>
      </c>
      <c r="B1156" t="s">
        <v>47</v>
      </c>
      <c r="C1156" t="s">
        <v>5</v>
      </c>
      <c r="D1156" t="s">
        <v>98</v>
      </c>
      <c r="E1156" t="s">
        <v>99</v>
      </c>
      <c r="F1156" t="s">
        <v>100</v>
      </c>
      <c r="G1156" t="s">
        <v>69</v>
      </c>
      <c r="H1156" t="s">
        <v>31</v>
      </c>
      <c r="I1156" t="s">
        <v>32</v>
      </c>
      <c r="J1156" t="s">
        <v>46</v>
      </c>
      <c r="K1156" s="14" t="s">
        <v>45</v>
      </c>
      <c r="M1156" s="14"/>
      <c r="X1156" s="2">
        <v>0</v>
      </c>
      <c r="Y1156" s="2">
        <v>0</v>
      </c>
    </row>
    <row r="1157" spans="1:25" x14ac:dyDescent="0.55000000000000004">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55000000000000004">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55000000000000004">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55000000000000004">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55000000000000004">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55000000000000004">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55000000000000004">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55000000000000004">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55000000000000004">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55000000000000004">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55000000000000004">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55000000000000004">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55000000000000004">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55000000000000004">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55000000000000004">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55000000000000004">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55000000000000004">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55000000000000004">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55000000000000004">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55000000000000004">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55000000000000004">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55000000000000004">
      <c r="O1178"/>
      <c r="P1178"/>
      <c r="Q1178"/>
      <c r="R1178"/>
    </row>
    <row r="1179" spans="1:25" ht="23.35" x14ac:dyDescent="0.8">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55000000000000004">
      <c r="A1180" s="14" t="s">
        <v>67</v>
      </c>
      <c r="B1180" t="s">
        <v>47</v>
      </c>
      <c r="C1180" t="s">
        <v>5</v>
      </c>
      <c r="D1180" t="s">
        <v>98</v>
      </c>
      <c r="E1180" t="s">
        <v>99</v>
      </c>
      <c r="F1180" t="s">
        <v>100</v>
      </c>
      <c r="G1180" t="s">
        <v>69</v>
      </c>
      <c r="H1180" t="s">
        <v>31</v>
      </c>
      <c r="I1180" t="s">
        <v>32</v>
      </c>
      <c r="J1180" t="s">
        <v>46</v>
      </c>
      <c r="K1180" s="14" t="s">
        <v>45</v>
      </c>
      <c r="M1180" s="14"/>
      <c r="X1180" s="2">
        <v>0</v>
      </c>
      <c r="Y1180" s="2">
        <v>0</v>
      </c>
    </row>
    <row r="1181" spans="1:25" x14ac:dyDescent="0.55000000000000004">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55000000000000004">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55000000000000004">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55000000000000004">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55000000000000004">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55000000000000004">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55000000000000004">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55000000000000004">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55000000000000004">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55000000000000004">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55000000000000004">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55000000000000004">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55000000000000004">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55000000000000004">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55000000000000004">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55000000000000004">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55000000000000004">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55000000000000004">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55000000000000004">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55000000000000004">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55000000000000004">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55000000000000004">
      <c r="N1202" s="57"/>
      <c r="O1202"/>
      <c r="P1202"/>
      <c r="Q1202"/>
      <c r="R1202"/>
    </row>
    <row r="1203" spans="1:25" ht="23.35" x14ac:dyDescent="0.8">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55000000000000004">
      <c r="A1204" s="14" t="s">
        <v>67</v>
      </c>
      <c r="B1204" t="s">
        <v>47</v>
      </c>
      <c r="C1204" t="s">
        <v>5</v>
      </c>
      <c r="D1204" t="s">
        <v>98</v>
      </c>
      <c r="E1204" t="s">
        <v>99</v>
      </c>
      <c r="F1204" t="s">
        <v>100</v>
      </c>
      <c r="G1204" t="s">
        <v>69</v>
      </c>
      <c r="H1204" t="s">
        <v>31</v>
      </c>
      <c r="I1204" t="s">
        <v>32</v>
      </c>
      <c r="J1204" t="s">
        <v>46</v>
      </c>
      <c r="K1204" s="14" t="s">
        <v>45</v>
      </c>
      <c r="M1204" s="14"/>
      <c r="X1204" s="2">
        <v>0</v>
      </c>
      <c r="Y1204" s="2">
        <v>0</v>
      </c>
    </row>
    <row r="1205" spans="1:25" x14ac:dyDescent="0.55000000000000004">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55000000000000004">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55000000000000004">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55000000000000004">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55000000000000004">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55000000000000004">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55000000000000004">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55000000000000004">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55000000000000004">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55000000000000004">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55000000000000004">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55000000000000004">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55000000000000004">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55000000000000004">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55000000000000004">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55000000000000004">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55000000000000004">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55000000000000004">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55000000000000004">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55000000000000004">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55000000000000004">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55000000000000004">
      <c r="O1226"/>
      <c r="P1226"/>
      <c r="Q1226"/>
      <c r="R1226"/>
    </row>
    <row r="1227" spans="1:25" ht="23.35" x14ac:dyDescent="0.8">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55000000000000004">
      <c r="A1228" s="14" t="s">
        <v>67</v>
      </c>
      <c r="B1228" t="s">
        <v>47</v>
      </c>
      <c r="C1228" t="s">
        <v>5</v>
      </c>
      <c r="D1228" t="s">
        <v>98</v>
      </c>
      <c r="E1228" t="s">
        <v>99</v>
      </c>
      <c r="F1228" t="s">
        <v>100</v>
      </c>
      <c r="G1228" t="s">
        <v>69</v>
      </c>
      <c r="H1228" t="s">
        <v>31</v>
      </c>
      <c r="I1228" t="s">
        <v>32</v>
      </c>
      <c r="J1228" t="s">
        <v>46</v>
      </c>
      <c r="K1228" s="14" t="s">
        <v>45</v>
      </c>
      <c r="M1228" s="14"/>
      <c r="X1228" s="2">
        <v>0</v>
      </c>
      <c r="Y1228" s="2">
        <v>0</v>
      </c>
    </row>
    <row r="1229" spans="1:25" x14ac:dyDescent="0.55000000000000004">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55000000000000004">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55000000000000004">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55000000000000004">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55000000000000004">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55000000000000004">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55000000000000004">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55000000000000004">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55000000000000004">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55000000000000004">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55000000000000004">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55000000000000004">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55000000000000004">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55000000000000004">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55000000000000004">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55000000000000004">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55000000000000004">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55000000000000004">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55000000000000004">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55000000000000004">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55000000000000004">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55000000000000004">
      <c r="O1250"/>
      <c r="P1250"/>
      <c r="Q1250"/>
      <c r="R1250"/>
    </row>
    <row r="1251" spans="1:25" ht="23.35" x14ac:dyDescent="0.8">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55000000000000004">
      <c r="A1252" s="14" t="s">
        <v>67</v>
      </c>
      <c r="B1252" t="s">
        <v>47</v>
      </c>
      <c r="C1252" t="s">
        <v>5</v>
      </c>
      <c r="D1252" t="s">
        <v>98</v>
      </c>
      <c r="E1252" t="s">
        <v>99</v>
      </c>
      <c r="F1252" t="s">
        <v>100</v>
      </c>
      <c r="G1252" t="s">
        <v>69</v>
      </c>
      <c r="H1252" t="s">
        <v>31</v>
      </c>
      <c r="I1252" t="s">
        <v>32</v>
      </c>
      <c r="J1252" t="s">
        <v>46</v>
      </c>
      <c r="K1252" s="14" t="s">
        <v>45</v>
      </c>
      <c r="M1252" s="14"/>
      <c r="X1252" s="2">
        <v>0</v>
      </c>
      <c r="Y1252" s="2">
        <v>0</v>
      </c>
    </row>
    <row r="1253" spans="1:25" x14ac:dyDescent="0.55000000000000004">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55000000000000004">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55000000000000004">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55000000000000004">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55000000000000004">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55000000000000004">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55000000000000004">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55000000000000004">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55000000000000004">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55000000000000004">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55000000000000004">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55000000000000004">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55000000000000004">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55000000000000004">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55000000000000004">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55000000000000004">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55000000000000004">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55000000000000004">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55000000000000004">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55000000000000004">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55000000000000004">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55000000000000004">
      <c r="O1274"/>
      <c r="P1274"/>
      <c r="Q1274"/>
      <c r="R1274"/>
    </row>
    <row r="1275" spans="1:25" ht="23.35" x14ac:dyDescent="0.8">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55000000000000004">
      <c r="A1276" s="14" t="s">
        <v>67</v>
      </c>
      <c r="B1276" t="s">
        <v>47</v>
      </c>
      <c r="C1276" t="s">
        <v>5</v>
      </c>
      <c r="D1276" t="s">
        <v>98</v>
      </c>
      <c r="E1276" t="s">
        <v>99</v>
      </c>
      <c r="F1276" t="s">
        <v>100</v>
      </c>
      <c r="G1276" t="s">
        <v>69</v>
      </c>
      <c r="H1276" t="s">
        <v>31</v>
      </c>
      <c r="I1276" t="s">
        <v>32</v>
      </c>
      <c r="J1276" t="s">
        <v>46</v>
      </c>
      <c r="K1276" s="14" t="s">
        <v>45</v>
      </c>
      <c r="M1276" s="14"/>
      <c r="X1276" s="2">
        <v>0</v>
      </c>
      <c r="Y1276" s="2">
        <v>0</v>
      </c>
    </row>
    <row r="1277" spans="1:25" x14ac:dyDescent="0.55000000000000004">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55000000000000004">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55000000000000004">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55000000000000004">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55000000000000004">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55000000000000004">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55000000000000004">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55000000000000004">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55000000000000004">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55000000000000004">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55000000000000004">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55000000000000004">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55000000000000004">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55000000000000004">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55000000000000004">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55000000000000004">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55000000000000004">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55000000000000004">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55000000000000004">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55000000000000004">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55000000000000004">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55000000000000004">
      <c r="A1298" s="32"/>
      <c r="M1298" s="14"/>
    </row>
    <row r="1299" spans="1:25" ht="23.35" x14ac:dyDescent="0.8">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55000000000000004">
      <c r="A1300" s="14" t="s">
        <v>67</v>
      </c>
      <c r="B1300" t="s">
        <v>47</v>
      </c>
      <c r="C1300" t="s">
        <v>5</v>
      </c>
      <c r="D1300" t="s">
        <v>98</v>
      </c>
      <c r="E1300" t="s">
        <v>99</v>
      </c>
      <c r="F1300" t="s">
        <v>100</v>
      </c>
      <c r="G1300" t="s">
        <v>69</v>
      </c>
      <c r="H1300" t="s">
        <v>31</v>
      </c>
      <c r="I1300" t="s">
        <v>32</v>
      </c>
      <c r="J1300" t="s">
        <v>46</v>
      </c>
      <c r="K1300" s="14" t="s">
        <v>45</v>
      </c>
      <c r="M1300" s="14"/>
      <c r="X1300" s="2">
        <v>0</v>
      </c>
      <c r="Y1300" s="2">
        <v>0</v>
      </c>
    </row>
    <row r="1301" spans="1:25" x14ac:dyDescent="0.55000000000000004">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55000000000000004">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55000000000000004">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55000000000000004">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55000000000000004">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55000000000000004">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55000000000000004">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55000000000000004">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55000000000000004">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55000000000000004">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55000000000000004">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55000000000000004">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55000000000000004">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55000000000000004">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55000000000000004">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55000000000000004">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55000000000000004">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55000000000000004">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55000000000000004">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55000000000000004">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55000000000000004">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55000000000000004">
      <c r="N1322" s="57"/>
      <c r="O1322"/>
      <c r="P1322"/>
      <c r="Q1322"/>
      <c r="R1322"/>
    </row>
    <row r="1323" spans="1:25" ht="23.35" x14ac:dyDescent="0.8">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55000000000000004">
      <c r="A1324" s="14" t="s">
        <v>67</v>
      </c>
      <c r="B1324" t="s">
        <v>47</v>
      </c>
      <c r="C1324" t="s">
        <v>5</v>
      </c>
      <c r="D1324" t="s">
        <v>98</v>
      </c>
      <c r="E1324" t="s">
        <v>99</v>
      </c>
      <c r="F1324" t="s">
        <v>100</v>
      </c>
      <c r="G1324" t="s">
        <v>69</v>
      </c>
      <c r="H1324" t="s">
        <v>31</v>
      </c>
      <c r="I1324" t="s">
        <v>32</v>
      </c>
      <c r="J1324" t="s">
        <v>46</v>
      </c>
      <c r="K1324" s="14" t="s">
        <v>45</v>
      </c>
      <c r="M1324" s="14"/>
      <c r="X1324" s="2">
        <v>0</v>
      </c>
      <c r="Y1324" s="2">
        <v>0</v>
      </c>
    </row>
    <row r="1325" spans="1:25" x14ac:dyDescent="0.55000000000000004">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55000000000000004">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55000000000000004">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55000000000000004">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55000000000000004">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55000000000000004">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55000000000000004">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55000000000000004">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55000000000000004">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55000000000000004">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55000000000000004">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55000000000000004">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55000000000000004">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55000000000000004">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55000000000000004">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55000000000000004">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55000000000000004">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55000000000000004">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55000000000000004">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55000000000000004">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55000000000000004">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55000000000000004">
      <c r="O1346"/>
      <c r="P1346"/>
      <c r="Q1346"/>
      <c r="R1346"/>
    </row>
    <row r="1347" spans="1:25" ht="23.35" x14ac:dyDescent="0.8">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55000000000000004">
      <c r="A1348" s="14" t="s">
        <v>67</v>
      </c>
      <c r="B1348" t="s">
        <v>47</v>
      </c>
      <c r="C1348" t="s">
        <v>5</v>
      </c>
      <c r="D1348" t="s">
        <v>98</v>
      </c>
      <c r="E1348" t="s">
        <v>99</v>
      </c>
      <c r="F1348" t="s">
        <v>100</v>
      </c>
      <c r="G1348" t="s">
        <v>69</v>
      </c>
      <c r="H1348" t="s">
        <v>31</v>
      </c>
      <c r="I1348" t="s">
        <v>32</v>
      </c>
      <c r="J1348" t="s">
        <v>46</v>
      </c>
      <c r="K1348" s="14" t="s">
        <v>45</v>
      </c>
      <c r="M1348" s="14"/>
      <c r="X1348" s="2">
        <v>0</v>
      </c>
      <c r="Y1348" s="2">
        <v>0</v>
      </c>
    </row>
    <row r="1349" spans="1:25" x14ac:dyDescent="0.55000000000000004">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55000000000000004">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55000000000000004">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55000000000000004">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55000000000000004">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55000000000000004">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55000000000000004">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55000000000000004">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55000000000000004">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55000000000000004">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55000000000000004">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55000000000000004">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55000000000000004">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55000000000000004">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55000000000000004">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55000000000000004">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55000000000000004">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55000000000000004">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55000000000000004">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55000000000000004">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55000000000000004">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55000000000000004">
      <c r="O1370"/>
      <c r="P1370"/>
      <c r="Q1370"/>
      <c r="R1370"/>
    </row>
    <row r="1371" spans="1:25" ht="23.35" x14ac:dyDescent="0.8">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55000000000000004">
      <c r="A1372" s="14" t="s">
        <v>67</v>
      </c>
      <c r="B1372" t="s">
        <v>47</v>
      </c>
      <c r="C1372" t="s">
        <v>5</v>
      </c>
      <c r="D1372" t="s">
        <v>98</v>
      </c>
      <c r="E1372" t="s">
        <v>99</v>
      </c>
      <c r="F1372" t="s">
        <v>100</v>
      </c>
      <c r="G1372" t="s">
        <v>69</v>
      </c>
      <c r="H1372" t="s">
        <v>31</v>
      </c>
      <c r="I1372" t="s">
        <v>32</v>
      </c>
      <c r="J1372" t="s">
        <v>46</v>
      </c>
      <c r="K1372" s="14" t="s">
        <v>45</v>
      </c>
      <c r="M1372" s="14"/>
      <c r="X1372" s="2">
        <v>0</v>
      </c>
      <c r="Y1372" s="2">
        <v>0</v>
      </c>
    </row>
    <row r="1373" spans="1:25" x14ac:dyDescent="0.55000000000000004">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55000000000000004">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55000000000000004">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55000000000000004">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55000000000000004">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55000000000000004">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55000000000000004">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55000000000000004">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55000000000000004">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55000000000000004">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55000000000000004">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55000000000000004">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55000000000000004">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55000000000000004">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55000000000000004">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55000000000000004">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55000000000000004">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55000000000000004">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55000000000000004">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55000000000000004">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55000000000000004">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55000000000000004">
      <c r="O1394"/>
      <c r="P1394"/>
      <c r="Q1394"/>
      <c r="R1394"/>
    </row>
    <row r="1395" spans="1:25" ht="23.35" x14ac:dyDescent="0.8">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55000000000000004">
      <c r="A1396" s="14" t="s">
        <v>67</v>
      </c>
      <c r="B1396" t="s">
        <v>47</v>
      </c>
      <c r="C1396" t="s">
        <v>5</v>
      </c>
      <c r="D1396" t="s">
        <v>98</v>
      </c>
      <c r="E1396" t="s">
        <v>99</v>
      </c>
      <c r="F1396" t="s">
        <v>100</v>
      </c>
      <c r="G1396" t="s">
        <v>69</v>
      </c>
      <c r="H1396" t="s">
        <v>31</v>
      </c>
      <c r="I1396" t="s">
        <v>32</v>
      </c>
      <c r="J1396" t="s">
        <v>46</v>
      </c>
      <c r="K1396" s="14" t="s">
        <v>45</v>
      </c>
      <c r="M1396" s="14"/>
      <c r="X1396" s="2">
        <v>0</v>
      </c>
      <c r="Y1396" s="2">
        <v>0</v>
      </c>
    </row>
    <row r="1397" spans="1:25" x14ac:dyDescent="0.55000000000000004">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55000000000000004">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55000000000000004">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55000000000000004">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55000000000000004">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55000000000000004">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55000000000000004">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55000000000000004">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55000000000000004">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55000000000000004">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55000000000000004">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55000000000000004">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55000000000000004">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55000000000000004">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55000000000000004">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55000000000000004">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55000000000000004">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55000000000000004">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55000000000000004">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55000000000000004">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55000000000000004">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55000000000000004">
      <c r="O1418"/>
      <c r="P1418"/>
      <c r="Q1418"/>
      <c r="R1418"/>
    </row>
    <row r="1419" spans="1:25" ht="23.35" x14ac:dyDescent="0.8">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55000000000000004">
      <c r="A1420" s="14" t="s">
        <v>67</v>
      </c>
      <c r="B1420" t="s">
        <v>47</v>
      </c>
      <c r="C1420" t="s">
        <v>5</v>
      </c>
      <c r="D1420" t="s">
        <v>98</v>
      </c>
      <c r="E1420" t="s">
        <v>99</v>
      </c>
      <c r="F1420" t="s">
        <v>100</v>
      </c>
      <c r="G1420" t="s">
        <v>69</v>
      </c>
      <c r="H1420" t="s">
        <v>31</v>
      </c>
      <c r="I1420" t="s">
        <v>32</v>
      </c>
      <c r="J1420" t="s">
        <v>46</v>
      </c>
      <c r="K1420" s="14" t="s">
        <v>45</v>
      </c>
      <c r="M1420" s="14"/>
      <c r="X1420" s="2">
        <v>0</v>
      </c>
      <c r="Y1420" s="2">
        <v>0</v>
      </c>
    </row>
    <row r="1421" spans="1:25" x14ac:dyDescent="0.55000000000000004">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55000000000000004">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55000000000000004">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55000000000000004">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55000000000000004">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55000000000000004">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55000000000000004">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55000000000000004">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55000000000000004">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55000000000000004">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55000000000000004">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55000000000000004">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55000000000000004">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55000000000000004">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55000000000000004">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55000000000000004">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55000000000000004">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55000000000000004">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55000000000000004">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55000000000000004">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55000000000000004">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55000000000000004">
      <c r="N1442" s="57"/>
      <c r="O1442"/>
      <c r="P1442"/>
      <c r="Q1442"/>
      <c r="R1442"/>
    </row>
    <row r="1443" spans="1:25" ht="23.35" x14ac:dyDescent="0.8">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55000000000000004">
      <c r="A1444" s="14" t="s">
        <v>67</v>
      </c>
      <c r="B1444" t="s">
        <v>47</v>
      </c>
      <c r="C1444" t="s">
        <v>5</v>
      </c>
      <c r="D1444" t="s">
        <v>98</v>
      </c>
      <c r="E1444" t="s">
        <v>99</v>
      </c>
      <c r="F1444" t="s">
        <v>100</v>
      </c>
      <c r="G1444" t="s">
        <v>69</v>
      </c>
      <c r="H1444" t="s">
        <v>31</v>
      </c>
      <c r="I1444" t="s">
        <v>32</v>
      </c>
      <c r="J1444" t="s">
        <v>46</v>
      </c>
      <c r="K1444" s="14" t="s">
        <v>45</v>
      </c>
      <c r="M1444" s="14"/>
      <c r="X1444" s="2">
        <v>0</v>
      </c>
      <c r="Y1444" s="2">
        <v>0</v>
      </c>
    </row>
    <row r="1445" spans="1:25" x14ac:dyDescent="0.55000000000000004">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55000000000000004">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55000000000000004">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55000000000000004">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55000000000000004">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55000000000000004">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55000000000000004">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55000000000000004">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55000000000000004">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55000000000000004">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55000000000000004">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55000000000000004">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55000000000000004">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55000000000000004">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55000000000000004">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55000000000000004">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55000000000000004">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55000000000000004">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55000000000000004">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55000000000000004">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55000000000000004">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55000000000000004">
      <c r="O1466"/>
      <c r="P1466"/>
      <c r="Q1466"/>
      <c r="R1466"/>
    </row>
    <row r="1467" spans="1:25" ht="23.35" x14ac:dyDescent="0.8">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55000000000000004">
      <c r="A1468" s="14" t="s">
        <v>67</v>
      </c>
      <c r="B1468" t="s">
        <v>47</v>
      </c>
      <c r="C1468" t="s">
        <v>5</v>
      </c>
      <c r="D1468" t="s">
        <v>98</v>
      </c>
      <c r="E1468" t="s">
        <v>99</v>
      </c>
      <c r="F1468" t="s">
        <v>100</v>
      </c>
      <c r="G1468" t="s">
        <v>69</v>
      </c>
      <c r="H1468" t="s">
        <v>31</v>
      </c>
      <c r="I1468" t="s">
        <v>32</v>
      </c>
      <c r="J1468" t="s">
        <v>46</v>
      </c>
      <c r="K1468" s="14" t="s">
        <v>45</v>
      </c>
      <c r="M1468" s="14"/>
      <c r="X1468" s="2">
        <v>0</v>
      </c>
      <c r="Y1468" s="2">
        <v>0</v>
      </c>
    </row>
    <row r="1469" spans="1:25" x14ac:dyDescent="0.55000000000000004">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55000000000000004">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55000000000000004">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55000000000000004">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55000000000000004">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55000000000000004">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55000000000000004">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55000000000000004">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55000000000000004">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55000000000000004">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55000000000000004">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55000000000000004">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55000000000000004">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55000000000000004">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55000000000000004">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55000000000000004">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55000000000000004">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55000000000000004">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55000000000000004">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55000000000000004">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55000000000000004">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55000000000000004">
      <c r="O1490"/>
      <c r="P1490"/>
      <c r="Q1490"/>
      <c r="R1490"/>
    </row>
    <row r="1491" spans="1:25" ht="23.35" x14ac:dyDescent="0.8">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55000000000000004">
      <c r="A1492" s="14" t="s">
        <v>67</v>
      </c>
      <c r="B1492" t="s">
        <v>47</v>
      </c>
      <c r="C1492" t="s">
        <v>5</v>
      </c>
      <c r="D1492" t="s">
        <v>98</v>
      </c>
      <c r="E1492" t="s">
        <v>99</v>
      </c>
      <c r="F1492" t="s">
        <v>100</v>
      </c>
      <c r="G1492" t="s">
        <v>69</v>
      </c>
      <c r="H1492" t="s">
        <v>31</v>
      </c>
      <c r="I1492" t="s">
        <v>32</v>
      </c>
      <c r="J1492" t="s">
        <v>46</v>
      </c>
      <c r="K1492" s="14" t="s">
        <v>45</v>
      </c>
      <c r="M1492" s="14"/>
      <c r="X1492" s="2">
        <v>0</v>
      </c>
      <c r="Y1492" s="2">
        <v>0</v>
      </c>
    </row>
    <row r="1493" spans="1:25" x14ac:dyDescent="0.55000000000000004">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55000000000000004">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55000000000000004">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55000000000000004">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55000000000000004">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55000000000000004">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55000000000000004">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55000000000000004">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55000000000000004">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55000000000000004">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55000000000000004">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55000000000000004">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55000000000000004">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55000000000000004">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55000000000000004">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55000000000000004">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55000000000000004">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55000000000000004">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55000000000000004">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55000000000000004">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55000000000000004">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55000000000000004">
      <c r="O1514"/>
      <c r="P1514"/>
      <c r="Q1514"/>
      <c r="R1514"/>
    </row>
    <row r="1515" spans="1:25" ht="23.35" x14ac:dyDescent="0.8">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55000000000000004">
      <c r="A1516" s="14" t="s">
        <v>67</v>
      </c>
      <c r="B1516" t="s">
        <v>47</v>
      </c>
      <c r="C1516" t="s">
        <v>5</v>
      </c>
      <c r="D1516" t="s">
        <v>98</v>
      </c>
      <c r="E1516" t="s">
        <v>99</v>
      </c>
      <c r="F1516" t="s">
        <v>100</v>
      </c>
      <c r="G1516" t="s">
        <v>69</v>
      </c>
      <c r="H1516" t="s">
        <v>31</v>
      </c>
      <c r="I1516" t="s">
        <v>32</v>
      </c>
      <c r="J1516" t="s">
        <v>46</v>
      </c>
      <c r="K1516" s="14" t="s">
        <v>45</v>
      </c>
      <c r="M1516" s="14"/>
      <c r="X1516" s="2">
        <v>0</v>
      </c>
      <c r="Y1516" s="2">
        <v>0</v>
      </c>
    </row>
    <row r="1517" spans="1:25" x14ac:dyDescent="0.55000000000000004">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55000000000000004">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55000000000000004">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55000000000000004">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55000000000000004">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55000000000000004">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55000000000000004">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55000000000000004">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55000000000000004">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55000000000000004">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55000000000000004">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55000000000000004">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55000000000000004">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55000000000000004">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55000000000000004">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55000000000000004">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55000000000000004">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55000000000000004">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55000000000000004">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55000000000000004">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55000000000000004">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55000000000000004">
      <c r="O1538"/>
      <c r="P1538"/>
      <c r="Q1538"/>
      <c r="R1538"/>
    </row>
    <row r="1539" spans="1:25" ht="23.35" x14ac:dyDescent="0.8">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55000000000000004">
      <c r="A1540" s="14" t="s">
        <v>67</v>
      </c>
      <c r="B1540" t="s">
        <v>47</v>
      </c>
      <c r="C1540" t="s">
        <v>5</v>
      </c>
      <c r="D1540" t="s">
        <v>98</v>
      </c>
      <c r="E1540" t="s">
        <v>99</v>
      </c>
      <c r="F1540" t="s">
        <v>100</v>
      </c>
      <c r="G1540" t="s">
        <v>69</v>
      </c>
      <c r="H1540" t="s">
        <v>31</v>
      </c>
      <c r="I1540" t="s">
        <v>32</v>
      </c>
      <c r="J1540" t="s">
        <v>46</v>
      </c>
      <c r="K1540" s="14" t="s">
        <v>45</v>
      </c>
      <c r="M1540" s="14"/>
      <c r="X1540" s="2">
        <v>0</v>
      </c>
      <c r="Y1540" s="2">
        <v>0</v>
      </c>
    </row>
    <row r="1541" spans="1:25" x14ac:dyDescent="0.55000000000000004">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55000000000000004">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55000000000000004">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55000000000000004">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55000000000000004">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55000000000000004">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55000000000000004">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55000000000000004">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55000000000000004">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55000000000000004">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55000000000000004">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55000000000000004">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55000000000000004">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55000000000000004">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55000000000000004">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55000000000000004">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55000000000000004">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55000000000000004">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55000000000000004">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55000000000000004">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55000000000000004">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55000000000000004">
      <c r="N1562" s="57"/>
      <c r="O1562"/>
      <c r="P1562"/>
      <c r="Q1562"/>
      <c r="R1562"/>
    </row>
    <row r="1563" spans="1:25" ht="23.35" x14ac:dyDescent="0.8">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55000000000000004">
      <c r="A1564" s="14" t="s">
        <v>67</v>
      </c>
      <c r="B1564" t="s">
        <v>47</v>
      </c>
      <c r="C1564" t="s">
        <v>5</v>
      </c>
      <c r="D1564" t="s">
        <v>98</v>
      </c>
      <c r="E1564" t="s">
        <v>99</v>
      </c>
      <c r="F1564" t="s">
        <v>100</v>
      </c>
      <c r="G1564" t="s">
        <v>69</v>
      </c>
      <c r="H1564" t="s">
        <v>31</v>
      </c>
      <c r="I1564" t="s">
        <v>32</v>
      </c>
      <c r="J1564" t="s">
        <v>46</v>
      </c>
      <c r="K1564" s="14" t="s">
        <v>45</v>
      </c>
      <c r="M1564" s="14"/>
      <c r="X1564" s="2">
        <v>0</v>
      </c>
      <c r="Y1564" s="2">
        <v>0</v>
      </c>
    </row>
    <row r="1565" spans="1:25" x14ac:dyDescent="0.55000000000000004">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55000000000000004">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55000000000000004">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55000000000000004">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55000000000000004">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55000000000000004">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55000000000000004">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55000000000000004">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55000000000000004">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55000000000000004">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55000000000000004">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55000000000000004">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55000000000000004">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55000000000000004">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55000000000000004">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55000000000000004">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55000000000000004">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55000000000000004">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55000000000000004">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55000000000000004">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55000000000000004">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55000000000000004">
      <c r="O1586"/>
      <c r="P1586"/>
      <c r="Q1586"/>
      <c r="R1586"/>
    </row>
    <row r="1587" spans="1:25" ht="23.35" x14ac:dyDescent="0.8">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55000000000000004">
      <c r="A1588" s="14" t="s">
        <v>67</v>
      </c>
      <c r="B1588" t="s">
        <v>47</v>
      </c>
      <c r="C1588" t="s">
        <v>5</v>
      </c>
      <c r="D1588" t="s">
        <v>98</v>
      </c>
      <c r="E1588" t="s">
        <v>99</v>
      </c>
      <c r="F1588" t="s">
        <v>100</v>
      </c>
      <c r="G1588" t="s">
        <v>69</v>
      </c>
      <c r="H1588" t="s">
        <v>31</v>
      </c>
      <c r="I1588" t="s">
        <v>32</v>
      </c>
      <c r="J1588" t="s">
        <v>46</v>
      </c>
      <c r="K1588" s="14" t="s">
        <v>45</v>
      </c>
      <c r="M1588" s="14"/>
      <c r="X1588" s="2">
        <v>0</v>
      </c>
      <c r="Y1588" s="2">
        <v>0</v>
      </c>
    </row>
    <row r="1589" spans="1:25" x14ac:dyDescent="0.55000000000000004">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55000000000000004">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55000000000000004">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55000000000000004">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55000000000000004">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55000000000000004">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55000000000000004">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55000000000000004">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55000000000000004">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55000000000000004">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55000000000000004">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55000000000000004">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55000000000000004">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55000000000000004">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55000000000000004">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55000000000000004">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55000000000000004">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55000000000000004">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55000000000000004">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55000000000000004">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55000000000000004">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55000000000000004">
      <c r="O1610"/>
      <c r="P1610"/>
      <c r="Q1610"/>
      <c r="R1610"/>
    </row>
    <row r="1611" spans="1:25" ht="23.35" x14ac:dyDescent="0.8">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55000000000000004">
      <c r="A1612" s="14" t="s">
        <v>67</v>
      </c>
      <c r="B1612" t="s">
        <v>47</v>
      </c>
      <c r="C1612" t="s">
        <v>5</v>
      </c>
      <c r="D1612" t="s">
        <v>98</v>
      </c>
      <c r="E1612" t="s">
        <v>99</v>
      </c>
      <c r="F1612" t="s">
        <v>100</v>
      </c>
      <c r="G1612" t="s">
        <v>69</v>
      </c>
      <c r="H1612" t="s">
        <v>31</v>
      </c>
      <c r="I1612" t="s">
        <v>32</v>
      </c>
      <c r="J1612" t="s">
        <v>46</v>
      </c>
      <c r="K1612" s="14" t="s">
        <v>45</v>
      </c>
      <c r="M1612" s="14"/>
      <c r="X1612" s="2">
        <v>0</v>
      </c>
      <c r="Y1612" s="2">
        <v>0</v>
      </c>
    </row>
    <row r="1613" spans="1:25" x14ac:dyDescent="0.55000000000000004">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55000000000000004">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55000000000000004">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55000000000000004">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55000000000000004">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55000000000000004">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55000000000000004">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55000000000000004">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55000000000000004">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55000000000000004">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55000000000000004">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55000000000000004">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55000000000000004">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55000000000000004">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55000000000000004">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55000000000000004">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55000000000000004">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55000000000000004">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55000000000000004">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55000000000000004">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55000000000000004">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55000000000000004">
      <c r="O1634"/>
      <c r="P1634"/>
      <c r="Q1634"/>
      <c r="R1634"/>
    </row>
    <row r="1635" spans="1:25" ht="23.35" x14ac:dyDescent="0.8">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55000000000000004">
      <c r="A1636" s="14" t="s">
        <v>67</v>
      </c>
      <c r="B1636" t="s">
        <v>47</v>
      </c>
      <c r="C1636" t="s">
        <v>5</v>
      </c>
      <c r="D1636" t="s">
        <v>98</v>
      </c>
      <c r="E1636" t="s">
        <v>99</v>
      </c>
      <c r="F1636" t="s">
        <v>100</v>
      </c>
      <c r="G1636" t="s">
        <v>69</v>
      </c>
      <c r="H1636" t="s">
        <v>31</v>
      </c>
      <c r="I1636" t="s">
        <v>32</v>
      </c>
      <c r="J1636" t="s">
        <v>46</v>
      </c>
      <c r="K1636" s="14" t="s">
        <v>45</v>
      </c>
      <c r="M1636" s="14"/>
      <c r="X1636" s="2">
        <v>0</v>
      </c>
      <c r="Y1636" s="2">
        <v>0</v>
      </c>
    </row>
    <row r="1637" spans="1:25" x14ac:dyDescent="0.55000000000000004">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55000000000000004">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55000000000000004">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55000000000000004">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55000000000000004">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55000000000000004">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55000000000000004">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55000000000000004">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55000000000000004">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55000000000000004">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55000000000000004">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55000000000000004">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55000000000000004">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55000000000000004">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55000000000000004">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55000000000000004">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55000000000000004">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55000000000000004">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55000000000000004">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55000000000000004">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55000000000000004">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55000000000000004">
      <c r="O1658"/>
      <c r="P1658"/>
      <c r="Q1658"/>
      <c r="R1658"/>
    </row>
    <row r="1659" spans="1:25" ht="23.35" x14ac:dyDescent="0.8">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55000000000000004">
      <c r="A1660" s="14" t="s">
        <v>67</v>
      </c>
      <c r="B1660" t="s">
        <v>47</v>
      </c>
      <c r="C1660" t="s">
        <v>5</v>
      </c>
      <c r="D1660" t="s">
        <v>98</v>
      </c>
      <c r="E1660" t="s">
        <v>99</v>
      </c>
      <c r="F1660" t="s">
        <v>100</v>
      </c>
      <c r="G1660" t="s">
        <v>69</v>
      </c>
      <c r="H1660" t="s">
        <v>31</v>
      </c>
      <c r="I1660" t="s">
        <v>32</v>
      </c>
      <c r="J1660" t="s">
        <v>46</v>
      </c>
      <c r="K1660" s="14" t="s">
        <v>45</v>
      </c>
      <c r="M1660" s="14"/>
      <c r="X1660" s="2">
        <v>0</v>
      </c>
      <c r="Y1660" s="2">
        <v>0</v>
      </c>
    </row>
    <row r="1661" spans="1:25" x14ac:dyDescent="0.55000000000000004">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55000000000000004">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55000000000000004">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55000000000000004">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55000000000000004">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55000000000000004">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55000000000000004">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55000000000000004">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55000000000000004">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55000000000000004">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55000000000000004">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55000000000000004">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55000000000000004">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55000000000000004">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55000000000000004">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55000000000000004">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55000000000000004">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55000000000000004">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55000000000000004">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55000000000000004">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55000000000000004">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55000000000000004">
      <c r="N1682" s="57"/>
      <c r="O1682"/>
      <c r="P1682"/>
      <c r="Q1682"/>
      <c r="R1682"/>
    </row>
    <row r="1683" spans="1:25" ht="23.35" x14ac:dyDescent="0.8">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55000000000000004">
      <c r="A1684" s="14" t="s">
        <v>67</v>
      </c>
      <c r="B1684" t="s">
        <v>47</v>
      </c>
      <c r="C1684" t="s">
        <v>5</v>
      </c>
      <c r="D1684" t="s">
        <v>98</v>
      </c>
      <c r="E1684" t="s">
        <v>99</v>
      </c>
      <c r="F1684" t="s">
        <v>100</v>
      </c>
      <c r="G1684" t="s">
        <v>69</v>
      </c>
      <c r="H1684" t="s">
        <v>31</v>
      </c>
      <c r="I1684" t="s">
        <v>32</v>
      </c>
      <c r="J1684" t="s">
        <v>46</v>
      </c>
      <c r="K1684" s="14" t="s">
        <v>45</v>
      </c>
      <c r="M1684" s="14"/>
      <c r="X1684" s="2">
        <v>0</v>
      </c>
      <c r="Y1684" s="2">
        <v>0</v>
      </c>
    </row>
    <row r="1685" spans="1:25" x14ac:dyDescent="0.55000000000000004">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55000000000000004">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55000000000000004">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55000000000000004">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55000000000000004">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55000000000000004">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55000000000000004">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55000000000000004">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55000000000000004">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55000000000000004">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55000000000000004">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55000000000000004">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55000000000000004">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55000000000000004">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55000000000000004">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55000000000000004">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55000000000000004">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55000000000000004">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55000000000000004">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55000000000000004">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55000000000000004">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55000000000000004">
      <c r="A1706" s="32"/>
      <c r="M1706" s="14"/>
    </row>
    <row r="1707" spans="1:25" ht="23.35" x14ac:dyDescent="0.8">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55000000000000004">
      <c r="A1708" s="14" t="s">
        <v>67</v>
      </c>
      <c r="B1708" t="s">
        <v>47</v>
      </c>
      <c r="C1708" t="s">
        <v>5</v>
      </c>
      <c r="D1708" t="s">
        <v>98</v>
      </c>
      <c r="E1708" t="s">
        <v>99</v>
      </c>
      <c r="F1708" t="s">
        <v>100</v>
      </c>
      <c r="G1708" t="s">
        <v>69</v>
      </c>
      <c r="H1708" t="s">
        <v>31</v>
      </c>
      <c r="I1708" t="s">
        <v>32</v>
      </c>
      <c r="J1708" t="s">
        <v>46</v>
      </c>
      <c r="K1708" s="14" t="s">
        <v>45</v>
      </c>
      <c r="M1708" s="14"/>
      <c r="X1708" s="2">
        <v>0</v>
      </c>
      <c r="Y1708" s="2">
        <v>0</v>
      </c>
    </row>
    <row r="1709" spans="1:25" x14ac:dyDescent="0.55000000000000004">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55000000000000004">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55000000000000004">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55000000000000004">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55000000000000004">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55000000000000004">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55000000000000004">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55000000000000004">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55000000000000004">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55000000000000004">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55000000000000004">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55000000000000004">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55000000000000004">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55000000000000004">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55000000000000004">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55000000000000004">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55000000000000004">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55000000000000004">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55000000000000004">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55000000000000004">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55000000000000004">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55000000000000004">
      <c r="O1730"/>
      <c r="P1730"/>
      <c r="Q1730"/>
      <c r="R1730"/>
    </row>
    <row r="1731" spans="1:25" ht="23.35" x14ac:dyDescent="0.8">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55000000000000004">
      <c r="A1732" s="14" t="s">
        <v>67</v>
      </c>
      <c r="B1732" t="s">
        <v>47</v>
      </c>
      <c r="C1732" t="s">
        <v>5</v>
      </c>
      <c r="D1732" t="s">
        <v>98</v>
      </c>
      <c r="E1732" t="s">
        <v>99</v>
      </c>
      <c r="F1732" t="s">
        <v>100</v>
      </c>
      <c r="G1732" t="s">
        <v>69</v>
      </c>
      <c r="H1732" t="s">
        <v>31</v>
      </c>
      <c r="I1732" t="s">
        <v>32</v>
      </c>
      <c r="J1732" t="s">
        <v>46</v>
      </c>
      <c r="K1732" s="14" t="s">
        <v>45</v>
      </c>
      <c r="M1732" s="14"/>
      <c r="X1732" s="2">
        <v>0</v>
      </c>
      <c r="Y1732" s="2">
        <v>0</v>
      </c>
    </row>
    <row r="1733" spans="1:25" x14ac:dyDescent="0.55000000000000004">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55000000000000004">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55000000000000004">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55000000000000004">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55000000000000004">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55000000000000004">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55000000000000004">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55000000000000004">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55000000000000004">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55000000000000004">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55000000000000004">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55000000000000004">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55000000000000004">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55000000000000004">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55000000000000004">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55000000000000004">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55000000000000004">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55000000000000004">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55000000000000004">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55000000000000004">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55000000000000004">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55000000000000004">
      <c r="O1754"/>
      <c r="P1754"/>
      <c r="Q1754"/>
      <c r="R1754"/>
    </row>
    <row r="1755" spans="1:25" ht="23.35" x14ac:dyDescent="0.8">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55000000000000004">
      <c r="A1756" s="14" t="s">
        <v>67</v>
      </c>
      <c r="B1756" t="s">
        <v>47</v>
      </c>
      <c r="C1756" t="s">
        <v>5</v>
      </c>
      <c r="D1756" t="s">
        <v>98</v>
      </c>
      <c r="E1756" t="s">
        <v>99</v>
      </c>
      <c r="F1756" t="s">
        <v>100</v>
      </c>
      <c r="G1756" t="s">
        <v>69</v>
      </c>
      <c r="H1756" t="s">
        <v>31</v>
      </c>
      <c r="I1756" t="s">
        <v>32</v>
      </c>
      <c r="J1756" t="s">
        <v>46</v>
      </c>
      <c r="K1756" s="14" t="s">
        <v>45</v>
      </c>
      <c r="M1756" s="14"/>
      <c r="X1756" s="2">
        <v>0</v>
      </c>
      <c r="Y1756" s="2">
        <v>0</v>
      </c>
    </row>
    <row r="1757" spans="1:25" x14ac:dyDescent="0.55000000000000004">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55000000000000004">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55000000000000004">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55000000000000004">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55000000000000004">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55000000000000004">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55000000000000004">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55000000000000004">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55000000000000004">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55000000000000004">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55000000000000004">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55000000000000004">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55000000000000004">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55000000000000004">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55000000000000004">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55000000000000004">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55000000000000004">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55000000000000004">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55000000000000004">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55000000000000004">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55000000000000004">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55000000000000004">
      <c r="O1778"/>
      <c r="P1778"/>
      <c r="Q1778"/>
      <c r="R1778"/>
    </row>
    <row r="1779" spans="1:25" ht="23.35" x14ac:dyDescent="0.8">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55000000000000004">
      <c r="A1780" s="14" t="s">
        <v>67</v>
      </c>
      <c r="B1780" t="s">
        <v>47</v>
      </c>
      <c r="C1780" t="s">
        <v>5</v>
      </c>
      <c r="D1780" t="s">
        <v>98</v>
      </c>
      <c r="E1780" t="s">
        <v>99</v>
      </c>
      <c r="F1780" t="s">
        <v>100</v>
      </c>
      <c r="G1780" t="s">
        <v>69</v>
      </c>
      <c r="H1780" t="s">
        <v>31</v>
      </c>
      <c r="I1780" t="s">
        <v>32</v>
      </c>
      <c r="J1780" t="s">
        <v>46</v>
      </c>
      <c r="K1780" s="14" t="s">
        <v>45</v>
      </c>
      <c r="M1780" s="14"/>
      <c r="X1780" s="2">
        <v>0</v>
      </c>
      <c r="Y1780" s="2">
        <v>0</v>
      </c>
    </row>
    <row r="1781" spans="1:25" x14ac:dyDescent="0.55000000000000004">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55000000000000004">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55000000000000004">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55000000000000004">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55000000000000004">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55000000000000004">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55000000000000004">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55000000000000004">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55000000000000004">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55000000000000004">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55000000000000004">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55000000000000004">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55000000000000004">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55000000000000004">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55000000000000004">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55000000000000004">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55000000000000004">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55000000000000004">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55000000000000004">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55000000000000004">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55000000000000004">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55000000000000004">
      <c r="N1802" s="57"/>
      <c r="O1802"/>
      <c r="P1802"/>
      <c r="Q1802"/>
      <c r="R1802"/>
    </row>
    <row r="1803" spans="1:25" ht="23.35" x14ac:dyDescent="0.8">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55000000000000004">
      <c r="A1804" s="14" t="s">
        <v>67</v>
      </c>
      <c r="B1804" t="s">
        <v>47</v>
      </c>
      <c r="C1804" t="s">
        <v>5</v>
      </c>
      <c r="D1804" t="s">
        <v>98</v>
      </c>
      <c r="E1804" t="s">
        <v>99</v>
      </c>
      <c r="F1804" t="s">
        <v>100</v>
      </c>
      <c r="G1804" t="s">
        <v>69</v>
      </c>
      <c r="H1804" t="s">
        <v>31</v>
      </c>
      <c r="I1804" t="s">
        <v>32</v>
      </c>
      <c r="J1804" t="s">
        <v>46</v>
      </c>
      <c r="K1804" s="14" t="s">
        <v>45</v>
      </c>
      <c r="M1804" s="14"/>
      <c r="X1804" s="2">
        <v>0</v>
      </c>
      <c r="Y1804" s="2">
        <v>0</v>
      </c>
    </row>
    <row r="1805" spans="1:25" x14ac:dyDescent="0.55000000000000004">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55000000000000004">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55000000000000004">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55000000000000004">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55000000000000004">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55000000000000004">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55000000000000004">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55000000000000004">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55000000000000004">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55000000000000004">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55000000000000004">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55000000000000004">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55000000000000004">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55000000000000004">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55000000000000004">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55000000000000004">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55000000000000004">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55000000000000004">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55000000000000004">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55000000000000004">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55000000000000004">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55000000000000004">
      <c r="O1826"/>
      <c r="P1826"/>
      <c r="Q1826"/>
      <c r="R1826"/>
    </row>
    <row r="1827" spans="1:25" ht="23.35" x14ac:dyDescent="0.8">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55000000000000004">
      <c r="A1828" s="14" t="s">
        <v>67</v>
      </c>
      <c r="B1828" t="s">
        <v>47</v>
      </c>
      <c r="C1828" t="s">
        <v>5</v>
      </c>
      <c r="D1828" t="s">
        <v>98</v>
      </c>
      <c r="E1828" t="s">
        <v>99</v>
      </c>
      <c r="F1828" t="s">
        <v>100</v>
      </c>
      <c r="G1828" t="s">
        <v>69</v>
      </c>
      <c r="H1828" t="s">
        <v>31</v>
      </c>
      <c r="I1828" t="s">
        <v>32</v>
      </c>
      <c r="J1828" t="s">
        <v>46</v>
      </c>
      <c r="K1828" s="14" t="s">
        <v>45</v>
      </c>
      <c r="M1828" s="14"/>
      <c r="X1828" s="2">
        <v>0</v>
      </c>
      <c r="Y1828" s="2">
        <v>0</v>
      </c>
    </row>
    <row r="1829" spans="1:25" x14ac:dyDescent="0.55000000000000004">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55000000000000004">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55000000000000004">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55000000000000004">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55000000000000004">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55000000000000004">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55000000000000004">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55000000000000004">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55000000000000004">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55000000000000004">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55000000000000004">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55000000000000004">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55000000000000004">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55000000000000004">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55000000000000004">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55000000000000004">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55000000000000004">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55000000000000004">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55000000000000004">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55000000000000004">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55000000000000004">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55000000000000004">
      <c r="O1850"/>
      <c r="P1850"/>
      <c r="Q1850"/>
      <c r="R1850"/>
    </row>
    <row r="1851" spans="1:25" ht="23.35" x14ac:dyDescent="0.8">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55000000000000004">
      <c r="A1852" s="14" t="s">
        <v>67</v>
      </c>
      <c r="B1852" t="s">
        <v>47</v>
      </c>
      <c r="C1852" t="s">
        <v>5</v>
      </c>
      <c r="D1852" t="s">
        <v>98</v>
      </c>
      <c r="E1852" t="s">
        <v>99</v>
      </c>
      <c r="F1852" t="s">
        <v>100</v>
      </c>
      <c r="G1852" t="s">
        <v>69</v>
      </c>
      <c r="H1852" t="s">
        <v>31</v>
      </c>
      <c r="I1852" t="s">
        <v>32</v>
      </c>
      <c r="J1852" t="s">
        <v>46</v>
      </c>
      <c r="K1852" s="14" t="s">
        <v>45</v>
      </c>
      <c r="M1852" s="14"/>
      <c r="X1852" s="2">
        <v>0</v>
      </c>
      <c r="Y1852" s="2">
        <v>0</v>
      </c>
    </row>
    <row r="1853" spans="1:25" x14ac:dyDescent="0.55000000000000004">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55000000000000004">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55000000000000004">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55000000000000004">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55000000000000004">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55000000000000004">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55000000000000004">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55000000000000004">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55000000000000004">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55000000000000004">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55000000000000004">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55000000000000004">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55000000000000004">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55000000000000004">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55000000000000004">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55000000000000004">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55000000000000004">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55000000000000004">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55000000000000004">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55000000000000004">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55000000000000004">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55000000000000004">
      <c r="O1874"/>
      <c r="P1874"/>
      <c r="Q1874"/>
      <c r="R1874"/>
    </row>
    <row r="1875" spans="1:25" ht="23.35" x14ac:dyDescent="0.8">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55000000000000004">
      <c r="A1876" s="14" t="s">
        <v>67</v>
      </c>
      <c r="B1876" t="s">
        <v>47</v>
      </c>
      <c r="C1876" t="s">
        <v>5</v>
      </c>
      <c r="D1876" t="s">
        <v>98</v>
      </c>
      <c r="E1876" t="s">
        <v>99</v>
      </c>
      <c r="F1876" t="s">
        <v>100</v>
      </c>
      <c r="G1876" t="s">
        <v>69</v>
      </c>
      <c r="H1876" t="s">
        <v>31</v>
      </c>
      <c r="I1876" t="s">
        <v>32</v>
      </c>
      <c r="J1876" t="s">
        <v>46</v>
      </c>
      <c r="K1876" s="14" t="s">
        <v>45</v>
      </c>
      <c r="M1876" s="14"/>
      <c r="X1876" s="2">
        <v>0</v>
      </c>
      <c r="Y1876" s="2">
        <v>0</v>
      </c>
    </row>
    <row r="1877" spans="1:25" x14ac:dyDescent="0.55000000000000004">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55000000000000004">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55000000000000004">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55000000000000004">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55000000000000004">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55000000000000004">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55000000000000004">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55000000000000004">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55000000000000004">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55000000000000004">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55000000000000004">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55000000000000004">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55000000000000004">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55000000000000004">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55000000000000004">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55000000000000004">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55000000000000004">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55000000000000004">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55000000000000004">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55000000000000004">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55000000000000004">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55000000000000004">
      <c r="O1898"/>
      <c r="P1898"/>
      <c r="Q1898"/>
      <c r="R1898"/>
    </row>
    <row r="1899" spans="1:25" ht="23.35" x14ac:dyDescent="0.8">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55000000000000004">
      <c r="A1900" s="14" t="s">
        <v>67</v>
      </c>
      <c r="B1900" t="s">
        <v>47</v>
      </c>
      <c r="C1900" t="s">
        <v>5</v>
      </c>
      <c r="D1900" t="s">
        <v>98</v>
      </c>
      <c r="E1900" t="s">
        <v>99</v>
      </c>
      <c r="F1900" t="s">
        <v>100</v>
      </c>
      <c r="G1900" t="s">
        <v>69</v>
      </c>
      <c r="H1900" t="s">
        <v>31</v>
      </c>
      <c r="I1900" t="s">
        <v>32</v>
      </c>
      <c r="J1900" t="s">
        <v>46</v>
      </c>
      <c r="K1900" s="14" t="s">
        <v>45</v>
      </c>
      <c r="M1900" s="14"/>
      <c r="X1900" s="2">
        <v>0</v>
      </c>
      <c r="Y1900" s="2">
        <v>0</v>
      </c>
    </row>
    <row r="1901" spans="1:25" x14ac:dyDescent="0.55000000000000004">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55000000000000004">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55000000000000004">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55000000000000004">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55000000000000004">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55000000000000004">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55000000000000004">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55000000000000004">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55000000000000004">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55000000000000004">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55000000000000004">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55000000000000004">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55000000000000004">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55000000000000004">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55000000000000004">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55000000000000004">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55000000000000004">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55000000000000004">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55000000000000004">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55000000000000004">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55000000000000004">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55000000000000004">
      <c r="N1922" s="57"/>
      <c r="O1922"/>
      <c r="P1922"/>
      <c r="Q1922"/>
      <c r="R1922"/>
    </row>
    <row r="1923" spans="1:25" ht="23.35" x14ac:dyDescent="0.8">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55000000000000004">
      <c r="A1924" s="14" t="s">
        <v>67</v>
      </c>
      <c r="B1924" t="s">
        <v>47</v>
      </c>
      <c r="C1924" t="s">
        <v>5</v>
      </c>
      <c r="D1924" t="s">
        <v>98</v>
      </c>
      <c r="E1924" t="s">
        <v>99</v>
      </c>
      <c r="F1924" t="s">
        <v>100</v>
      </c>
      <c r="G1924" t="s">
        <v>69</v>
      </c>
      <c r="H1924" t="s">
        <v>31</v>
      </c>
      <c r="I1924" t="s">
        <v>32</v>
      </c>
      <c r="J1924" t="s">
        <v>46</v>
      </c>
      <c r="K1924" s="14" t="s">
        <v>45</v>
      </c>
      <c r="M1924" s="14"/>
      <c r="X1924" s="2">
        <v>0</v>
      </c>
      <c r="Y1924" s="2">
        <v>0</v>
      </c>
    </row>
    <row r="1925" spans="1:25" x14ac:dyDescent="0.55000000000000004">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55000000000000004">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55000000000000004">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55000000000000004">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55000000000000004">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55000000000000004">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55000000000000004">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55000000000000004">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55000000000000004">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55000000000000004">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55000000000000004">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55000000000000004">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55000000000000004">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55000000000000004">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55000000000000004">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55000000000000004">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55000000000000004">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55000000000000004">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55000000000000004">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55000000000000004">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55000000000000004">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55000000000000004">
      <c r="O1946"/>
      <c r="P1946"/>
      <c r="Q1946"/>
      <c r="R1946"/>
    </row>
    <row r="1947" spans="1:25" ht="23.35" x14ac:dyDescent="0.8">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55000000000000004">
      <c r="A1948" s="14" t="s">
        <v>67</v>
      </c>
      <c r="B1948" t="s">
        <v>47</v>
      </c>
      <c r="C1948" t="s">
        <v>5</v>
      </c>
      <c r="D1948" t="s">
        <v>98</v>
      </c>
      <c r="E1948" t="s">
        <v>99</v>
      </c>
      <c r="F1948" t="s">
        <v>100</v>
      </c>
      <c r="G1948" t="s">
        <v>69</v>
      </c>
      <c r="H1948" t="s">
        <v>31</v>
      </c>
      <c r="I1948" t="s">
        <v>32</v>
      </c>
      <c r="J1948" t="s">
        <v>46</v>
      </c>
      <c r="K1948" s="14" t="s">
        <v>45</v>
      </c>
      <c r="M1948" s="14"/>
      <c r="X1948" s="2">
        <v>0</v>
      </c>
      <c r="Y1948" s="2">
        <v>0</v>
      </c>
    </row>
    <row r="1949" spans="1:25" x14ac:dyDescent="0.55000000000000004">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55000000000000004">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55000000000000004">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55000000000000004">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55000000000000004">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55000000000000004">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55000000000000004">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55000000000000004">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55000000000000004">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55000000000000004">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55000000000000004">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55000000000000004">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55000000000000004">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55000000000000004">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55000000000000004">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55000000000000004">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55000000000000004">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55000000000000004">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55000000000000004">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55000000000000004">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55000000000000004">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55000000000000004">
      <c r="O1970"/>
      <c r="P1970"/>
      <c r="Q1970"/>
      <c r="R1970"/>
    </row>
    <row r="1971" spans="1:25" ht="23.35" x14ac:dyDescent="0.8">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55000000000000004">
      <c r="A1972" s="14" t="s">
        <v>67</v>
      </c>
      <c r="B1972" t="s">
        <v>47</v>
      </c>
      <c r="C1972" t="s">
        <v>5</v>
      </c>
      <c r="D1972" t="s">
        <v>98</v>
      </c>
      <c r="E1972" t="s">
        <v>99</v>
      </c>
      <c r="F1972" t="s">
        <v>100</v>
      </c>
      <c r="G1972" t="s">
        <v>69</v>
      </c>
      <c r="H1972" t="s">
        <v>31</v>
      </c>
      <c r="I1972" t="s">
        <v>32</v>
      </c>
      <c r="J1972" t="s">
        <v>46</v>
      </c>
      <c r="K1972" s="14" t="s">
        <v>45</v>
      </c>
      <c r="M1972" s="14"/>
      <c r="X1972" s="2">
        <v>0</v>
      </c>
      <c r="Y1972" s="2">
        <v>0</v>
      </c>
    </row>
    <row r="1973" spans="1:25" x14ac:dyDescent="0.55000000000000004">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55000000000000004">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55000000000000004">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55000000000000004">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55000000000000004">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55000000000000004">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55000000000000004">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55000000000000004">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55000000000000004">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55000000000000004">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55000000000000004">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55000000000000004">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55000000000000004">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55000000000000004">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55000000000000004">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55000000000000004">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55000000000000004">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55000000000000004">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55000000000000004">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55000000000000004">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55000000000000004">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55000000000000004">
      <c r="O1994"/>
      <c r="P1994"/>
      <c r="Q1994"/>
      <c r="R1994"/>
    </row>
    <row r="1995" spans="1:25" ht="23.35" x14ac:dyDescent="0.8">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55000000000000004">
      <c r="A1996" s="14" t="s">
        <v>67</v>
      </c>
      <c r="B1996" t="s">
        <v>47</v>
      </c>
      <c r="C1996" t="s">
        <v>5</v>
      </c>
      <c r="D1996" t="s">
        <v>98</v>
      </c>
      <c r="E1996" t="s">
        <v>99</v>
      </c>
      <c r="F1996" t="s">
        <v>100</v>
      </c>
      <c r="G1996" t="s">
        <v>69</v>
      </c>
      <c r="H1996" t="s">
        <v>31</v>
      </c>
      <c r="I1996" t="s">
        <v>32</v>
      </c>
      <c r="J1996" t="s">
        <v>46</v>
      </c>
      <c r="K1996" s="14" t="s">
        <v>45</v>
      </c>
      <c r="M1996" s="14"/>
      <c r="X1996" s="2">
        <v>0</v>
      </c>
      <c r="Y1996" s="2">
        <v>0</v>
      </c>
    </row>
    <row r="1997" spans="1:25" x14ac:dyDescent="0.55000000000000004">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55000000000000004">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55000000000000004">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55000000000000004">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55000000000000004">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55000000000000004">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55000000000000004">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55000000000000004">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55000000000000004">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55000000000000004">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55000000000000004">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55000000000000004">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55000000000000004">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55000000000000004">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55000000000000004">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55000000000000004">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55000000000000004">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55000000000000004">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55000000000000004">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55000000000000004">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55000000000000004">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55000000000000004">
      <c r="O2018"/>
      <c r="P2018"/>
      <c r="Q2018"/>
      <c r="R2018"/>
    </row>
    <row r="2019" spans="1:25" ht="23.35" x14ac:dyDescent="0.8">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55000000000000004">
      <c r="A2020" s="14" t="s">
        <v>67</v>
      </c>
      <c r="B2020" t="s">
        <v>47</v>
      </c>
      <c r="C2020" t="s">
        <v>5</v>
      </c>
      <c r="D2020" t="s">
        <v>98</v>
      </c>
      <c r="E2020" t="s">
        <v>99</v>
      </c>
      <c r="F2020" t="s">
        <v>100</v>
      </c>
      <c r="G2020" t="s">
        <v>69</v>
      </c>
      <c r="H2020" t="s">
        <v>31</v>
      </c>
      <c r="I2020" t="s">
        <v>32</v>
      </c>
      <c r="J2020" t="s">
        <v>46</v>
      </c>
      <c r="K2020" s="14" t="s">
        <v>45</v>
      </c>
      <c r="M2020" s="14"/>
      <c r="X2020" s="2">
        <v>0</v>
      </c>
      <c r="Y2020" s="2">
        <v>0</v>
      </c>
    </row>
    <row r="2021" spans="1:25" x14ac:dyDescent="0.55000000000000004">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55000000000000004">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55000000000000004">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55000000000000004">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55000000000000004">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55000000000000004">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55000000000000004">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55000000000000004">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55000000000000004">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55000000000000004">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55000000000000004">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55000000000000004">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55000000000000004">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55000000000000004">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55000000000000004">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55000000000000004">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55000000000000004">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55000000000000004">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55000000000000004">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55000000000000004">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55000000000000004">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55000000000000004">
      <c r="N2042" s="57"/>
      <c r="O2042"/>
      <c r="P2042"/>
      <c r="Q2042"/>
      <c r="R2042"/>
    </row>
    <row r="2043" spans="1:25" ht="23.35" x14ac:dyDescent="0.8">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55000000000000004">
      <c r="A2044" s="14" t="s">
        <v>67</v>
      </c>
      <c r="B2044" t="s">
        <v>47</v>
      </c>
      <c r="C2044" t="s">
        <v>5</v>
      </c>
      <c r="D2044" t="s">
        <v>98</v>
      </c>
      <c r="E2044" t="s">
        <v>99</v>
      </c>
      <c r="F2044" t="s">
        <v>100</v>
      </c>
      <c r="G2044" t="s">
        <v>69</v>
      </c>
      <c r="H2044" t="s">
        <v>31</v>
      </c>
      <c r="I2044" t="s">
        <v>32</v>
      </c>
      <c r="J2044" t="s">
        <v>46</v>
      </c>
      <c r="K2044" s="14" t="s">
        <v>45</v>
      </c>
      <c r="M2044" s="14"/>
      <c r="X2044" s="2">
        <v>0</v>
      </c>
      <c r="Y2044" s="2">
        <v>0</v>
      </c>
    </row>
    <row r="2045" spans="1:25" x14ac:dyDescent="0.55000000000000004">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55000000000000004">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55000000000000004">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55000000000000004">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55000000000000004">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55000000000000004">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55000000000000004">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55000000000000004">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55000000000000004">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55000000000000004">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55000000000000004">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55000000000000004">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55000000000000004">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55000000000000004">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55000000000000004">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55000000000000004">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55000000000000004">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55000000000000004">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55000000000000004">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55000000000000004">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55000000000000004">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55000000000000004">
      <c r="O2066"/>
      <c r="P2066"/>
      <c r="Q2066"/>
      <c r="R2066"/>
    </row>
    <row r="2067" spans="1:25" ht="23.35" x14ac:dyDescent="0.8">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55000000000000004">
      <c r="A2068" s="14" t="s">
        <v>67</v>
      </c>
      <c r="B2068" t="s">
        <v>47</v>
      </c>
      <c r="C2068" t="s">
        <v>5</v>
      </c>
      <c r="D2068" t="s">
        <v>98</v>
      </c>
      <c r="E2068" t="s">
        <v>99</v>
      </c>
      <c r="F2068" t="s">
        <v>100</v>
      </c>
      <c r="G2068" t="s">
        <v>69</v>
      </c>
      <c r="H2068" t="s">
        <v>31</v>
      </c>
      <c r="I2068" t="s">
        <v>32</v>
      </c>
      <c r="J2068" t="s">
        <v>46</v>
      </c>
      <c r="K2068" s="14" t="s">
        <v>45</v>
      </c>
      <c r="M2068" s="14"/>
      <c r="X2068" s="2">
        <v>0</v>
      </c>
      <c r="Y2068" s="2">
        <v>0</v>
      </c>
    </row>
    <row r="2069" spans="1:25" x14ac:dyDescent="0.55000000000000004">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55000000000000004">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55000000000000004">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55000000000000004">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55000000000000004">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55000000000000004">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55000000000000004">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55000000000000004">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55000000000000004">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55000000000000004">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55000000000000004">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55000000000000004">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55000000000000004">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55000000000000004">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55000000000000004">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55000000000000004">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55000000000000004">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55000000000000004">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55000000000000004">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55000000000000004">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55000000000000004">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55000000000000004">
      <c r="O2090"/>
      <c r="P2090"/>
      <c r="Q2090"/>
      <c r="R2090"/>
    </row>
    <row r="2091" spans="1:25" ht="23.35" x14ac:dyDescent="0.8">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55000000000000004">
      <c r="A2092" s="14" t="s">
        <v>67</v>
      </c>
      <c r="B2092" t="s">
        <v>47</v>
      </c>
      <c r="C2092" t="s">
        <v>5</v>
      </c>
      <c r="D2092" t="s">
        <v>98</v>
      </c>
      <c r="E2092" t="s">
        <v>99</v>
      </c>
      <c r="F2092" t="s">
        <v>100</v>
      </c>
      <c r="G2092" t="s">
        <v>69</v>
      </c>
      <c r="H2092" t="s">
        <v>31</v>
      </c>
      <c r="I2092" t="s">
        <v>32</v>
      </c>
      <c r="J2092" t="s">
        <v>46</v>
      </c>
      <c r="K2092" s="14" t="s">
        <v>45</v>
      </c>
      <c r="M2092" s="14"/>
      <c r="X2092" s="2">
        <v>0</v>
      </c>
      <c r="Y2092" s="2">
        <v>0</v>
      </c>
    </row>
    <row r="2093" spans="1:25" x14ac:dyDescent="0.55000000000000004">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55000000000000004">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55000000000000004">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55000000000000004">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55000000000000004">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55000000000000004">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55000000000000004">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55000000000000004">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55000000000000004">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55000000000000004">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55000000000000004">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55000000000000004">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55000000000000004">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55000000000000004">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55000000000000004">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55000000000000004">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55000000000000004">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55000000000000004">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55000000000000004">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55000000000000004">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55000000000000004">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55000000000000004">
      <c r="A2114" s="32"/>
      <c r="M2114" s="14"/>
    </row>
    <row r="2115" spans="1:25" ht="23.35" x14ac:dyDescent="0.8">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55000000000000004">
      <c r="A2116" s="14" t="s">
        <v>67</v>
      </c>
      <c r="B2116" t="s">
        <v>47</v>
      </c>
      <c r="C2116" t="s">
        <v>5</v>
      </c>
      <c r="D2116" t="s">
        <v>98</v>
      </c>
      <c r="E2116" t="s">
        <v>99</v>
      </c>
      <c r="F2116" t="s">
        <v>100</v>
      </c>
      <c r="G2116" t="s">
        <v>69</v>
      </c>
      <c r="H2116" t="s">
        <v>31</v>
      </c>
      <c r="I2116" t="s">
        <v>32</v>
      </c>
      <c r="J2116" t="s">
        <v>46</v>
      </c>
      <c r="K2116" s="14" t="s">
        <v>45</v>
      </c>
      <c r="M2116" s="14"/>
      <c r="X2116" s="2">
        <v>0</v>
      </c>
      <c r="Y2116" s="2">
        <v>0</v>
      </c>
    </row>
    <row r="2117" spans="1:25" x14ac:dyDescent="0.55000000000000004">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55000000000000004">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55000000000000004">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55000000000000004">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55000000000000004">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55000000000000004">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55000000000000004">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55000000000000004">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55000000000000004">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55000000000000004">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55000000000000004">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55000000000000004">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55000000000000004">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55000000000000004">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55000000000000004">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55000000000000004">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55000000000000004">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55000000000000004">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55000000000000004">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55000000000000004">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55000000000000004">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55000000000000004">
      <c r="O2138"/>
      <c r="P2138"/>
      <c r="Q2138"/>
      <c r="R2138"/>
    </row>
    <row r="2139" spans="1:25" ht="23.35" x14ac:dyDescent="0.8">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55000000000000004">
      <c r="A2140" s="14" t="s">
        <v>67</v>
      </c>
      <c r="B2140" t="s">
        <v>47</v>
      </c>
      <c r="C2140" t="s">
        <v>5</v>
      </c>
      <c r="D2140" t="s">
        <v>98</v>
      </c>
      <c r="E2140" t="s">
        <v>99</v>
      </c>
      <c r="F2140" t="s">
        <v>100</v>
      </c>
      <c r="G2140" t="s">
        <v>69</v>
      </c>
      <c r="H2140" t="s">
        <v>31</v>
      </c>
      <c r="I2140" t="s">
        <v>32</v>
      </c>
      <c r="J2140" t="s">
        <v>46</v>
      </c>
      <c r="K2140" s="14" t="s">
        <v>45</v>
      </c>
      <c r="M2140" s="14"/>
      <c r="X2140" s="2">
        <v>0</v>
      </c>
      <c r="Y2140" s="2">
        <v>0</v>
      </c>
    </row>
    <row r="2141" spans="1:25" x14ac:dyDescent="0.55000000000000004">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55000000000000004">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55000000000000004">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55000000000000004">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55000000000000004">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55000000000000004">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55000000000000004">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55000000000000004">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55000000000000004">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55000000000000004">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55000000000000004">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55000000000000004">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55000000000000004">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55000000000000004">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55000000000000004">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55000000000000004">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55000000000000004">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55000000000000004">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55000000000000004">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55000000000000004">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55000000000000004">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55000000000000004">
      <c r="N2162" s="57"/>
      <c r="O2162"/>
      <c r="P2162"/>
      <c r="Q2162"/>
      <c r="R2162"/>
    </row>
    <row r="2163" spans="1:25" ht="23.35" x14ac:dyDescent="0.8">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55000000000000004">
      <c r="A2164" s="14" t="s">
        <v>67</v>
      </c>
      <c r="B2164" t="s">
        <v>47</v>
      </c>
      <c r="C2164" t="s">
        <v>5</v>
      </c>
      <c r="D2164" t="s">
        <v>98</v>
      </c>
      <c r="E2164" t="s">
        <v>99</v>
      </c>
      <c r="F2164" t="s">
        <v>100</v>
      </c>
      <c r="G2164" t="s">
        <v>69</v>
      </c>
      <c r="H2164" t="s">
        <v>31</v>
      </c>
      <c r="I2164" t="s">
        <v>32</v>
      </c>
      <c r="J2164" t="s">
        <v>46</v>
      </c>
      <c r="K2164" s="14" t="s">
        <v>45</v>
      </c>
      <c r="M2164" s="14"/>
      <c r="X2164" s="2">
        <v>0</v>
      </c>
      <c r="Y2164" s="2">
        <v>0</v>
      </c>
    </row>
    <row r="2165" spans="1:25" x14ac:dyDescent="0.55000000000000004">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55000000000000004">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55000000000000004">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55000000000000004">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55000000000000004">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55000000000000004">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55000000000000004">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55000000000000004">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55000000000000004">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55000000000000004">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55000000000000004">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55000000000000004">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55000000000000004">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55000000000000004">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55000000000000004">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55000000000000004">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55000000000000004">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55000000000000004">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55000000000000004">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55000000000000004">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55000000000000004">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55000000000000004">
      <c r="O2186"/>
      <c r="P2186"/>
      <c r="Q2186"/>
      <c r="R2186"/>
    </row>
    <row r="2187" spans="1:25" ht="23.35" x14ac:dyDescent="0.8">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55000000000000004">
      <c r="A2188" s="14" t="s">
        <v>67</v>
      </c>
      <c r="B2188" t="s">
        <v>47</v>
      </c>
      <c r="C2188" t="s">
        <v>5</v>
      </c>
      <c r="D2188" t="s">
        <v>98</v>
      </c>
      <c r="E2188" t="s">
        <v>99</v>
      </c>
      <c r="F2188" t="s">
        <v>100</v>
      </c>
      <c r="G2188" t="s">
        <v>69</v>
      </c>
      <c r="H2188" t="s">
        <v>31</v>
      </c>
      <c r="I2188" t="s">
        <v>32</v>
      </c>
      <c r="J2188" t="s">
        <v>46</v>
      </c>
      <c r="K2188" s="14" t="s">
        <v>45</v>
      </c>
      <c r="M2188" s="14"/>
      <c r="X2188" s="2">
        <v>0</v>
      </c>
      <c r="Y2188" s="2">
        <v>0</v>
      </c>
    </row>
    <row r="2189" spans="1:25" x14ac:dyDescent="0.55000000000000004">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55000000000000004">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55000000000000004">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55000000000000004">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55000000000000004">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55000000000000004">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55000000000000004">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55000000000000004">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55000000000000004">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55000000000000004">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55000000000000004">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55000000000000004">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55000000000000004">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55000000000000004">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55000000000000004">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55000000000000004">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55000000000000004">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55000000000000004">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55000000000000004">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55000000000000004">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55000000000000004">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55000000000000004">
      <c r="O2210"/>
      <c r="P2210"/>
      <c r="Q2210"/>
      <c r="R2210"/>
    </row>
    <row r="2211" spans="1:25" ht="23.35" x14ac:dyDescent="0.8">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55000000000000004">
      <c r="A2212" s="14" t="s">
        <v>67</v>
      </c>
      <c r="B2212" t="s">
        <v>47</v>
      </c>
      <c r="C2212" t="s">
        <v>5</v>
      </c>
      <c r="D2212" t="s">
        <v>98</v>
      </c>
      <c r="E2212" t="s">
        <v>99</v>
      </c>
      <c r="F2212" t="s">
        <v>100</v>
      </c>
      <c r="G2212" t="s">
        <v>69</v>
      </c>
      <c r="H2212" t="s">
        <v>31</v>
      </c>
      <c r="I2212" t="s">
        <v>32</v>
      </c>
      <c r="J2212" t="s">
        <v>46</v>
      </c>
      <c r="K2212" s="14" t="s">
        <v>45</v>
      </c>
      <c r="M2212" s="14"/>
      <c r="X2212" s="2">
        <v>0</v>
      </c>
      <c r="Y2212" s="2">
        <v>0</v>
      </c>
    </row>
    <row r="2213" spans="1:25" x14ac:dyDescent="0.55000000000000004">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55000000000000004">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55000000000000004">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55000000000000004">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55000000000000004">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55000000000000004">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55000000000000004">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55000000000000004">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55000000000000004">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55000000000000004">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55000000000000004">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55000000000000004">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55000000000000004">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55000000000000004">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55000000000000004">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55000000000000004">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55000000000000004">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55000000000000004">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55000000000000004">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55000000000000004">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55000000000000004">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55000000000000004">
      <c r="O2234"/>
      <c r="P2234"/>
      <c r="Q2234"/>
      <c r="R2234"/>
    </row>
    <row r="2235" spans="1:25" ht="23.35" x14ac:dyDescent="0.8">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55000000000000004">
      <c r="A2236" s="14" t="s">
        <v>67</v>
      </c>
      <c r="B2236" t="s">
        <v>47</v>
      </c>
      <c r="C2236" t="s">
        <v>5</v>
      </c>
      <c r="D2236" t="s">
        <v>98</v>
      </c>
      <c r="E2236" t="s">
        <v>99</v>
      </c>
      <c r="F2236" t="s">
        <v>100</v>
      </c>
      <c r="G2236" t="s">
        <v>69</v>
      </c>
      <c r="H2236" t="s">
        <v>31</v>
      </c>
      <c r="I2236" t="s">
        <v>32</v>
      </c>
      <c r="J2236" t="s">
        <v>46</v>
      </c>
      <c r="K2236" s="14" t="s">
        <v>45</v>
      </c>
      <c r="M2236" s="14"/>
      <c r="X2236" s="2">
        <v>0</v>
      </c>
      <c r="Y2236" s="2">
        <v>0</v>
      </c>
    </row>
    <row r="2237" spans="1:25" x14ac:dyDescent="0.55000000000000004">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55000000000000004">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55000000000000004">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55000000000000004">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55000000000000004">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55000000000000004">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55000000000000004">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55000000000000004">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55000000000000004">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55000000000000004">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55000000000000004">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55000000000000004">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55000000000000004">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55000000000000004">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55000000000000004">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55000000000000004">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55000000000000004">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55000000000000004">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55000000000000004">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55000000000000004">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55000000000000004">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55000000000000004">
      <c r="O2258"/>
      <c r="P2258"/>
      <c r="Q2258"/>
      <c r="R2258"/>
    </row>
    <row r="2259" spans="1:25" ht="23.35" x14ac:dyDescent="0.8">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55000000000000004">
      <c r="A2260" s="14" t="s">
        <v>67</v>
      </c>
      <c r="B2260" t="s">
        <v>47</v>
      </c>
      <c r="C2260" t="s">
        <v>5</v>
      </c>
      <c r="D2260" t="s">
        <v>98</v>
      </c>
      <c r="E2260" t="s">
        <v>99</v>
      </c>
      <c r="F2260" t="s">
        <v>100</v>
      </c>
      <c r="G2260" t="s">
        <v>69</v>
      </c>
      <c r="H2260" t="s">
        <v>31</v>
      </c>
      <c r="I2260" t="s">
        <v>32</v>
      </c>
      <c r="J2260" t="s">
        <v>46</v>
      </c>
      <c r="K2260" s="14" t="s">
        <v>45</v>
      </c>
      <c r="M2260" s="14"/>
      <c r="X2260" s="2">
        <v>0</v>
      </c>
      <c r="Y2260" s="2">
        <v>0</v>
      </c>
    </row>
    <row r="2261" spans="1:25" x14ac:dyDescent="0.55000000000000004">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55000000000000004">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55000000000000004">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55000000000000004">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55000000000000004">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55000000000000004">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55000000000000004">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55000000000000004">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55000000000000004">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55000000000000004">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55000000000000004">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55000000000000004">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55000000000000004">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55000000000000004">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55000000000000004">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55000000000000004">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55000000000000004">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55000000000000004">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55000000000000004">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55000000000000004">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55000000000000004">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55000000000000004">
      <c r="N2282" s="57"/>
      <c r="O2282"/>
      <c r="P2282"/>
      <c r="Q2282"/>
      <c r="R2282"/>
    </row>
    <row r="2283" spans="1:25" ht="23.35" x14ac:dyDescent="0.8">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55000000000000004">
      <c r="A2284" s="14" t="s">
        <v>67</v>
      </c>
      <c r="B2284" t="s">
        <v>47</v>
      </c>
      <c r="C2284" t="s">
        <v>5</v>
      </c>
      <c r="D2284" t="s">
        <v>98</v>
      </c>
      <c r="E2284" t="s">
        <v>99</v>
      </c>
      <c r="F2284" t="s">
        <v>100</v>
      </c>
      <c r="G2284" t="s">
        <v>69</v>
      </c>
      <c r="H2284" t="s">
        <v>31</v>
      </c>
      <c r="I2284" t="s">
        <v>32</v>
      </c>
      <c r="J2284" t="s">
        <v>46</v>
      </c>
      <c r="K2284" s="14" t="s">
        <v>45</v>
      </c>
      <c r="M2284" s="14"/>
      <c r="X2284" s="2">
        <v>0</v>
      </c>
      <c r="Y2284" s="2">
        <v>0</v>
      </c>
    </row>
    <row r="2285" spans="1:25" x14ac:dyDescent="0.55000000000000004">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55000000000000004">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55000000000000004">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55000000000000004">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55000000000000004">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55000000000000004">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55000000000000004">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55000000000000004">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55000000000000004">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55000000000000004">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55000000000000004">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55000000000000004">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55000000000000004">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55000000000000004">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55000000000000004">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55000000000000004">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55000000000000004">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55000000000000004">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55000000000000004">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55000000000000004">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55000000000000004">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55000000000000004">
      <c r="O2306"/>
      <c r="P2306"/>
      <c r="Q2306"/>
      <c r="R2306"/>
    </row>
    <row r="2307" spans="1:25" ht="23.35" x14ac:dyDescent="0.8">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55000000000000004">
      <c r="A2308" s="14" t="s">
        <v>67</v>
      </c>
      <c r="B2308" t="s">
        <v>47</v>
      </c>
      <c r="C2308" t="s">
        <v>5</v>
      </c>
      <c r="D2308" t="s">
        <v>98</v>
      </c>
      <c r="E2308" t="s">
        <v>99</v>
      </c>
      <c r="F2308" t="s">
        <v>100</v>
      </c>
      <c r="G2308" t="s">
        <v>69</v>
      </c>
      <c r="H2308" t="s">
        <v>31</v>
      </c>
      <c r="I2308" t="s">
        <v>32</v>
      </c>
      <c r="J2308" t="s">
        <v>46</v>
      </c>
      <c r="K2308" s="14" t="s">
        <v>45</v>
      </c>
      <c r="M2308" s="14"/>
      <c r="X2308" s="2">
        <v>0</v>
      </c>
      <c r="Y2308" s="2">
        <v>0</v>
      </c>
    </row>
    <row r="2309" spans="1:25" x14ac:dyDescent="0.55000000000000004">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55000000000000004">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55000000000000004">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55000000000000004">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55000000000000004">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55000000000000004">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55000000000000004">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55000000000000004">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55000000000000004">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55000000000000004">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55000000000000004">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55000000000000004">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55000000000000004">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55000000000000004">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55000000000000004">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55000000000000004">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55000000000000004">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55000000000000004">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55000000000000004">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55000000000000004">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55000000000000004">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55000000000000004">
      <c r="O2330"/>
      <c r="P2330"/>
      <c r="Q2330"/>
      <c r="R2330"/>
    </row>
    <row r="2331" spans="1:25" ht="23.35" x14ac:dyDescent="0.8">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55000000000000004">
      <c r="A2332" s="14" t="s">
        <v>67</v>
      </c>
      <c r="B2332" t="s">
        <v>47</v>
      </c>
      <c r="C2332" t="s">
        <v>5</v>
      </c>
      <c r="D2332" t="s">
        <v>98</v>
      </c>
      <c r="E2332" t="s">
        <v>99</v>
      </c>
      <c r="F2332" t="s">
        <v>100</v>
      </c>
      <c r="G2332" t="s">
        <v>69</v>
      </c>
      <c r="H2332" t="s">
        <v>31</v>
      </c>
      <c r="I2332" t="s">
        <v>32</v>
      </c>
      <c r="J2332" t="s">
        <v>46</v>
      </c>
      <c r="K2332" s="14" t="s">
        <v>45</v>
      </c>
      <c r="M2332" s="14"/>
      <c r="X2332" s="2">
        <v>0</v>
      </c>
      <c r="Y2332" s="2">
        <v>0</v>
      </c>
    </row>
    <row r="2333" spans="1:25" x14ac:dyDescent="0.55000000000000004">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55000000000000004">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55000000000000004">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55000000000000004">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55000000000000004">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55000000000000004">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55000000000000004">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55000000000000004">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55000000000000004">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55000000000000004">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55000000000000004">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55000000000000004">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55000000000000004">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55000000000000004">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55000000000000004">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55000000000000004">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55000000000000004">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55000000000000004">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55000000000000004">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55000000000000004">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55000000000000004">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55000000000000004">
      <c r="O2354"/>
      <c r="P2354"/>
      <c r="Q2354"/>
      <c r="R2354"/>
    </row>
    <row r="2355" spans="1:25" ht="23.35" x14ac:dyDescent="0.8">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55000000000000004">
      <c r="A2356" s="14" t="s">
        <v>67</v>
      </c>
      <c r="B2356" t="s">
        <v>47</v>
      </c>
      <c r="C2356" t="s">
        <v>5</v>
      </c>
      <c r="D2356" t="s">
        <v>98</v>
      </c>
      <c r="E2356" t="s">
        <v>99</v>
      </c>
      <c r="F2356" t="s">
        <v>100</v>
      </c>
      <c r="G2356" t="s">
        <v>69</v>
      </c>
      <c r="H2356" t="s">
        <v>31</v>
      </c>
      <c r="I2356" t="s">
        <v>32</v>
      </c>
      <c r="J2356" t="s">
        <v>46</v>
      </c>
      <c r="K2356" s="14" t="s">
        <v>45</v>
      </c>
      <c r="M2356" s="14"/>
      <c r="X2356" s="2">
        <v>0</v>
      </c>
      <c r="Y2356" s="2">
        <v>0</v>
      </c>
    </row>
    <row r="2357" spans="1:25" x14ac:dyDescent="0.55000000000000004">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55000000000000004">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55000000000000004">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55000000000000004">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55000000000000004">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55000000000000004">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55000000000000004">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55000000000000004">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55000000000000004">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55000000000000004">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55000000000000004">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55000000000000004">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55000000000000004">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55000000000000004">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55000000000000004">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55000000000000004">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55000000000000004">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55000000000000004">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55000000000000004">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55000000000000004">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55000000000000004">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55000000000000004">
      <c r="O2378"/>
      <c r="P2378"/>
      <c r="Q2378"/>
      <c r="R2378"/>
    </row>
    <row r="2379" spans="1:25" ht="23.35" x14ac:dyDescent="0.8">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55000000000000004">
      <c r="A2380" s="14" t="s">
        <v>67</v>
      </c>
      <c r="B2380" t="s">
        <v>47</v>
      </c>
      <c r="C2380" t="s">
        <v>5</v>
      </c>
      <c r="D2380" t="s">
        <v>98</v>
      </c>
      <c r="E2380" t="s">
        <v>99</v>
      </c>
      <c r="F2380" t="s">
        <v>100</v>
      </c>
      <c r="G2380" t="s">
        <v>69</v>
      </c>
      <c r="H2380" t="s">
        <v>31</v>
      </c>
      <c r="I2380" t="s">
        <v>32</v>
      </c>
      <c r="J2380" t="s">
        <v>46</v>
      </c>
      <c r="K2380" s="14" t="s">
        <v>45</v>
      </c>
      <c r="M2380" s="14"/>
      <c r="X2380" s="2">
        <v>0</v>
      </c>
      <c r="Y2380" s="2">
        <v>0</v>
      </c>
    </row>
    <row r="2381" spans="1:25" x14ac:dyDescent="0.55000000000000004">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55000000000000004">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55000000000000004">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55000000000000004">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55000000000000004">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55000000000000004">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55000000000000004">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55000000000000004">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55000000000000004">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55000000000000004">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55000000000000004">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55000000000000004">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55000000000000004">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55000000000000004">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55000000000000004">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55000000000000004">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55000000000000004">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55000000000000004">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55000000000000004">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55000000000000004">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55000000000000004">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55000000000000004">
      <c r="N2402" s="57"/>
      <c r="O2402"/>
      <c r="P2402"/>
      <c r="Q2402"/>
      <c r="R2402"/>
    </row>
    <row r="2403" spans="1:25" ht="23.35" x14ac:dyDescent="0.8">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55000000000000004">
      <c r="A2404" s="14" t="s">
        <v>67</v>
      </c>
      <c r="B2404" t="s">
        <v>47</v>
      </c>
      <c r="C2404" t="s">
        <v>5</v>
      </c>
      <c r="D2404" t="s">
        <v>98</v>
      </c>
      <c r="E2404" t="s">
        <v>99</v>
      </c>
      <c r="F2404" t="s">
        <v>100</v>
      </c>
      <c r="G2404" t="s">
        <v>69</v>
      </c>
      <c r="H2404" t="s">
        <v>31</v>
      </c>
      <c r="I2404" t="s">
        <v>32</v>
      </c>
      <c r="J2404" t="s">
        <v>46</v>
      </c>
      <c r="K2404" s="14" t="s">
        <v>45</v>
      </c>
      <c r="M2404" s="14"/>
      <c r="X2404" s="2">
        <v>0</v>
      </c>
      <c r="Y2404" s="2">
        <v>0</v>
      </c>
    </row>
    <row r="2405" spans="1:25" x14ac:dyDescent="0.55000000000000004">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55000000000000004">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55000000000000004">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55000000000000004">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55000000000000004">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55000000000000004">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55000000000000004">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55000000000000004">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55000000000000004">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55000000000000004">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55000000000000004">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55000000000000004">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55000000000000004">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55000000000000004">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55000000000000004">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55000000000000004">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55000000000000004">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55000000000000004">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55000000000000004">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55000000000000004">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55000000000000004">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55000000000000004">
      <c r="O2426"/>
      <c r="P2426"/>
      <c r="Q2426"/>
      <c r="R2426"/>
    </row>
    <row r="2427" spans="1:25" ht="23.35" x14ac:dyDescent="0.8">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55000000000000004">
      <c r="A2428" s="14" t="s">
        <v>67</v>
      </c>
      <c r="B2428" t="s">
        <v>47</v>
      </c>
      <c r="C2428" t="s">
        <v>5</v>
      </c>
      <c r="D2428" t="s">
        <v>98</v>
      </c>
      <c r="E2428" t="s">
        <v>99</v>
      </c>
      <c r="F2428" t="s">
        <v>100</v>
      </c>
      <c r="G2428" t="s">
        <v>69</v>
      </c>
      <c r="H2428" t="s">
        <v>31</v>
      </c>
      <c r="I2428" t="s">
        <v>32</v>
      </c>
      <c r="J2428" t="s">
        <v>46</v>
      </c>
      <c r="K2428" s="14" t="s">
        <v>45</v>
      </c>
      <c r="M2428" s="14"/>
      <c r="X2428" s="2">
        <v>0</v>
      </c>
      <c r="Y2428" s="2">
        <v>0</v>
      </c>
    </row>
    <row r="2429" spans="1:25" x14ac:dyDescent="0.55000000000000004">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55000000000000004">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55000000000000004">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55000000000000004">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55000000000000004">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55000000000000004">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55000000000000004">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55000000000000004">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55000000000000004">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55000000000000004">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55000000000000004">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55000000000000004">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55000000000000004">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55000000000000004">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55000000000000004">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55000000000000004">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55000000000000004">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55000000000000004">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55000000000000004">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55000000000000004">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55000000000000004">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55000000000000004">
      <c r="O2450"/>
      <c r="P2450"/>
      <c r="Q2450"/>
      <c r="R2450"/>
    </row>
    <row r="2451" spans="1:25" ht="23.35" x14ac:dyDescent="0.8">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55000000000000004">
      <c r="A2452" s="14" t="s">
        <v>67</v>
      </c>
      <c r="B2452" t="s">
        <v>47</v>
      </c>
      <c r="C2452" t="s">
        <v>5</v>
      </c>
      <c r="D2452" t="s">
        <v>98</v>
      </c>
      <c r="E2452" t="s">
        <v>99</v>
      </c>
      <c r="F2452" t="s">
        <v>100</v>
      </c>
      <c r="G2452" t="s">
        <v>69</v>
      </c>
      <c r="H2452" t="s">
        <v>31</v>
      </c>
      <c r="I2452" t="s">
        <v>32</v>
      </c>
      <c r="J2452" t="s">
        <v>46</v>
      </c>
      <c r="K2452" s="14" t="s">
        <v>45</v>
      </c>
      <c r="M2452" s="14"/>
      <c r="X2452" s="2">
        <v>0</v>
      </c>
      <c r="Y2452" s="2">
        <v>0</v>
      </c>
    </row>
    <row r="2453" spans="1:25" x14ac:dyDescent="0.55000000000000004">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55000000000000004">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55000000000000004">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55000000000000004">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55000000000000004">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55000000000000004">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55000000000000004">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55000000000000004">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55000000000000004">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55000000000000004">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55000000000000004">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55000000000000004">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55000000000000004">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55000000000000004">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55000000000000004">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55000000000000004">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55000000000000004">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55000000000000004">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55000000000000004">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55000000000000004">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55000000000000004">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55000000000000004">
      <c r="O2474"/>
      <c r="P2474"/>
      <c r="Q2474"/>
      <c r="R2474"/>
    </row>
    <row r="2475" spans="1:25" ht="23.35" x14ac:dyDescent="0.8">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55000000000000004">
      <c r="A2476" s="14" t="s">
        <v>67</v>
      </c>
      <c r="B2476" t="s">
        <v>47</v>
      </c>
      <c r="C2476" t="s">
        <v>5</v>
      </c>
      <c r="D2476" t="s">
        <v>98</v>
      </c>
      <c r="E2476" t="s">
        <v>99</v>
      </c>
      <c r="F2476" t="s">
        <v>100</v>
      </c>
      <c r="G2476" t="s">
        <v>69</v>
      </c>
      <c r="H2476" t="s">
        <v>31</v>
      </c>
      <c r="I2476" t="s">
        <v>32</v>
      </c>
      <c r="J2476" t="s">
        <v>46</v>
      </c>
      <c r="K2476" s="14" t="s">
        <v>45</v>
      </c>
      <c r="M2476" s="14"/>
      <c r="X2476" s="2">
        <v>0</v>
      </c>
      <c r="Y2476" s="2">
        <v>0</v>
      </c>
    </row>
    <row r="2477" spans="1:25" x14ac:dyDescent="0.55000000000000004">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55000000000000004">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55000000000000004">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55000000000000004">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55000000000000004">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55000000000000004">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55000000000000004">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55000000000000004">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55000000000000004">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55000000000000004">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55000000000000004">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55000000000000004">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55000000000000004">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55000000000000004">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55000000000000004">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55000000000000004">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55000000000000004">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55000000000000004">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55000000000000004">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55000000000000004">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55000000000000004">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55000000000000004">
      <c r="O2498"/>
      <c r="P2498"/>
      <c r="Q2498"/>
      <c r="R2498"/>
    </row>
    <row r="2499" spans="1:25" ht="23.35" x14ac:dyDescent="0.8">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55000000000000004">
      <c r="A2500" s="14" t="s">
        <v>67</v>
      </c>
      <c r="B2500" t="s">
        <v>47</v>
      </c>
      <c r="C2500" t="s">
        <v>5</v>
      </c>
      <c r="D2500" t="s">
        <v>98</v>
      </c>
      <c r="E2500" t="s">
        <v>99</v>
      </c>
      <c r="F2500" t="s">
        <v>100</v>
      </c>
      <c r="G2500" t="s">
        <v>69</v>
      </c>
      <c r="H2500" t="s">
        <v>31</v>
      </c>
      <c r="I2500" t="s">
        <v>32</v>
      </c>
      <c r="J2500" t="s">
        <v>46</v>
      </c>
      <c r="K2500" s="14" t="s">
        <v>45</v>
      </c>
      <c r="M2500" s="14"/>
      <c r="X2500" s="2">
        <v>0</v>
      </c>
      <c r="Y2500" s="2">
        <v>0</v>
      </c>
    </row>
    <row r="2501" spans="1:25" x14ac:dyDescent="0.55000000000000004">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55000000000000004">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55000000000000004">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55000000000000004">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55000000000000004">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55000000000000004">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55000000000000004">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55000000000000004">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55000000000000004">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55000000000000004">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55000000000000004">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55000000000000004">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55000000000000004">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55000000000000004">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55000000000000004">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55000000000000004">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55000000000000004">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55000000000000004">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55000000000000004">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55000000000000004">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55000000000000004">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55000000000000004">
      <c r="A2522" s="32"/>
      <c r="M2522" s="14"/>
      <c r="N2522" s="57"/>
    </row>
    <row r="2523" spans="1:25" ht="23.35" x14ac:dyDescent="0.8">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55000000000000004">
      <c r="A2524" s="14" t="s">
        <v>67</v>
      </c>
      <c r="B2524" t="s">
        <v>47</v>
      </c>
      <c r="C2524" t="s">
        <v>5</v>
      </c>
      <c r="D2524" t="s">
        <v>98</v>
      </c>
      <c r="E2524" t="s">
        <v>99</v>
      </c>
      <c r="F2524" t="s">
        <v>100</v>
      </c>
      <c r="G2524" t="s">
        <v>69</v>
      </c>
      <c r="H2524" t="s">
        <v>31</v>
      </c>
      <c r="I2524" t="s">
        <v>32</v>
      </c>
      <c r="J2524" t="s">
        <v>46</v>
      </c>
      <c r="K2524" s="14" t="s">
        <v>45</v>
      </c>
      <c r="M2524" s="14"/>
      <c r="X2524" s="2">
        <v>0</v>
      </c>
      <c r="Y2524" s="2">
        <v>0</v>
      </c>
    </row>
    <row r="2525" spans="1:25" x14ac:dyDescent="0.55000000000000004">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55000000000000004">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55000000000000004">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55000000000000004">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55000000000000004">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55000000000000004">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55000000000000004">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55000000000000004">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55000000000000004">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55000000000000004">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55000000000000004">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55000000000000004">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55000000000000004">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55000000000000004">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55000000000000004">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55000000000000004">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55000000000000004">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55000000000000004">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55000000000000004">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55000000000000004">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55000000000000004">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55000000000000004">
      <c r="O2546"/>
      <c r="P2546"/>
      <c r="Q2546"/>
      <c r="R2546"/>
    </row>
    <row r="2547" spans="1:25" ht="23.35" x14ac:dyDescent="0.8">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55000000000000004">
      <c r="A2548" s="14" t="s">
        <v>67</v>
      </c>
      <c r="B2548" t="s">
        <v>47</v>
      </c>
      <c r="C2548" t="s">
        <v>5</v>
      </c>
      <c r="D2548" t="s">
        <v>98</v>
      </c>
      <c r="E2548" t="s">
        <v>99</v>
      </c>
      <c r="F2548" t="s">
        <v>100</v>
      </c>
      <c r="G2548" t="s">
        <v>69</v>
      </c>
      <c r="H2548" t="s">
        <v>31</v>
      </c>
      <c r="I2548" t="s">
        <v>32</v>
      </c>
      <c r="J2548" t="s">
        <v>46</v>
      </c>
      <c r="K2548" s="14" t="s">
        <v>45</v>
      </c>
      <c r="M2548" s="14"/>
      <c r="X2548" s="2">
        <v>0</v>
      </c>
      <c r="Y2548" s="2">
        <v>0</v>
      </c>
    </row>
    <row r="2549" spans="1:25" x14ac:dyDescent="0.55000000000000004">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55000000000000004">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55000000000000004">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55000000000000004">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55000000000000004">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55000000000000004">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55000000000000004">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55000000000000004">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55000000000000004">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55000000000000004">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55000000000000004">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55000000000000004">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55000000000000004">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55000000000000004">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55000000000000004">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55000000000000004">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55000000000000004">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55000000000000004">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55000000000000004">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55000000000000004">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55000000000000004">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55000000000000004">
      <c r="O2570"/>
      <c r="P2570"/>
      <c r="Q2570"/>
      <c r="R2570"/>
    </row>
    <row r="2571" spans="1:25" ht="23.35" x14ac:dyDescent="0.8">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55000000000000004">
      <c r="A2572" s="14" t="s">
        <v>67</v>
      </c>
      <c r="B2572" t="s">
        <v>47</v>
      </c>
      <c r="C2572" t="s">
        <v>5</v>
      </c>
      <c r="D2572" t="s">
        <v>98</v>
      </c>
      <c r="E2572" t="s">
        <v>99</v>
      </c>
      <c r="F2572" t="s">
        <v>100</v>
      </c>
      <c r="G2572" t="s">
        <v>69</v>
      </c>
      <c r="H2572" t="s">
        <v>31</v>
      </c>
      <c r="I2572" t="s">
        <v>32</v>
      </c>
      <c r="J2572" t="s">
        <v>46</v>
      </c>
      <c r="K2572" s="14" t="s">
        <v>45</v>
      </c>
      <c r="M2572" s="14"/>
      <c r="X2572" s="2">
        <v>0</v>
      </c>
      <c r="Y2572" s="2">
        <v>0</v>
      </c>
    </row>
    <row r="2573" spans="1:25" x14ac:dyDescent="0.55000000000000004">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55000000000000004">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55000000000000004">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55000000000000004">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55000000000000004">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55000000000000004">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55000000000000004">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55000000000000004">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55000000000000004">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55000000000000004">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55000000000000004">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55000000000000004">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55000000000000004">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55000000000000004">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55000000000000004">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55000000000000004">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55000000000000004">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55000000000000004">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55000000000000004">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55000000000000004">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55000000000000004">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55000000000000004">
      <c r="O2594"/>
      <c r="P2594"/>
      <c r="Q2594"/>
      <c r="R2594"/>
    </row>
    <row r="2595" spans="1:25" ht="23.35" x14ac:dyDescent="0.8">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55000000000000004">
      <c r="A2596" s="14" t="s">
        <v>67</v>
      </c>
      <c r="B2596" t="s">
        <v>47</v>
      </c>
      <c r="C2596" t="s">
        <v>5</v>
      </c>
      <c r="D2596" t="s">
        <v>98</v>
      </c>
      <c r="E2596" t="s">
        <v>99</v>
      </c>
      <c r="F2596" t="s">
        <v>100</v>
      </c>
      <c r="G2596" t="s">
        <v>69</v>
      </c>
      <c r="H2596" t="s">
        <v>31</v>
      </c>
      <c r="I2596" t="s">
        <v>32</v>
      </c>
      <c r="J2596" t="s">
        <v>46</v>
      </c>
      <c r="K2596" s="14" t="s">
        <v>45</v>
      </c>
      <c r="M2596" s="14"/>
      <c r="X2596" s="2">
        <v>0</v>
      </c>
      <c r="Y2596" s="2">
        <v>0</v>
      </c>
    </row>
    <row r="2597" spans="1:25" x14ac:dyDescent="0.55000000000000004">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55000000000000004">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55000000000000004">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55000000000000004">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55000000000000004">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55000000000000004">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55000000000000004">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55000000000000004">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55000000000000004">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55000000000000004">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55000000000000004">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55000000000000004">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55000000000000004">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55000000000000004">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55000000000000004">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55000000000000004">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55000000000000004">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55000000000000004">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55000000000000004">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55000000000000004">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55000000000000004">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55000000000000004">
      <c r="O2618"/>
      <c r="P2618"/>
      <c r="Q2618"/>
      <c r="R2618"/>
    </row>
    <row r="2619" spans="1:25" ht="23.35" x14ac:dyDescent="0.8">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55000000000000004">
      <c r="A2620" s="14" t="s">
        <v>67</v>
      </c>
      <c r="B2620" t="s">
        <v>47</v>
      </c>
      <c r="C2620" t="s">
        <v>5</v>
      </c>
      <c r="D2620" t="s">
        <v>98</v>
      </c>
      <c r="E2620" t="s">
        <v>99</v>
      </c>
      <c r="F2620" t="s">
        <v>100</v>
      </c>
      <c r="G2620" t="s">
        <v>69</v>
      </c>
      <c r="H2620" t="s">
        <v>31</v>
      </c>
      <c r="I2620" t="s">
        <v>32</v>
      </c>
      <c r="J2620" t="s">
        <v>46</v>
      </c>
      <c r="K2620" s="14" t="s">
        <v>45</v>
      </c>
      <c r="M2620" s="14"/>
      <c r="X2620" s="2">
        <v>0</v>
      </c>
      <c r="Y2620" s="2">
        <v>0</v>
      </c>
    </row>
    <row r="2621" spans="1:25" x14ac:dyDescent="0.55000000000000004">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55000000000000004">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55000000000000004">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55000000000000004">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55000000000000004">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55000000000000004">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55000000000000004">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55000000000000004">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55000000000000004">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55000000000000004">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55000000000000004">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55000000000000004">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55000000000000004">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55000000000000004">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55000000000000004">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55000000000000004">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55000000000000004">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55000000000000004">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55000000000000004">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55000000000000004">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55000000000000004">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55000000000000004">
      <c r="N2642" s="57"/>
      <c r="O2642"/>
      <c r="P2642"/>
      <c r="Q2642"/>
      <c r="R2642"/>
    </row>
    <row r="2643" spans="1:25" ht="23.35" x14ac:dyDescent="0.8">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55000000000000004">
      <c r="A2644" s="14" t="s">
        <v>67</v>
      </c>
      <c r="B2644" t="s">
        <v>47</v>
      </c>
      <c r="C2644" t="s">
        <v>5</v>
      </c>
      <c r="D2644" t="s">
        <v>98</v>
      </c>
      <c r="E2644" t="s">
        <v>99</v>
      </c>
      <c r="F2644" t="s">
        <v>100</v>
      </c>
      <c r="G2644" t="s">
        <v>69</v>
      </c>
      <c r="H2644" t="s">
        <v>31</v>
      </c>
      <c r="I2644" t="s">
        <v>32</v>
      </c>
      <c r="J2644" t="s">
        <v>46</v>
      </c>
      <c r="K2644" s="14" t="s">
        <v>45</v>
      </c>
      <c r="M2644" s="14"/>
      <c r="X2644" s="2">
        <v>0</v>
      </c>
      <c r="Y2644" s="2">
        <v>0</v>
      </c>
    </row>
    <row r="2645" spans="1:25" x14ac:dyDescent="0.55000000000000004">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55000000000000004">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55000000000000004">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55000000000000004">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55000000000000004">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55000000000000004">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55000000000000004">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55000000000000004">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55000000000000004">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55000000000000004">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55000000000000004">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55000000000000004">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55000000000000004">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55000000000000004">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55000000000000004">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55000000000000004">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55000000000000004">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55000000000000004">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55000000000000004">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55000000000000004">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55000000000000004">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55000000000000004">
      <c r="O2666"/>
      <c r="P2666"/>
      <c r="Q2666"/>
      <c r="R2666"/>
    </row>
    <row r="2667" spans="1:25" ht="23.35" x14ac:dyDescent="0.8">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55000000000000004">
      <c r="A2668" s="14" t="s">
        <v>67</v>
      </c>
      <c r="B2668" t="s">
        <v>47</v>
      </c>
      <c r="C2668" t="s">
        <v>5</v>
      </c>
      <c r="D2668" t="s">
        <v>98</v>
      </c>
      <c r="E2668" t="s">
        <v>99</v>
      </c>
      <c r="F2668" t="s">
        <v>100</v>
      </c>
      <c r="G2668" t="s">
        <v>69</v>
      </c>
      <c r="H2668" t="s">
        <v>31</v>
      </c>
      <c r="I2668" t="s">
        <v>32</v>
      </c>
      <c r="J2668" t="s">
        <v>46</v>
      </c>
      <c r="K2668" s="14" t="s">
        <v>45</v>
      </c>
      <c r="M2668" s="14"/>
      <c r="X2668" s="2">
        <v>0</v>
      </c>
      <c r="Y2668" s="2">
        <v>0</v>
      </c>
    </row>
    <row r="2669" spans="1:25" x14ac:dyDescent="0.55000000000000004">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55000000000000004">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55000000000000004">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55000000000000004">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55000000000000004">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55000000000000004">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55000000000000004">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55000000000000004">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55000000000000004">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55000000000000004">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55000000000000004">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55000000000000004">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55000000000000004">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55000000000000004">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55000000000000004">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55000000000000004">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55000000000000004">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55000000000000004">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55000000000000004">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55000000000000004">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55000000000000004">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55000000000000004">
      <c r="O2690"/>
      <c r="P2690"/>
      <c r="Q2690"/>
      <c r="R2690"/>
    </row>
    <row r="2691" spans="1:25" ht="23.35" x14ac:dyDescent="0.8">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55000000000000004">
      <c r="A2692" s="14" t="s">
        <v>67</v>
      </c>
      <c r="B2692" t="s">
        <v>47</v>
      </c>
      <c r="C2692" t="s">
        <v>5</v>
      </c>
      <c r="D2692" t="s">
        <v>98</v>
      </c>
      <c r="E2692" t="s">
        <v>99</v>
      </c>
      <c r="F2692" t="s">
        <v>100</v>
      </c>
      <c r="G2692" t="s">
        <v>69</v>
      </c>
      <c r="H2692" t="s">
        <v>31</v>
      </c>
      <c r="I2692" t="s">
        <v>32</v>
      </c>
      <c r="J2692" t="s">
        <v>46</v>
      </c>
      <c r="K2692" s="14" t="s">
        <v>45</v>
      </c>
      <c r="M2692" s="14"/>
      <c r="X2692" s="2">
        <v>0</v>
      </c>
      <c r="Y2692" s="2">
        <v>0</v>
      </c>
    </row>
    <row r="2693" spans="1:25" x14ac:dyDescent="0.55000000000000004">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55000000000000004">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55000000000000004">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55000000000000004">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55000000000000004">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55000000000000004">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55000000000000004">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55000000000000004">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55000000000000004">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55000000000000004">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55000000000000004">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55000000000000004">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55000000000000004">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55000000000000004">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55000000000000004">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55000000000000004">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55000000000000004">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55000000000000004">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55000000000000004">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55000000000000004">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55000000000000004">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55000000000000004">
      <c r="O2714"/>
      <c r="P2714"/>
      <c r="Q2714"/>
      <c r="R2714"/>
    </row>
    <row r="2715" spans="1:25" ht="23.35" x14ac:dyDescent="0.8">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55000000000000004">
      <c r="A2716" s="14" t="s">
        <v>67</v>
      </c>
      <c r="B2716" t="s">
        <v>47</v>
      </c>
      <c r="C2716" t="s">
        <v>5</v>
      </c>
      <c r="D2716" t="s">
        <v>98</v>
      </c>
      <c r="E2716" t="s">
        <v>99</v>
      </c>
      <c r="F2716" t="s">
        <v>100</v>
      </c>
      <c r="G2716" t="s">
        <v>69</v>
      </c>
      <c r="H2716" t="s">
        <v>31</v>
      </c>
      <c r="I2716" t="s">
        <v>32</v>
      </c>
      <c r="J2716" t="s">
        <v>46</v>
      </c>
      <c r="K2716" s="14" t="s">
        <v>45</v>
      </c>
      <c r="M2716" s="14"/>
      <c r="X2716" s="2">
        <v>0</v>
      </c>
      <c r="Y2716" s="2">
        <v>0</v>
      </c>
    </row>
    <row r="2717" spans="1:25" x14ac:dyDescent="0.55000000000000004">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55000000000000004">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55000000000000004">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55000000000000004">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55000000000000004">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55000000000000004">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55000000000000004">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55000000000000004">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55000000000000004">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55000000000000004">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55000000000000004">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55000000000000004">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55000000000000004">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55000000000000004">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55000000000000004">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55000000000000004">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55000000000000004">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55000000000000004">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55000000000000004">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55000000000000004">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55000000000000004">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55000000000000004">
      <c r="O2738"/>
      <c r="P2738"/>
      <c r="Q2738"/>
      <c r="R2738"/>
    </row>
    <row r="2739" spans="1:25" ht="23.35" x14ac:dyDescent="0.8">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55000000000000004">
      <c r="A2740" s="14" t="s">
        <v>67</v>
      </c>
      <c r="B2740" t="s">
        <v>47</v>
      </c>
      <c r="C2740" t="s">
        <v>5</v>
      </c>
      <c r="D2740" t="s">
        <v>98</v>
      </c>
      <c r="E2740" t="s">
        <v>99</v>
      </c>
      <c r="F2740" t="s">
        <v>100</v>
      </c>
      <c r="G2740" t="s">
        <v>69</v>
      </c>
      <c r="H2740" t="s">
        <v>31</v>
      </c>
      <c r="I2740" t="s">
        <v>32</v>
      </c>
      <c r="J2740" t="s">
        <v>46</v>
      </c>
      <c r="K2740" s="14" t="s">
        <v>45</v>
      </c>
      <c r="M2740" s="14"/>
      <c r="X2740" s="2">
        <v>0</v>
      </c>
      <c r="Y2740" s="2">
        <v>0</v>
      </c>
    </row>
    <row r="2741" spans="1:25" x14ac:dyDescent="0.55000000000000004">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55000000000000004">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55000000000000004">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55000000000000004">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55000000000000004">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55000000000000004">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55000000000000004">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55000000000000004">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55000000000000004">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55000000000000004">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55000000000000004">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55000000000000004">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55000000000000004">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55000000000000004">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55000000000000004">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55000000000000004">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55000000000000004">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55000000000000004">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55000000000000004">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55000000000000004">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55000000000000004">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55000000000000004">
      <c r="N2762" s="57"/>
      <c r="O2762"/>
      <c r="P2762"/>
      <c r="Q2762"/>
      <c r="R2762"/>
    </row>
    <row r="2763" spans="1:25" ht="23.35" x14ac:dyDescent="0.8">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55000000000000004">
      <c r="A2764" s="14" t="s">
        <v>67</v>
      </c>
      <c r="B2764" t="s">
        <v>47</v>
      </c>
      <c r="C2764" t="s">
        <v>5</v>
      </c>
      <c r="D2764" t="s">
        <v>98</v>
      </c>
      <c r="E2764" t="s">
        <v>99</v>
      </c>
      <c r="F2764" t="s">
        <v>100</v>
      </c>
      <c r="G2764" t="s">
        <v>69</v>
      </c>
      <c r="H2764" t="s">
        <v>31</v>
      </c>
      <c r="I2764" t="s">
        <v>32</v>
      </c>
      <c r="J2764" t="s">
        <v>46</v>
      </c>
      <c r="K2764" s="14" t="s">
        <v>45</v>
      </c>
      <c r="M2764" s="14"/>
      <c r="X2764" s="2">
        <v>0</v>
      </c>
      <c r="Y2764" s="2">
        <v>0</v>
      </c>
    </row>
    <row r="2765" spans="1:25" x14ac:dyDescent="0.55000000000000004">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55000000000000004">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55000000000000004">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55000000000000004">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55000000000000004">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55000000000000004">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55000000000000004">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55000000000000004">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55000000000000004">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55000000000000004">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55000000000000004">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55000000000000004">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55000000000000004">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55000000000000004">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55000000000000004">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55000000000000004">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55000000000000004">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55000000000000004">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55000000000000004">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55000000000000004">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55000000000000004">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55000000000000004">
      <c r="O2786"/>
      <c r="P2786"/>
      <c r="Q2786"/>
      <c r="R2786"/>
    </row>
    <row r="2787" spans="1:25" ht="23.35" x14ac:dyDescent="0.8">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55000000000000004">
      <c r="A2788" s="14" t="s">
        <v>67</v>
      </c>
      <c r="B2788" t="s">
        <v>47</v>
      </c>
      <c r="C2788" t="s">
        <v>5</v>
      </c>
      <c r="D2788" t="s">
        <v>98</v>
      </c>
      <c r="E2788" t="s">
        <v>99</v>
      </c>
      <c r="F2788" t="s">
        <v>100</v>
      </c>
      <c r="G2788" t="s">
        <v>69</v>
      </c>
      <c r="H2788" t="s">
        <v>31</v>
      </c>
      <c r="I2788" t="s">
        <v>32</v>
      </c>
      <c r="J2788" t="s">
        <v>46</v>
      </c>
      <c r="K2788" s="14" t="s">
        <v>45</v>
      </c>
      <c r="M2788" s="14"/>
      <c r="X2788" s="2">
        <v>0</v>
      </c>
      <c r="Y2788" s="2">
        <v>0</v>
      </c>
    </row>
    <row r="2789" spans="1:25" x14ac:dyDescent="0.55000000000000004">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55000000000000004">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55000000000000004">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55000000000000004">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55000000000000004">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55000000000000004">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55000000000000004">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55000000000000004">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55000000000000004">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55000000000000004">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55000000000000004">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55000000000000004">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55000000000000004">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55000000000000004">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55000000000000004">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55000000000000004">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55000000000000004">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55000000000000004">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55000000000000004">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55000000000000004">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55000000000000004">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55000000000000004">
      <c r="O2810"/>
      <c r="P2810"/>
      <c r="Q2810"/>
      <c r="R2810"/>
    </row>
    <row r="2811" spans="1:25" ht="23.35" x14ac:dyDescent="0.8">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55000000000000004">
      <c r="A2812" s="14" t="s">
        <v>67</v>
      </c>
      <c r="B2812" t="s">
        <v>47</v>
      </c>
      <c r="C2812" t="s">
        <v>5</v>
      </c>
      <c r="D2812" t="s">
        <v>98</v>
      </c>
      <c r="E2812" t="s">
        <v>99</v>
      </c>
      <c r="F2812" t="s">
        <v>100</v>
      </c>
      <c r="G2812" t="s">
        <v>69</v>
      </c>
      <c r="H2812" t="s">
        <v>31</v>
      </c>
      <c r="I2812" t="s">
        <v>32</v>
      </c>
      <c r="J2812" t="s">
        <v>46</v>
      </c>
      <c r="K2812" s="14" t="s">
        <v>45</v>
      </c>
      <c r="M2812" s="14"/>
      <c r="X2812" s="2">
        <v>0</v>
      </c>
      <c r="Y2812" s="2">
        <v>0</v>
      </c>
    </row>
    <row r="2813" spans="1:25" x14ac:dyDescent="0.55000000000000004">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55000000000000004">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55000000000000004">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55000000000000004">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55000000000000004">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55000000000000004">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55000000000000004">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55000000000000004">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55000000000000004">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55000000000000004">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55000000000000004">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55000000000000004">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55000000000000004">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55000000000000004">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55000000000000004">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55000000000000004">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55000000000000004">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55000000000000004">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55000000000000004">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55000000000000004">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55000000000000004">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55000000000000004">
      <c r="O2834"/>
      <c r="P2834"/>
      <c r="Q2834"/>
      <c r="R2834"/>
    </row>
    <row r="2835" spans="1:25" ht="23.35" x14ac:dyDescent="0.8">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55000000000000004">
      <c r="A2836" s="14" t="s">
        <v>67</v>
      </c>
      <c r="B2836" t="s">
        <v>47</v>
      </c>
      <c r="C2836" t="s">
        <v>5</v>
      </c>
      <c r="D2836" t="s">
        <v>98</v>
      </c>
      <c r="E2836" t="s">
        <v>99</v>
      </c>
      <c r="F2836" t="s">
        <v>100</v>
      </c>
      <c r="G2836" t="s">
        <v>69</v>
      </c>
      <c r="H2836" t="s">
        <v>31</v>
      </c>
      <c r="I2836" t="s">
        <v>32</v>
      </c>
      <c r="J2836" t="s">
        <v>46</v>
      </c>
      <c r="K2836" s="14" t="s">
        <v>45</v>
      </c>
      <c r="M2836" s="14"/>
      <c r="X2836" s="2">
        <v>0</v>
      </c>
      <c r="Y2836" s="2">
        <v>0</v>
      </c>
    </row>
    <row r="2837" spans="1:25" x14ac:dyDescent="0.55000000000000004">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55000000000000004">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55000000000000004">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55000000000000004">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55000000000000004">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55000000000000004">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55000000000000004">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55000000000000004">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55000000000000004">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55000000000000004">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55000000000000004">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55000000000000004">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55000000000000004">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55000000000000004">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55000000000000004">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55000000000000004">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55000000000000004">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55000000000000004">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55000000000000004">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55000000000000004">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55000000000000004">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55000000000000004">
      <c r="O2858"/>
      <c r="P2858"/>
      <c r="Q2858"/>
      <c r="R2858"/>
    </row>
    <row r="2859" spans="1:25" ht="23.35" x14ac:dyDescent="0.8">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55000000000000004">
      <c r="A2860" s="14" t="s">
        <v>67</v>
      </c>
      <c r="B2860" t="s">
        <v>47</v>
      </c>
      <c r="C2860" t="s">
        <v>5</v>
      </c>
      <c r="D2860" t="s">
        <v>98</v>
      </c>
      <c r="E2860" t="s">
        <v>99</v>
      </c>
      <c r="F2860" t="s">
        <v>100</v>
      </c>
      <c r="G2860" t="s">
        <v>69</v>
      </c>
      <c r="H2860" t="s">
        <v>31</v>
      </c>
      <c r="I2860" t="s">
        <v>32</v>
      </c>
      <c r="J2860" t="s">
        <v>46</v>
      </c>
      <c r="K2860" s="14" t="s">
        <v>45</v>
      </c>
      <c r="M2860" s="14"/>
      <c r="X2860" s="2">
        <v>0</v>
      </c>
      <c r="Y2860" s="2">
        <v>0</v>
      </c>
    </row>
    <row r="2861" spans="1:25" x14ac:dyDescent="0.55000000000000004">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55000000000000004">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55000000000000004">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55000000000000004">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55000000000000004">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55000000000000004">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55000000000000004">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55000000000000004">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55000000000000004">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55000000000000004">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55000000000000004">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55000000000000004">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55000000000000004">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55000000000000004">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55000000000000004">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55000000000000004">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55000000000000004">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55000000000000004">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55000000000000004">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55000000000000004">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55000000000000004">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55000000000000004">
      <c r="N2882" s="57"/>
      <c r="O2882"/>
      <c r="P2882"/>
      <c r="Q2882"/>
      <c r="R2882"/>
    </row>
    <row r="2883" spans="1:25" ht="23.35" x14ac:dyDescent="0.8">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55000000000000004">
      <c r="A2884" s="14" t="s">
        <v>67</v>
      </c>
      <c r="B2884" t="s">
        <v>47</v>
      </c>
      <c r="C2884" t="s">
        <v>5</v>
      </c>
      <c r="D2884" t="s">
        <v>98</v>
      </c>
      <c r="E2884" t="s">
        <v>99</v>
      </c>
      <c r="F2884" t="s">
        <v>100</v>
      </c>
      <c r="G2884" t="s">
        <v>69</v>
      </c>
      <c r="H2884" t="s">
        <v>31</v>
      </c>
      <c r="I2884" t="s">
        <v>32</v>
      </c>
      <c r="J2884" t="s">
        <v>46</v>
      </c>
      <c r="K2884" s="14" t="s">
        <v>45</v>
      </c>
      <c r="M2884" s="14"/>
      <c r="X2884" s="2">
        <v>0</v>
      </c>
      <c r="Y2884" s="2">
        <v>0</v>
      </c>
    </row>
    <row r="2885" spans="1:25" x14ac:dyDescent="0.55000000000000004">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55000000000000004">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55000000000000004">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55000000000000004">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55000000000000004">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55000000000000004">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55000000000000004">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55000000000000004">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55000000000000004">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55000000000000004">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55000000000000004">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55000000000000004">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55000000000000004">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55000000000000004">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55000000000000004">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55000000000000004">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55000000000000004">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55000000000000004">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55000000000000004">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55000000000000004">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55000000000000004">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55000000000000004">
      <c r="O2906"/>
      <c r="P2906"/>
      <c r="Q2906"/>
      <c r="R2906"/>
    </row>
    <row r="2907" spans="1:25" ht="23.35" x14ac:dyDescent="0.8">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55000000000000004">
      <c r="A2908" s="14" t="s">
        <v>67</v>
      </c>
      <c r="B2908" t="s">
        <v>47</v>
      </c>
      <c r="C2908" t="s">
        <v>5</v>
      </c>
      <c r="D2908" t="s">
        <v>98</v>
      </c>
      <c r="E2908" t="s">
        <v>99</v>
      </c>
      <c r="F2908" t="s">
        <v>100</v>
      </c>
      <c r="G2908" t="s">
        <v>69</v>
      </c>
      <c r="H2908" t="s">
        <v>31</v>
      </c>
      <c r="I2908" t="s">
        <v>32</v>
      </c>
      <c r="J2908" t="s">
        <v>46</v>
      </c>
      <c r="K2908" s="14" t="s">
        <v>45</v>
      </c>
      <c r="M2908" s="14"/>
      <c r="X2908" s="2">
        <v>0</v>
      </c>
      <c r="Y2908" s="2">
        <v>0</v>
      </c>
    </row>
    <row r="2909" spans="1:25" x14ac:dyDescent="0.55000000000000004">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55000000000000004">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55000000000000004">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55000000000000004">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55000000000000004">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55000000000000004">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55000000000000004">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55000000000000004">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55000000000000004">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55000000000000004">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55000000000000004">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55000000000000004">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55000000000000004">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55000000000000004">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55000000000000004">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55000000000000004">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55000000000000004">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55000000000000004">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55000000000000004">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55000000000000004">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55000000000000004">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55000000000000004">
      <c r="A2930" s="32"/>
      <c r="M2930" s="14"/>
    </row>
    <row r="2931" spans="1:25" ht="23.35" x14ac:dyDescent="0.8">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55000000000000004">
      <c r="A2932" s="14" t="s">
        <v>67</v>
      </c>
      <c r="B2932" t="s">
        <v>47</v>
      </c>
      <c r="C2932" t="s">
        <v>5</v>
      </c>
      <c r="D2932" t="s">
        <v>98</v>
      </c>
      <c r="E2932" t="s">
        <v>99</v>
      </c>
      <c r="F2932" t="s">
        <v>100</v>
      </c>
      <c r="G2932" t="s">
        <v>69</v>
      </c>
      <c r="H2932" t="s">
        <v>31</v>
      </c>
      <c r="I2932" t="s">
        <v>32</v>
      </c>
      <c r="J2932" t="s">
        <v>46</v>
      </c>
      <c r="K2932" s="14" t="s">
        <v>45</v>
      </c>
      <c r="M2932" s="14"/>
      <c r="X2932" s="2">
        <v>0</v>
      </c>
      <c r="Y2932" s="2">
        <v>0</v>
      </c>
    </row>
    <row r="2933" spans="1:25" x14ac:dyDescent="0.55000000000000004">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55000000000000004">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55000000000000004">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55000000000000004">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55000000000000004">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55000000000000004">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55000000000000004">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55000000000000004">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55000000000000004">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55000000000000004">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55000000000000004">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55000000000000004">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55000000000000004">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55000000000000004">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55000000000000004">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55000000000000004">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55000000000000004">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55000000000000004">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55000000000000004">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55000000000000004">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55000000000000004">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55000000000000004">
      <c r="O2954"/>
      <c r="P2954"/>
      <c r="Q2954"/>
      <c r="R2954"/>
    </row>
    <row r="2955" spans="1:25" ht="23.35" x14ac:dyDescent="0.8">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55000000000000004">
      <c r="A2956" s="14" t="s">
        <v>67</v>
      </c>
      <c r="B2956" t="s">
        <v>47</v>
      </c>
      <c r="C2956" t="s">
        <v>5</v>
      </c>
      <c r="D2956" t="s">
        <v>98</v>
      </c>
      <c r="E2956" t="s">
        <v>99</v>
      </c>
      <c r="F2956" t="s">
        <v>100</v>
      </c>
      <c r="G2956" t="s">
        <v>69</v>
      </c>
      <c r="H2956" t="s">
        <v>31</v>
      </c>
      <c r="I2956" t="s">
        <v>32</v>
      </c>
      <c r="J2956" t="s">
        <v>46</v>
      </c>
      <c r="K2956" s="14" t="s">
        <v>45</v>
      </c>
      <c r="M2956" s="14"/>
      <c r="X2956" s="2">
        <v>0</v>
      </c>
      <c r="Y2956" s="2">
        <v>0</v>
      </c>
    </row>
    <row r="2957" spans="1:25" x14ac:dyDescent="0.55000000000000004">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55000000000000004">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55000000000000004">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55000000000000004">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55000000000000004">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55000000000000004">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55000000000000004">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55000000000000004">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55000000000000004">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55000000000000004">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55000000000000004">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55000000000000004">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55000000000000004">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55000000000000004">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55000000000000004">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55000000000000004">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55000000000000004">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55000000000000004">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55000000000000004">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55000000000000004">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55000000000000004">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55000000000000004">
      <c r="O2978"/>
      <c r="P2978"/>
      <c r="Q2978"/>
      <c r="R2978"/>
    </row>
    <row r="2979" spans="1:25" ht="23.35" x14ac:dyDescent="0.8">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55000000000000004">
      <c r="A2980" s="14" t="s">
        <v>67</v>
      </c>
      <c r="B2980" t="s">
        <v>47</v>
      </c>
      <c r="C2980" t="s">
        <v>5</v>
      </c>
      <c r="D2980" t="s">
        <v>98</v>
      </c>
      <c r="E2980" t="s">
        <v>99</v>
      </c>
      <c r="F2980" t="s">
        <v>100</v>
      </c>
      <c r="G2980" t="s">
        <v>69</v>
      </c>
      <c r="H2980" t="s">
        <v>31</v>
      </c>
      <c r="I2980" t="s">
        <v>32</v>
      </c>
      <c r="J2980" t="s">
        <v>46</v>
      </c>
      <c r="K2980" s="14" t="s">
        <v>45</v>
      </c>
      <c r="M2980" s="14"/>
      <c r="X2980" s="2">
        <v>0</v>
      </c>
      <c r="Y2980" s="2">
        <v>0</v>
      </c>
    </row>
    <row r="2981" spans="1:25" x14ac:dyDescent="0.55000000000000004">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55000000000000004">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55000000000000004">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55000000000000004">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55000000000000004">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55000000000000004">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55000000000000004">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55000000000000004">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55000000000000004">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55000000000000004">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55000000000000004">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55000000000000004">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55000000000000004">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55000000000000004">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55000000000000004">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55000000000000004">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55000000000000004">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55000000000000004">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55000000000000004">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55000000000000004">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55000000000000004">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55000000000000004">
      <c r="N3002" s="57"/>
      <c r="O3002"/>
      <c r="P3002"/>
      <c r="Q3002"/>
      <c r="R3002"/>
    </row>
    <row r="3003" spans="1:25" ht="23.35" x14ac:dyDescent="0.8">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55000000000000004">
      <c r="A3004" s="14" t="s">
        <v>67</v>
      </c>
      <c r="B3004" t="s">
        <v>47</v>
      </c>
      <c r="C3004" t="s">
        <v>5</v>
      </c>
      <c r="D3004" t="s">
        <v>98</v>
      </c>
      <c r="E3004" t="s">
        <v>99</v>
      </c>
      <c r="F3004" t="s">
        <v>100</v>
      </c>
      <c r="G3004" t="s">
        <v>69</v>
      </c>
      <c r="H3004" t="s">
        <v>31</v>
      </c>
      <c r="I3004" t="s">
        <v>32</v>
      </c>
      <c r="J3004" t="s">
        <v>46</v>
      </c>
      <c r="K3004" s="14" t="s">
        <v>45</v>
      </c>
      <c r="M3004" s="14"/>
      <c r="X3004" s="2">
        <v>0</v>
      </c>
      <c r="Y3004" s="2">
        <v>0</v>
      </c>
    </row>
    <row r="3005" spans="1:25" x14ac:dyDescent="0.55000000000000004">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55000000000000004">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55000000000000004">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55000000000000004">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55000000000000004">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55000000000000004">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55000000000000004">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55000000000000004">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55000000000000004">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55000000000000004">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55000000000000004">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55000000000000004">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55000000000000004">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55000000000000004">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55000000000000004">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55000000000000004">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55000000000000004">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55000000000000004">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55000000000000004">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55000000000000004">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55000000000000004">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55000000000000004">
      <c r="O3026"/>
      <c r="P3026"/>
      <c r="Q3026"/>
      <c r="R3026"/>
    </row>
    <row r="3027" spans="1:25" ht="23.35" x14ac:dyDescent="0.8">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55000000000000004">
      <c r="A3028" s="14" t="s">
        <v>67</v>
      </c>
      <c r="B3028" t="s">
        <v>47</v>
      </c>
      <c r="C3028" t="s">
        <v>5</v>
      </c>
      <c r="D3028" t="s">
        <v>98</v>
      </c>
      <c r="E3028" t="s">
        <v>99</v>
      </c>
      <c r="F3028" t="s">
        <v>100</v>
      </c>
      <c r="G3028" t="s">
        <v>69</v>
      </c>
      <c r="H3028" t="s">
        <v>31</v>
      </c>
      <c r="I3028" t="s">
        <v>32</v>
      </c>
      <c r="J3028" t="s">
        <v>46</v>
      </c>
      <c r="K3028" s="14" t="s">
        <v>45</v>
      </c>
      <c r="M3028" s="14"/>
      <c r="X3028" s="2">
        <v>0</v>
      </c>
      <c r="Y3028" s="2">
        <v>0</v>
      </c>
    </row>
    <row r="3029" spans="1:25" x14ac:dyDescent="0.55000000000000004">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55000000000000004">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55000000000000004">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55000000000000004">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55000000000000004">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55000000000000004">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55000000000000004">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55000000000000004">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55000000000000004">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55000000000000004">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55000000000000004">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55000000000000004">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55000000000000004">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55000000000000004">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55000000000000004">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55000000000000004">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55000000000000004">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55000000000000004">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55000000000000004">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55000000000000004">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55000000000000004">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55000000000000004">
      <c r="O3050"/>
      <c r="P3050"/>
      <c r="Q3050"/>
      <c r="R3050"/>
    </row>
    <row r="3051" spans="1:25" ht="23.35" x14ac:dyDescent="0.8">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55000000000000004">
      <c r="A3052" s="14" t="s">
        <v>67</v>
      </c>
      <c r="B3052" t="s">
        <v>47</v>
      </c>
      <c r="C3052" t="s">
        <v>5</v>
      </c>
      <c r="D3052" t="s">
        <v>98</v>
      </c>
      <c r="E3052" t="s">
        <v>99</v>
      </c>
      <c r="F3052" t="s">
        <v>100</v>
      </c>
      <c r="G3052" t="s">
        <v>69</v>
      </c>
      <c r="H3052" t="s">
        <v>31</v>
      </c>
      <c r="I3052" t="s">
        <v>32</v>
      </c>
      <c r="J3052" t="s">
        <v>46</v>
      </c>
      <c r="K3052" s="14" t="s">
        <v>45</v>
      </c>
      <c r="M3052" s="14"/>
      <c r="X3052" s="2">
        <v>0</v>
      </c>
      <c r="Y3052" s="2">
        <v>0</v>
      </c>
    </row>
    <row r="3053" spans="1:25" x14ac:dyDescent="0.55000000000000004">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55000000000000004">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55000000000000004">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55000000000000004">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55000000000000004">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55000000000000004">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55000000000000004">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55000000000000004">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55000000000000004">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55000000000000004">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55000000000000004">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55000000000000004">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55000000000000004">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55000000000000004">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55000000000000004">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55000000000000004">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55000000000000004">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55000000000000004">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55000000000000004">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55000000000000004">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55000000000000004">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55000000000000004">
      <c r="O3074"/>
      <c r="P3074"/>
      <c r="Q3074"/>
      <c r="R3074"/>
    </row>
    <row r="3075" spans="1:25" ht="23.35" x14ac:dyDescent="0.8">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55000000000000004">
      <c r="A3076" s="14" t="s">
        <v>67</v>
      </c>
      <c r="B3076" t="s">
        <v>47</v>
      </c>
      <c r="C3076" t="s">
        <v>5</v>
      </c>
      <c r="D3076" t="s">
        <v>98</v>
      </c>
      <c r="E3076" t="s">
        <v>99</v>
      </c>
      <c r="F3076" t="s">
        <v>100</v>
      </c>
      <c r="G3076" t="s">
        <v>69</v>
      </c>
      <c r="H3076" t="s">
        <v>31</v>
      </c>
      <c r="I3076" t="s">
        <v>32</v>
      </c>
      <c r="J3076" t="s">
        <v>46</v>
      </c>
      <c r="K3076" s="14" t="s">
        <v>45</v>
      </c>
      <c r="M3076" s="14"/>
      <c r="X3076" s="2">
        <v>0</v>
      </c>
      <c r="Y3076" s="2">
        <v>0</v>
      </c>
    </row>
    <row r="3077" spans="1:25" x14ac:dyDescent="0.55000000000000004">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55000000000000004">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55000000000000004">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55000000000000004">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55000000000000004">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55000000000000004">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55000000000000004">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55000000000000004">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55000000000000004">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55000000000000004">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55000000000000004">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55000000000000004">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55000000000000004">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55000000000000004">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55000000000000004">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55000000000000004">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55000000000000004">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55000000000000004">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55000000000000004">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55000000000000004">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55000000000000004">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55000000000000004">
      <c r="O3098"/>
      <c r="P3098"/>
      <c r="Q3098"/>
      <c r="R3098"/>
    </row>
    <row r="3099" spans="1:25" ht="23.35" x14ac:dyDescent="0.8">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55000000000000004">
      <c r="A3100" s="14" t="s">
        <v>67</v>
      </c>
      <c r="B3100" t="s">
        <v>47</v>
      </c>
      <c r="C3100" t="s">
        <v>5</v>
      </c>
      <c r="D3100" t="s">
        <v>98</v>
      </c>
      <c r="E3100" t="s">
        <v>99</v>
      </c>
      <c r="F3100" t="s">
        <v>100</v>
      </c>
      <c r="G3100" t="s">
        <v>69</v>
      </c>
      <c r="H3100" t="s">
        <v>31</v>
      </c>
      <c r="I3100" t="s">
        <v>32</v>
      </c>
      <c r="J3100" t="s">
        <v>46</v>
      </c>
      <c r="K3100" s="14" t="s">
        <v>45</v>
      </c>
      <c r="M3100" s="14"/>
      <c r="X3100" s="2">
        <v>0</v>
      </c>
      <c r="Y3100" s="2">
        <v>0</v>
      </c>
    </row>
    <row r="3101" spans="1:25" x14ac:dyDescent="0.55000000000000004">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55000000000000004">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55000000000000004">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55000000000000004">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55000000000000004">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55000000000000004">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55000000000000004">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55000000000000004">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55000000000000004">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55000000000000004">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55000000000000004">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55000000000000004">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55000000000000004">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55000000000000004">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55000000000000004">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55000000000000004">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55000000000000004">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55000000000000004">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55000000000000004">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55000000000000004">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55000000000000004">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55000000000000004">
      <c r="N3122" s="57"/>
      <c r="O3122"/>
      <c r="P3122"/>
      <c r="Q3122"/>
      <c r="R3122"/>
    </row>
    <row r="3123" spans="1:25" ht="23.35" x14ac:dyDescent="0.8">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55000000000000004">
      <c r="A3124" s="14" t="s">
        <v>67</v>
      </c>
      <c r="B3124" t="s">
        <v>47</v>
      </c>
      <c r="C3124" t="s">
        <v>5</v>
      </c>
      <c r="D3124" t="s">
        <v>98</v>
      </c>
      <c r="E3124" t="s">
        <v>99</v>
      </c>
      <c r="F3124" t="s">
        <v>100</v>
      </c>
      <c r="G3124" t="s">
        <v>69</v>
      </c>
      <c r="H3124" t="s">
        <v>31</v>
      </c>
      <c r="I3124" t="s">
        <v>32</v>
      </c>
      <c r="J3124" t="s">
        <v>46</v>
      </c>
      <c r="K3124" s="14" t="s">
        <v>45</v>
      </c>
      <c r="M3124" s="14"/>
      <c r="X3124" s="2">
        <v>0</v>
      </c>
      <c r="Y3124" s="2">
        <v>0</v>
      </c>
    </row>
    <row r="3125" spans="1:25" x14ac:dyDescent="0.55000000000000004">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55000000000000004">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55000000000000004">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55000000000000004">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55000000000000004">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55000000000000004">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55000000000000004">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55000000000000004">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55000000000000004">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55000000000000004">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55000000000000004">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55000000000000004">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55000000000000004">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55000000000000004">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55000000000000004">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55000000000000004">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55000000000000004">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55000000000000004">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55000000000000004">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55000000000000004">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55000000000000004">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55000000000000004">
      <c r="O3146"/>
      <c r="P3146"/>
      <c r="Q3146"/>
      <c r="R3146"/>
    </row>
    <row r="3147" spans="1:25" ht="23.35" x14ac:dyDescent="0.8">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55000000000000004">
      <c r="A3148" s="14" t="s">
        <v>67</v>
      </c>
      <c r="B3148" t="s">
        <v>47</v>
      </c>
      <c r="C3148" t="s">
        <v>5</v>
      </c>
      <c r="D3148" t="s">
        <v>98</v>
      </c>
      <c r="E3148" t="s">
        <v>99</v>
      </c>
      <c r="F3148" t="s">
        <v>100</v>
      </c>
      <c r="G3148" t="s">
        <v>69</v>
      </c>
      <c r="H3148" t="s">
        <v>31</v>
      </c>
      <c r="I3148" t="s">
        <v>32</v>
      </c>
      <c r="J3148" t="s">
        <v>46</v>
      </c>
      <c r="K3148" s="14" t="s">
        <v>45</v>
      </c>
      <c r="M3148" s="14"/>
      <c r="X3148" s="2">
        <v>0</v>
      </c>
      <c r="Y3148" s="2">
        <v>0</v>
      </c>
    </row>
    <row r="3149" spans="1:25" x14ac:dyDescent="0.55000000000000004">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55000000000000004">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55000000000000004">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55000000000000004">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55000000000000004">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55000000000000004">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55000000000000004">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55000000000000004">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55000000000000004">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55000000000000004">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55000000000000004">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55000000000000004">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55000000000000004">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55000000000000004">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55000000000000004">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55000000000000004">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55000000000000004">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55000000000000004">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55000000000000004">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55000000000000004">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55000000000000004">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55000000000000004">
      <c r="O3170"/>
      <c r="P3170"/>
      <c r="Q3170"/>
      <c r="R3170"/>
    </row>
    <row r="3171" spans="1:25" ht="23.35" x14ac:dyDescent="0.8">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55000000000000004">
      <c r="A3172" s="14" t="s">
        <v>67</v>
      </c>
      <c r="B3172" t="s">
        <v>47</v>
      </c>
      <c r="C3172" t="s">
        <v>5</v>
      </c>
      <c r="D3172" t="s">
        <v>98</v>
      </c>
      <c r="E3172" t="s">
        <v>99</v>
      </c>
      <c r="F3172" t="s">
        <v>100</v>
      </c>
      <c r="G3172" t="s">
        <v>69</v>
      </c>
      <c r="H3172" t="s">
        <v>31</v>
      </c>
      <c r="I3172" t="s">
        <v>32</v>
      </c>
      <c r="J3172" t="s">
        <v>46</v>
      </c>
      <c r="K3172" s="14" t="s">
        <v>45</v>
      </c>
      <c r="M3172" s="14"/>
      <c r="X3172" s="2">
        <v>0</v>
      </c>
      <c r="Y3172" s="2">
        <v>0</v>
      </c>
    </row>
    <row r="3173" spans="1:25" x14ac:dyDescent="0.55000000000000004">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55000000000000004">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55000000000000004">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55000000000000004">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55000000000000004">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55000000000000004">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55000000000000004">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55000000000000004">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55000000000000004">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55000000000000004">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55000000000000004">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55000000000000004">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55000000000000004">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55000000000000004">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55000000000000004">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55000000000000004">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55000000000000004">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55000000000000004">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55000000000000004">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55000000000000004">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55000000000000004">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55000000000000004">
      <c r="O3194"/>
      <c r="P3194"/>
      <c r="Q3194"/>
      <c r="R3194"/>
    </row>
    <row r="3195" spans="1:25" ht="23.35" x14ac:dyDescent="0.8">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55000000000000004">
      <c r="A3196" s="14" t="s">
        <v>67</v>
      </c>
      <c r="B3196" t="s">
        <v>47</v>
      </c>
      <c r="C3196" t="s">
        <v>5</v>
      </c>
      <c r="D3196" t="s">
        <v>98</v>
      </c>
      <c r="E3196" t="s">
        <v>99</v>
      </c>
      <c r="F3196" t="s">
        <v>100</v>
      </c>
      <c r="G3196" t="s">
        <v>69</v>
      </c>
      <c r="H3196" t="s">
        <v>31</v>
      </c>
      <c r="I3196" t="s">
        <v>32</v>
      </c>
      <c r="J3196" t="s">
        <v>46</v>
      </c>
      <c r="K3196" s="14" t="s">
        <v>45</v>
      </c>
      <c r="M3196" s="14"/>
      <c r="X3196" s="2">
        <v>0</v>
      </c>
      <c r="Y3196" s="2">
        <v>0</v>
      </c>
    </row>
    <row r="3197" spans="1:25" x14ac:dyDescent="0.55000000000000004">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55000000000000004">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55000000000000004">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55000000000000004">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55000000000000004">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55000000000000004">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55000000000000004">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55000000000000004">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55000000000000004">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55000000000000004">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55000000000000004">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55000000000000004">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55000000000000004">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55000000000000004">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55000000000000004">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55000000000000004">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55000000000000004">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55000000000000004">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55000000000000004">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55000000000000004">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55000000000000004">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55000000000000004">
      <c r="O3218"/>
      <c r="P3218"/>
      <c r="Q3218"/>
      <c r="R3218"/>
    </row>
    <row r="3219" spans="1:25" ht="23.35" x14ac:dyDescent="0.8">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55000000000000004">
      <c r="A3220" s="14" t="s">
        <v>67</v>
      </c>
      <c r="B3220" t="s">
        <v>47</v>
      </c>
      <c r="C3220" t="s">
        <v>5</v>
      </c>
      <c r="D3220" t="s">
        <v>98</v>
      </c>
      <c r="E3220" t="s">
        <v>99</v>
      </c>
      <c r="F3220" t="s">
        <v>100</v>
      </c>
      <c r="G3220" t="s">
        <v>69</v>
      </c>
      <c r="H3220" t="s">
        <v>31</v>
      </c>
      <c r="I3220" t="s">
        <v>32</v>
      </c>
      <c r="J3220" t="s">
        <v>46</v>
      </c>
      <c r="K3220" s="14" t="s">
        <v>45</v>
      </c>
      <c r="M3220" s="14"/>
      <c r="X3220" s="2">
        <v>0</v>
      </c>
      <c r="Y3220" s="2">
        <v>0</v>
      </c>
    </row>
    <row r="3221" spans="1:25" x14ac:dyDescent="0.55000000000000004">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55000000000000004">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55000000000000004">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55000000000000004">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55000000000000004">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55000000000000004">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55000000000000004">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55000000000000004">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55000000000000004">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55000000000000004">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55000000000000004">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55000000000000004">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55000000000000004">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55000000000000004">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55000000000000004">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55000000000000004">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55000000000000004">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55000000000000004">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55000000000000004">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55000000000000004">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55000000000000004">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55000000000000004">
      <c r="N3242" s="57"/>
      <c r="O3242"/>
      <c r="P3242"/>
      <c r="Q3242"/>
      <c r="R3242"/>
    </row>
    <row r="3243" spans="1:25" ht="23.35" x14ac:dyDescent="0.8">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55000000000000004">
      <c r="A3244" s="14" t="s">
        <v>67</v>
      </c>
      <c r="B3244" t="s">
        <v>47</v>
      </c>
      <c r="C3244" t="s">
        <v>5</v>
      </c>
      <c r="D3244" t="s">
        <v>98</v>
      </c>
      <c r="E3244" t="s">
        <v>99</v>
      </c>
      <c r="F3244" t="s">
        <v>100</v>
      </c>
      <c r="G3244" t="s">
        <v>69</v>
      </c>
      <c r="H3244" t="s">
        <v>31</v>
      </c>
      <c r="I3244" t="s">
        <v>32</v>
      </c>
      <c r="J3244" t="s">
        <v>46</v>
      </c>
      <c r="K3244" s="14" t="s">
        <v>45</v>
      </c>
      <c r="M3244" s="14"/>
      <c r="X3244" s="2">
        <v>0</v>
      </c>
      <c r="Y3244" s="2">
        <v>0</v>
      </c>
    </row>
    <row r="3245" spans="1:25" x14ac:dyDescent="0.55000000000000004">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55000000000000004">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55000000000000004">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55000000000000004">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55000000000000004">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55000000000000004">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55000000000000004">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55000000000000004">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55000000000000004">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55000000000000004">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55000000000000004">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55000000000000004">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55000000000000004">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55000000000000004">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55000000000000004">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55000000000000004">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55000000000000004">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55000000000000004">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55000000000000004">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55000000000000004">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55000000000000004">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55000000000000004">
      <c r="O3266"/>
      <c r="P3266"/>
      <c r="Q3266"/>
      <c r="R3266"/>
    </row>
    <row r="3267" spans="1:25" ht="23.35" x14ac:dyDescent="0.8">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55000000000000004">
      <c r="A3268" s="14" t="s">
        <v>67</v>
      </c>
      <c r="B3268" t="s">
        <v>47</v>
      </c>
      <c r="C3268" t="s">
        <v>5</v>
      </c>
      <c r="D3268" t="s">
        <v>98</v>
      </c>
      <c r="E3268" t="s">
        <v>99</v>
      </c>
      <c r="F3268" t="s">
        <v>100</v>
      </c>
      <c r="G3268" t="s">
        <v>69</v>
      </c>
      <c r="H3268" t="s">
        <v>31</v>
      </c>
      <c r="I3268" t="s">
        <v>32</v>
      </c>
      <c r="J3268" t="s">
        <v>46</v>
      </c>
      <c r="K3268" s="14" t="s">
        <v>45</v>
      </c>
      <c r="M3268" s="14"/>
      <c r="X3268" s="2">
        <v>0</v>
      </c>
      <c r="Y3268" s="2">
        <v>0</v>
      </c>
    </row>
    <row r="3269" spans="1:25" x14ac:dyDescent="0.55000000000000004">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55000000000000004">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55000000000000004">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55000000000000004">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55000000000000004">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55000000000000004">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55000000000000004">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55000000000000004">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55000000000000004">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55000000000000004">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55000000000000004">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55000000000000004">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55000000000000004">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55000000000000004">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55000000000000004">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55000000000000004">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55000000000000004">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55000000000000004">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55000000000000004">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55000000000000004">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55000000000000004">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55000000000000004">
      <c r="O3290"/>
      <c r="P3290"/>
      <c r="Q3290"/>
      <c r="R3290"/>
    </row>
    <row r="3291" spans="1:25" ht="23.35" x14ac:dyDescent="0.8">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55000000000000004">
      <c r="A3292" s="14" t="s">
        <v>67</v>
      </c>
      <c r="B3292" t="s">
        <v>47</v>
      </c>
      <c r="C3292" t="s">
        <v>5</v>
      </c>
      <c r="D3292" t="s">
        <v>98</v>
      </c>
      <c r="E3292" t="s">
        <v>99</v>
      </c>
      <c r="F3292" t="s">
        <v>100</v>
      </c>
      <c r="G3292" t="s">
        <v>69</v>
      </c>
      <c r="H3292" t="s">
        <v>31</v>
      </c>
      <c r="I3292" t="s">
        <v>32</v>
      </c>
      <c r="J3292" t="s">
        <v>46</v>
      </c>
      <c r="K3292" s="14" t="s">
        <v>45</v>
      </c>
      <c r="M3292" s="14"/>
      <c r="X3292" s="2">
        <v>0</v>
      </c>
      <c r="Y3292" s="2">
        <v>0</v>
      </c>
    </row>
    <row r="3293" spans="1:25" x14ac:dyDescent="0.55000000000000004">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55000000000000004">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55000000000000004">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55000000000000004">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55000000000000004">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55000000000000004">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55000000000000004">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55000000000000004">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55000000000000004">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55000000000000004">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55000000000000004">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55000000000000004">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55000000000000004">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55000000000000004">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55000000000000004">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55000000000000004">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55000000000000004">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55000000000000004">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55000000000000004">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55000000000000004">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55000000000000004">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55000000000000004">
      <c r="O3314"/>
      <c r="P3314"/>
      <c r="Q3314"/>
      <c r="R3314"/>
    </row>
    <row r="3315" spans="1:25" ht="23.35" x14ac:dyDescent="0.8">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55000000000000004">
      <c r="A3316" s="14" t="s">
        <v>67</v>
      </c>
      <c r="B3316" t="s">
        <v>47</v>
      </c>
      <c r="C3316" t="s">
        <v>5</v>
      </c>
      <c r="D3316" t="s">
        <v>98</v>
      </c>
      <c r="E3316" t="s">
        <v>99</v>
      </c>
      <c r="F3316" t="s">
        <v>100</v>
      </c>
      <c r="G3316" t="s">
        <v>69</v>
      </c>
      <c r="H3316" t="s">
        <v>31</v>
      </c>
      <c r="I3316" t="s">
        <v>32</v>
      </c>
      <c r="J3316" t="s">
        <v>46</v>
      </c>
      <c r="K3316" s="14" t="s">
        <v>45</v>
      </c>
      <c r="M3316" s="14"/>
      <c r="X3316" s="2">
        <v>0</v>
      </c>
      <c r="Y3316" s="2">
        <v>0</v>
      </c>
    </row>
    <row r="3317" spans="1:25" x14ac:dyDescent="0.55000000000000004">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55000000000000004">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55000000000000004">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55000000000000004">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55000000000000004">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55000000000000004">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55000000000000004">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55000000000000004">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55000000000000004">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55000000000000004">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55000000000000004">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55000000000000004">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55000000000000004">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55000000000000004">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55000000000000004">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55000000000000004">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55000000000000004">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55000000000000004">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55000000000000004">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55000000000000004">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55000000000000004">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55000000000000004">
      <c r="A3338" s="32"/>
      <c r="M3338" s="14"/>
    </row>
    <row r="3339" spans="1:25" ht="23.35" x14ac:dyDescent="0.8">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55000000000000004">
      <c r="A3340" s="14" t="s">
        <v>67</v>
      </c>
      <c r="B3340" t="s">
        <v>47</v>
      </c>
      <c r="C3340" t="s">
        <v>5</v>
      </c>
      <c r="D3340" t="s">
        <v>98</v>
      </c>
      <c r="E3340" t="s">
        <v>99</v>
      </c>
      <c r="F3340" t="s">
        <v>100</v>
      </c>
      <c r="G3340" t="s">
        <v>69</v>
      </c>
      <c r="H3340" t="s">
        <v>31</v>
      </c>
      <c r="I3340" t="s">
        <v>32</v>
      </c>
      <c r="J3340" t="s">
        <v>46</v>
      </c>
      <c r="K3340" s="14" t="s">
        <v>45</v>
      </c>
      <c r="M3340" s="14"/>
      <c r="X3340" s="2">
        <v>0</v>
      </c>
      <c r="Y3340" s="2">
        <v>0</v>
      </c>
    </row>
    <row r="3341" spans="1:25" x14ac:dyDescent="0.55000000000000004">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55000000000000004">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55000000000000004">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55000000000000004">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55000000000000004">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55000000000000004">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55000000000000004">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55000000000000004">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55000000000000004">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55000000000000004">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55000000000000004">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55000000000000004">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55000000000000004">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55000000000000004">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55000000000000004">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55000000000000004">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55000000000000004">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55000000000000004">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55000000000000004">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55000000000000004">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55000000000000004">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55000000000000004">
      <c r="N3362" s="57"/>
      <c r="O3362"/>
      <c r="P3362"/>
      <c r="Q3362"/>
      <c r="R3362"/>
    </row>
    <row r="3363" spans="1:25" ht="23.35" x14ac:dyDescent="0.8">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55000000000000004">
      <c r="A3364" s="14" t="s">
        <v>67</v>
      </c>
      <c r="B3364" t="s">
        <v>47</v>
      </c>
      <c r="C3364" t="s">
        <v>5</v>
      </c>
      <c r="D3364" t="s">
        <v>98</v>
      </c>
      <c r="E3364" t="s">
        <v>99</v>
      </c>
      <c r="F3364" t="s">
        <v>100</v>
      </c>
      <c r="G3364" t="s">
        <v>69</v>
      </c>
      <c r="H3364" t="s">
        <v>31</v>
      </c>
      <c r="I3364" t="s">
        <v>32</v>
      </c>
      <c r="J3364" t="s">
        <v>46</v>
      </c>
      <c r="K3364" s="14" t="s">
        <v>45</v>
      </c>
      <c r="M3364" s="14"/>
      <c r="X3364" s="2">
        <v>0</v>
      </c>
      <c r="Y3364" s="2">
        <v>0</v>
      </c>
    </row>
    <row r="3365" spans="1:25" x14ac:dyDescent="0.55000000000000004">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55000000000000004">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55000000000000004">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55000000000000004">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55000000000000004">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55000000000000004">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55000000000000004">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55000000000000004">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55000000000000004">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55000000000000004">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55000000000000004">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55000000000000004">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55000000000000004">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55000000000000004">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55000000000000004">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55000000000000004">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55000000000000004">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55000000000000004">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55000000000000004">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55000000000000004">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55000000000000004">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55000000000000004">
      <c r="O3386"/>
      <c r="P3386"/>
      <c r="Q3386"/>
      <c r="R3386"/>
    </row>
    <row r="3387" spans="1:25" ht="23.35" x14ac:dyDescent="0.8">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55000000000000004">
      <c r="A3388" s="14" t="s">
        <v>67</v>
      </c>
      <c r="B3388" t="s">
        <v>47</v>
      </c>
      <c r="C3388" t="s">
        <v>5</v>
      </c>
      <c r="D3388" t="s">
        <v>98</v>
      </c>
      <c r="E3388" t="s">
        <v>99</v>
      </c>
      <c r="F3388" t="s">
        <v>100</v>
      </c>
      <c r="G3388" t="s">
        <v>69</v>
      </c>
      <c r="H3388" t="s">
        <v>31</v>
      </c>
      <c r="I3388" t="s">
        <v>32</v>
      </c>
      <c r="J3388" t="s">
        <v>46</v>
      </c>
      <c r="K3388" s="14" t="s">
        <v>45</v>
      </c>
      <c r="M3388" s="14"/>
      <c r="X3388" s="2">
        <v>0</v>
      </c>
      <c r="Y3388" s="2">
        <v>0</v>
      </c>
    </row>
    <row r="3389" spans="1:25" x14ac:dyDescent="0.55000000000000004">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55000000000000004">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55000000000000004">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55000000000000004">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55000000000000004">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55000000000000004">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55000000000000004">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55000000000000004">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55000000000000004">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55000000000000004">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55000000000000004">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55000000000000004">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55000000000000004">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55000000000000004">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55000000000000004">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55000000000000004">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55000000000000004">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55000000000000004">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55000000000000004">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55000000000000004">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55000000000000004">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55000000000000004">
      <c r="O3410"/>
      <c r="P3410"/>
      <c r="Q3410"/>
      <c r="R3410"/>
    </row>
    <row r="3411" spans="1:25" ht="23.35" x14ac:dyDescent="0.8">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55000000000000004">
      <c r="A3412" s="14" t="s">
        <v>67</v>
      </c>
      <c r="B3412" t="s">
        <v>47</v>
      </c>
      <c r="C3412" t="s">
        <v>5</v>
      </c>
      <c r="D3412" t="s">
        <v>98</v>
      </c>
      <c r="E3412" t="s">
        <v>99</v>
      </c>
      <c r="F3412" t="s">
        <v>100</v>
      </c>
      <c r="G3412" t="s">
        <v>69</v>
      </c>
      <c r="H3412" t="s">
        <v>31</v>
      </c>
      <c r="I3412" t="s">
        <v>32</v>
      </c>
      <c r="J3412" t="s">
        <v>46</v>
      </c>
      <c r="K3412" s="14" t="s">
        <v>45</v>
      </c>
      <c r="M3412" s="14"/>
      <c r="X3412" s="2">
        <v>0</v>
      </c>
      <c r="Y3412" s="2">
        <v>0</v>
      </c>
    </row>
    <row r="3413" spans="1:25" x14ac:dyDescent="0.55000000000000004">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55000000000000004">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55000000000000004">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55000000000000004">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55000000000000004">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55000000000000004">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55000000000000004">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55000000000000004">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55000000000000004">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55000000000000004">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55000000000000004">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55000000000000004">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55000000000000004">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55000000000000004">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55000000000000004">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55000000000000004">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55000000000000004">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55000000000000004">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55000000000000004">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55000000000000004">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55000000000000004">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55000000000000004">
      <c r="O3434"/>
      <c r="P3434"/>
      <c r="Q3434"/>
      <c r="R3434"/>
    </row>
    <row r="3435" spans="1:25" ht="23.35" x14ac:dyDescent="0.8">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55000000000000004">
      <c r="A3436" s="14" t="s">
        <v>67</v>
      </c>
      <c r="B3436" t="s">
        <v>47</v>
      </c>
      <c r="C3436" t="s">
        <v>5</v>
      </c>
      <c r="D3436" t="s">
        <v>98</v>
      </c>
      <c r="E3436" t="s">
        <v>99</v>
      </c>
      <c r="F3436" t="s">
        <v>100</v>
      </c>
      <c r="G3436" t="s">
        <v>69</v>
      </c>
      <c r="H3436" t="s">
        <v>31</v>
      </c>
      <c r="I3436" t="s">
        <v>32</v>
      </c>
      <c r="J3436" t="s">
        <v>46</v>
      </c>
      <c r="K3436" s="14" t="s">
        <v>45</v>
      </c>
      <c r="M3436" s="14"/>
      <c r="X3436" s="2">
        <v>0</v>
      </c>
      <c r="Y3436" s="2">
        <v>0</v>
      </c>
    </row>
    <row r="3437" spans="1:25" x14ac:dyDescent="0.55000000000000004">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55000000000000004">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55000000000000004">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55000000000000004">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55000000000000004">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55000000000000004">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55000000000000004">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55000000000000004">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55000000000000004">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55000000000000004">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55000000000000004">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55000000000000004">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55000000000000004">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55000000000000004">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55000000000000004">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55000000000000004">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55000000000000004">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55000000000000004">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55000000000000004">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55000000000000004">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55000000000000004">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55000000000000004">
      <c r="O3458"/>
      <c r="P3458"/>
      <c r="Q3458"/>
      <c r="R3458"/>
    </row>
    <row r="3459" spans="1:25" ht="23.35" x14ac:dyDescent="0.8">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55000000000000004">
      <c r="A3460" s="14" t="s">
        <v>67</v>
      </c>
      <c r="B3460" t="s">
        <v>47</v>
      </c>
      <c r="C3460" t="s">
        <v>5</v>
      </c>
      <c r="D3460" t="s">
        <v>98</v>
      </c>
      <c r="E3460" t="s">
        <v>99</v>
      </c>
      <c r="F3460" t="s">
        <v>100</v>
      </c>
      <c r="G3460" t="s">
        <v>69</v>
      </c>
      <c r="H3460" t="s">
        <v>31</v>
      </c>
      <c r="I3460" t="s">
        <v>32</v>
      </c>
      <c r="J3460" t="s">
        <v>46</v>
      </c>
      <c r="K3460" s="14" t="s">
        <v>45</v>
      </c>
      <c r="M3460" s="14"/>
      <c r="X3460" s="2">
        <v>0</v>
      </c>
      <c r="Y3460" s="2">
        <v>0</v>
      </c>
    </row>
    <row r="3461" spans="1:25" x14ac:dyDescent="0.55000000000000004">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55000000000000004">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55000000000000004">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55000000000000004">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55000000000000004">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55000000000000004">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55000000000000004">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55000000000000004">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55000000000000004">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55000000000000004">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55000000000000004">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55000000000000004">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55000000000000004">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55000000000000004">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55000000000000004">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55000000000000004">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55000000000000004">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55000000000000004">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55000000000000004">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55000000000000004">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55000000000000004">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55000000000000004">
      <c r="N3482" s="57"/>
      <c r="O3482"/>
      <c r="P3482"/>
      <c r="Q3482"/>
      <c r="R3482"/>
    </row>
    <row r="3483" spans="1:25" ht="23.35" x14ac:dyDescent="0.8">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55000000000000004">
      <c r="A3484" s="14" t="s">
        <v>67</v>
      </c>
      <c r="B3484" t="s">
        <v>47</v>
      </c>
      <c r="C3484" t="s">
        <v>5</v>
      </c>
      <c r="D3484" t="s">
        <v>98</v>
      </c>
      <c r="E3484" t="s">
        <v>99</v>
      </c>
      <c r="F3484" t="s">
        <v>100</v>
      </c>
      <c r="G3484" t="s">
        <v>69</v>
      </c>
      <c r="H3484" t="s">
        <v>31</v>
      </c>
      <c r="I3484" t="s">
        <v>32</v>
      </c>
      <c r="J3484" t="s">
        <v>46</v>
      </c>
      <c r="K3484" s="14" t="s">
        <v>45</v>
      </c>
      <c r="M3484" s="14"/>
      <c r="X3484" s="2">
        <v>0</v>
      </c>
      <c r="Y3484" s="2">
        <v>0</v>
      </c>
    </row>
    <row r="3485" spans="1:25" x14ac:dyDescent="0.55000000000000004">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55000000000000004">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55000000000000004">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55000000000000004">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55000000000000004">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55000000000000004">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55000000000000004">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55000000000000004">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55000000000000004">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55000000000000004">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55000000000000004">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55000000000000004">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55000000000000004">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55000000000000004">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55000000000000004">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55000000000000004">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55000000000000004">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55000000000000004">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55000000000000004">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55000000000000004">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55000000000000004">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55000000000000004">
      <c r="O3506"/>
      <c r="P3506"/>
      <c r="Q3506"/>
      <c r="R3506"/>
    </row>
    <row r="3507" spans="1:25" ht="23.35" x14ac:dyDescent="0.8">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55000000000000004">
      <c r="A3508" s="14" t="s">
        <v>67</v>
      </c>
      <c r="B3508" t="s">
        <v>47</v>
      </c>
      <c r="C3508" t="s">
        <v>5</v>
      </c>
      <c r="D3508" t="s">
        <v>98</v>
      </c>
      <c r="E3508" t="s">
        <v>99</v>
      </c>
      <c r="F3508" t="s">
        <v>100</v>
      </c>
      <c r="G3508" t="s">
        <v>69</v>
      </c>
      <c r="H3508" t="s">
        <v>31</v>
      </c>
      <c r="I3508" t="s">
        <v>32</v>
      </c>
      <c r="J3508" t="s">
        <v>46</v>
      </c>
      <c r="K3508" s="14" t="s">
        <v>45</v>
      </c>
      <c r="M3508" s="14"/>
      <c r="X3508" s="2">
        <v>0</v>
      </c>
      <c r="Y3508" s="2">
        <v>0</v>
      </c>
    </row>
    <row r="3509" spans="1:25" x14ac:dyDescent="0.55000000000000004">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55000000000000004">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55000000000000004">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55000000000000004">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55000000000000004">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55000000000000004">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55000000000000004">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55000000000000004">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55000000000000004">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55000000000000004">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55000000000000004">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55000000000000004">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55000000000000004">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55000000000000004">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55000000000000004">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55000000000000004">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55000000000000004">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55000000000000004">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55000000000000004">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55000000000000004">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55000000000000004">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55000000000000004">
      <c r="O3530"/>
      <c r="P3530"/>
      <c r="Q3530"/>
      <c r="R3530"/>
    </row>
    <row r="3531" spans="1:25" ht="23.35" x14ac:dyDescent="0.8">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55000000000000004">
      <c r="A3532" s="14" t="s">
        <v>67</v>
      </c>
      <c r="B3532" t="s">
        <v>47</v>
      </c>
      <c r="C3532" t="s">
        <v>5</v>
      </c>
      <c r="D3532" t="s">
        <v>98</v>
      </c>
      <c r="E3532" t="s">
        <v>99</v>
      </c>
      <c r="F3532" t="s">
        <v>100</v>
      </c>
      <c r="G3532" t="s">
        <v>69</v>
      </c>
      <c r="H3532" t="s">
        <v>31</v>
      </c>
      <c r="I3532" t="s">
        <v>32</v>
      </c>
      <c r="J3532" t="s">
        <v>46</v>
      </c>
      <c r="K3532" s="14" t="s">
        <v>45</v>
      </c>
      <c r="M3532" s="14"/>
      <c r="X3532" s="2">
        <v>0</v>
      </c>
      <c r="Y3532" s="2">
        <v>0</v>
      </c>
    </row>
    <row r="3533" spans="1:25" x14ac:dyDescent="0.55000000000000004">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55000000000000004">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55000000000000004">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55000000000000004">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55000000000000004">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55000000000000004">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55000000000000004">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55000000000000004">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55000000000000004">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55000000000000004">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55000000000000004">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55000000000000004">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55000000000000004">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55000000000000004">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55000000000000004">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55000000000000004">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55000000000000004">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55000000000000004">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55000000000000004">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55000000000000004">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55000000000000004">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55000000000000004">
      <c r="O3554"/>
      <c r="P3554"/>
      <c r="Q3554"/>
      <c r="R3554"/>
    </row>
    <row r="3555" spans="1:25" ht="23.35" x14ac:dyDescent="0.8">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55000000000000004">
      <c r="A3556" s="14" t="s">
        <v>67</v>
      </c>
      <c r="B3556" t="s">
        <v>47</v>
      </c>
      <c r="C3556" t="s">
        <v>5</v>
      </c>
      <c r="D3556" t="s">
        <v>98</v>
      </c>
      <c r="E3556" t="s">
        <v>99</v>
      </c>
      <c r="F3556" t="s">
        <v>100</v>
      </c>
      <c r="G3556" t="s">
        <v>69</v>
      </c>
      <c r="H3556" t="s">
        <v>31</v>
      </c>
      <c r="I3556" t="s">
        <v>32</v>
      </c>
      <c r="J3556" t="s">
        <v>46</v>
      </c>
      <c r="K3556" s="14" t="s">
        <v>45</v>
      </c>
      <c r="M3556" s="14"/>
      <c r="X3556" s="2">
        <v>0</v>
      </c>
      <c r="Y3556" s="2">
        <v>0</v>
      </c>
    </row>
    <row r="3557" spans="1:25" x14ac:dyDescent="0.55000000000000004">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55000000000000004">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55000000000000004">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55000000000000004">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55000000000000004">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55000000000000004">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55000000000000004">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55000000000000004">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55000000000000004">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55000000000000004">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55000000000000004">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55000000000000004">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55000000000000004">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55000000000000004">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55000000000000004">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55000000000000004">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55000000000000004">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55000000000000004">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55000000000000004">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55000000000000004">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55000000000000004">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55000000000000004">
      <c r="O3578"/>
      <c r="P3578"/>
      <c r="Q3578"/>
      <c r="R3578"/>
    </row>
    <row r="3579" spans="1:25" ht="23.35" x14ac:dyDescent="0.8">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55000000000000004">
      <c r="A3580" s="14" t="s">
        <v>67</v>
      </c>
      <c r="B3580" t="s">
        <v>47</v>
      </c>
      <c r="C3580" t="s">
        <v>5</v>
      </c>
      <c r="D3580" t="s">
        <v>98</v>
      </c>
      <c r="E3580" t="s">
        <v>99</v>
      </c>
      <c r="F3580" t="s">
        <v>100</v>
      </c>
      <c r="G3580" t="s">
        <v>69</v>
      </c>
      <c r="H3580" t="s">
        <v>31</v>
      </c>
      <c r="I3580" t="s">
        <v>32</v>
      </c>
      <c r="J3580" t="s">
        <v>46</v>
      </c>
      <c r="K3580" s="14" t="s">
        <v>45</v>
      </c>
      <c r="M3580" s="14"/>
      <c r="X3580" s="2">
        <v>0</v>
      </c>
      <c r="Y3580" s="2">
        <v>0</v>
      </c>
    </row>
    <row r="3581" spans="1:25" x14ac:dyDescent="0.55000000000000004">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55000000000000004">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55000000000000004">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55000000000000004">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55000000000000004">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55000000000000004">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55000000000000004">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55000000000000004">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55000000000000004">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55000000000000004">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55000000000000004">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55000000000000004">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55000000000000004">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55000000000000004">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55000000000000004">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55000000000000004">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55000000000000004">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55000000000000004">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55000000000000004">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55000000000000004">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55000000000000004">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55000000000000004">
      <c r="N3602" s="57"/>
      <c r="O3602"/>
      <c r="P3602"/>
      <c r="Q3602"/>
      <c r="R3602"/>
    </row>
    <row r="3603" spans="1:25" ht="23.35" x14ac:dyDescent="0.8">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55000000000000004">
      <c r="A3604" s="14" t="s">
        <v>67</v>
      </c>
      <c r="B3604" t="s">
        <v>47</v>
      </c>
      <c r="C3604" t="s">
        <v>5</v>
      </c>
      <c r="D3604" t="s">
        <v>98</v>
      </c>
      <c r="E3604" t="s">
        <v>99</v>
      </c>
      <c r="F3604" t="s">
        <v>100</v>
      </c>
      <c r="G3604" t="s">
        <v>69</v>
      </c>
      <c r="H3604" t="s">
        <v>31</v>
      </c>
      <c r="I3604" t="s">
        <v>32</v>
      </c>
      <c r="J3604" t="s">
        <v>46</v>
      </c>
      <c r="K3604" s="14" t="s">
        <v>45</v>
      </c>
      <c r="M3604" s="14"/>
      <c r="X3604" s="2">
        <v>0</v>
      </c>
      <c r="Y3604" s="2">
        <v>0</v>
      </c>
    </row>
    <row r="3605" spans="1:25" x14ac:dyDescent="0.55000000000000004">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55000000000000004">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55000000000000004">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55000000000000004">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55000000000000004">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55000000000000004">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55000000000000004">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55000000000000004">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55000000000000004">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55000000000000004">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55000000000000004">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55000000000000004">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55000000000000004">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55000000000000004">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55000000000000004">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55000000000000004">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55000000000000004">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55000000000000004">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55000000000000004">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55000000000000004">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55000000000000004">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55000000000000004">
      <c r="O3626"/>
      <c r="P3626"/>
      <c r="Q3626"/>
      <c r="R3626"/>
    </row>
    <row r="3627" spans="1:25" ht="23.35" x14ac:dyDescent="0.8">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55000000000000004">
      <c r="A3628" s="14" t="s">
        <v>67</v>
      </c>
      <c r="B3628" t="s">
        <v>47</v>
      </c>
      <c r="C3628" t="s">
        <v>5</v>
      </c>
      <c r="D3628" t="s">
        <v>98</v>
      </c>
      <c r="E3628" t="s">
        <v>99</v>
      </c>
      <c r="F3628" t="s">
        <v>100</v>
      </c>
      <c r="G3628" t="s">
        <v>69</v>
      </c>
      <c r="H3628" t="s">
        <v>31</v>
      </c>
      <c r="I3628" t="s">
        <v>32</v>
      </c>
      <c r="J3628" t="s">
        <v>46</v>
      </c>
      <c r="K3628" s="14" t="s">
        <v>45</v>
      </c>
      <c r="M3628" s="14"/>
      <c r="X3628" s="2">
        <v>0</v>
      </c>
      <c r="Y3628" s="2">
        <v>0</v>
      </c>
    </row>
    <row r="3629" spans="1:25" x14ac:dyDescent="0.55000000000000004">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55000000000000004">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55000000000000004">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55000000000000004">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55000000000000004">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55000000000000004">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55000000000000004">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55000000000000004">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55000000000000004">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55000000000000004">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55000000000000004">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55000000000000004">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55000000000000004">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55000000000000004">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55000000000000004">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55000000000000004">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55000000000000004">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55000000000000004">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55000000000000004">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55000000000000004">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55000000000000004">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55000000000000004">
      <c r="O3650"/>
      <c r="P3650"/>
      <c r="Q3650"/>
      <c r="R3650"/>
    </row>
    <row r="3651" spans="1:25" ht="23.35" x14ac:dyDescent="0.8">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55000000000000004">
      <c r="A3652" s="14" t="s">
        <v>67</v>
      </c>
      <c r="B3652" t="s">
        <v>47</v>
      </c>
      <c r="C3652" t="s">
        <v>5</v>
      </c>
      <c r="D3652" t="s">
        <v>98</v>
      </c>
      <c r="E3652" t="s">
        <v>99</v>
      </c>
      <c r="F3652" t="s">
        <v>100</v>
      </c>
      <c r="G3652" t="s">
        <v>69</v>
      </c>
      <c r="H3652" t="s">
        <v>31</v>
      </c>
      <c r="I3652" t="s">
        <v>32</v>
      </c>
      <c r="J3652" t="s">
        <v>46</v>
      </c>
      <c r="K3652" s="14" t="s">
        <v>45</v>
      </c>
      <c r="M3652" s="14"/>
      <c r="X3652" s="2">
        <v>0</v>
      </c>
      <c r="Y3652" s="2">
        <v>0</v>
      </c>
    </row>
    <row r="3653" spans="1:25" x14ac:dyDescent="0.55000000000000004">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55000000000000004">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55000000000000004">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55000000000000004">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55000000000000004">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55000000000000004">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55000000000000004">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55000000000000004">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55000000000000004">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55000000000000004">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55000000000000004">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55000000000000004">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55000000000000004">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55000000000000004">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55000000000000004">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55000000000000004">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55000000000000004">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55000000000000004">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55000000000000004">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55000000000000004">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55000000000000004">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55000000000000004">
      <c r="O3674"/>
      <c r="P3674"/>
      <c r="Q3674"/>
      <c r="R3674"/>
    </row>
    <row r="3675" spans="1:25" ht="23.35" x14ac:dyDescent="0.8">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55000000000000004">
      <c r="A3676" s="14" t="s">
        <v>67</v>
      </c>
      <c r="B3676" t="s">
        <v>47</v>
      </c>
      <c r="C3676" t="s">
        <v>5</v>
      </c>
      <c r="D3676" t="s">
        <v>98</v>
      </c>
      <c r="E3676" t="s">
        <v>99</v>
      </c>
      <c r="F3676" t="s">
        <v>100</v>
      </c>
      <c r="G3676" t="s">
        <v>69</v>
      </c>
      <c r="H3676" t="s">
        <v>31</v>
      </c>
      <c r="I3676" t="s">
        <v>32</v>
      </c>
      <c r="J3676" t="s">
        <v>46</v>
      </c>
      <c r="K3676" s="14" t="s">
        <v>45</v>
      </c>
      <c r="M3676" s="14"/>
      <c r="X3676" s="2">
        <v>0</v>
      </c>
      <c r="Y3676" s="2">
        <v>0</v>
      </c>
    </row>
    <row r="3677" spans="1:25" x14ac:dyDescent="0.55000000000000004">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55000000000000004">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55000000000000004">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55000000000000004">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55000000000000004">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55000000000000004">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55000000000000004">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55000000000000004">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55000000000000004">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55000000000000004">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55000000000000004">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55000000000000004">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55000000000000004">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55000000000000004">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55000000000000004">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55000000000000004">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55000000000000004">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55000000000000004">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55000000000000004">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55000000000000004">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55000000000000004">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55000000000000004">
      <c r="O3698"/>
      <c r="P3698"/>
      <c r="Q3698"/>
      <c r="R3698"/>
    </row>
    <row r="3699" spans="1:25" ht="23.35" x14ac:dyDescent="0.8">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55000000000000004">
      <c r="A3700" s="14" t="s">
        <v>67</v>
      </c>
      <c r="B3700" t="s">
        <v>47</v>
      </c>
      <c r="C3700" t="s">
        <v>5</v>
      </c>
      <c r="D3700" t="s">
        <v>98</v>
      </c>
      <c r="E3700" t="s">
        <v>99</v>
      </c>
      <c r="F3700" t="s">
        <v>100</v>
      </c>
      <c r="G3700" t="s">
        <v>69</v>
      </c>
      <c r="H3700" t="s">
        <v>31</v>
      </c>
      <c r="I3700" t="s">
        <v>32</v>
      </c>
      <c r="J3700" t="s">
        <v>46</v>
      </c>
      <c r="K3700" s="14" t="s">
        <v>45</v>
      </c>
      <c r="M3700" s="14"/>
      <c r="X3700" s="2">
        <v>0</v>
      </c>
      <c r="Y3700" s="2">
        <v>0</v>
      </c>
    </row>
    <row r="3701" spans="1:25" x14ac:dyDescent="0.55000000000000004">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55000000000000004">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55000000000000004">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55000000000000004">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55000000000000004">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55000000000000004">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55000000000000004">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55000000000000004">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55000000000000004">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55000000000000004">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55000000000000004">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55000000000000004">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55000000000000004">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55000000000000004">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55000000000000004">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55000000000000004">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55000000000000004">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55000000000000004">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55000000000000004">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55000000000000004">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55000000000000004">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55000000000000004">
      <c r="N3722" s="57"/>
      <c r="O3722"/>
      <c r="P3722"/>
      <c r="Q3722"/>
      <c r="R3722"/>
    </row>
    <row r="3723" spans="1:25" ht="23.35" x14ac:dyDescent="0.8">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55000000000000004">
      <c r="A3724" s="14" t="s">
        <v>67</v>
      </c>
      <c r="B3724" t="s">
        <v>47</v>
      </c>
      <c r="C3724" t="s">
        <v>5</v>
      </c>
      <c r="D3724" t="s">
        <v>98</v>
      </c>
      <c r="E3724" t="s">
        <v>99</v>
      </c>
      <c r="F3724" t="s">
        <v>100</v>
      </c>
      <c r="G3724" t="s">
        <v>69</v>
      </c>
      <c r="H3724" t="s">
        <v>31</v>
      </c>
      <c r="I3724" t="s">
        <v>32</v>
      </c>
      <c r="J3724" t="s">
        <v>46</v>
      </c>
      <c r="K3724" s="14" t="s">
        <v>45</v>
      </c>
      <c r="M3724" s="14"/>
      <c r="X3724" s="2">
        <v>0</v>
      </c>
      <c r="Y3724" s="2">
        <v>0</v>
      </c>
    </row>
    <row r="3725" spans="1:25" x14ac:dyDescent="0.55000000000000004">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55000000000000004">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55000000000000004">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55000000000000004">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55000000000000004">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55000000000000004">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55000000000000004">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55000000000000004">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55000000000000004">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55000000000000004">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55000000000000004">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55000000000000004">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55000000000000004">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55000000000000004">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55000000000000004">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55000000000000004">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55000000000000004">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55000000000000004">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55000000000000004">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55000000000000004">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55000000000000004">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55000000000000004">
      <c r="A3746" s="32"/>
      <c r="M3746" s="14"/>
    </row>
    <row r="3747" spans="1:25" ht="23.35" x14ac:dyDescent="0.8">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55000000000000004">
      <c r="A3748" s="14" t="s">
        <v>67</v>
      </c>
      <c r="B3748" t="s">
        <v>47</v>
      </c>
      <c r="C3748" t="s">
        <v>5</v>
      </c>
      <c r="D3748" t="s">
        <v>98</v>
      </c>
      <c r="E3748" t="s">
        <v>99</v>
      </c>
      <c r="F3748" t="s">
        <v>100</v>
      </c>
      <c r="G3748" t="s">
        <v>69</v>
      </c>
      <c r="H3748" t="s">
        <v>31</v>
      </c>
      <c r="I3748" t="s">
        <v>32</v>
      </c>
      <c r="J3748" t="s">
        <v>46</v>
      </c>
      <c r="K3748" s="14" t="s">
        <v>45</v>
      </c>
      <c r="M3748" s="14"/>
      <c r="X3748" s="2">
        <v>0</v>
      </c>
      <c r="Y3748" s="2">
        <v>0</v>
      </c>
    </row>
    <row r="3749" spans="1:25" x14ac:dyDescent="0.55000000000000004">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55000000000000004">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55000000000000004">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55000000000000004">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55000000000000004">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55000000000000004">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55000000000000004">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55000000000000004">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55000000000000004">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55000000000000004">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55000000000000004">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55000000000000004">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55000000000000004">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55000000000000004">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55000000000000004">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55000000000000004">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55000000000000004">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55000000000000004">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55000000000000004">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55000000000000004">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55000000000000004">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55000000000000004">
      <c r="O3770"/>
      <c r="P3770"/>
      <c r="Q3770"/>
      <c r="R3770"/>
    </row>
    <row r="3771" spans="1:25" ht="23.35" x14ac:dyDescent="0.8">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55000000000000004">
      <c r="A3772" s="14" t="s">
        <v>67</v>
      </c>
      <c r="B3772" t="s">
        <v>47</v>
      </c>
      <c r="C3772" t="s">
        <v>5</v>
      </c>
      <c r="D3772" t="s">
        <v>98</v>
      </c>
      <c r="E3772" t="s">
        <v>99</v>
      </c>
      <c r="F3772" t="s">
        <v>100</v>
      </c>
      <c r="G3772" t="s">
        <v>69</v>
      </c>
      <c r="H3772" t="s">
        <v>31</v>
      </c>
      <c r="I3772" t="s">
        <v>32</v>
      </c>
      <c r="J3772" t="s">
        <v>46</v>
      </c>
      <c r="K3772" s="14" t="s">
        <v>45</v>
      </c>
      <c r="M3772" s="14"/>
      <c r="X3772" s="2">
        <v>0</v>
      </c>
      <c r="Y3772" s="2">
        <v>0</v>
      </c>
    </row>
    <row r="3773" spans="1:25" x14ac:dyDescent="0.55000000000000004">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55000000000000004">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55000000000000004">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55000000000000004">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55000000000000004">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55000000000000004">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55000000000000004">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55000000000000004">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55000000000000004">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55000000000000004">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55000000000000004">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55000000000000004">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55000000000000004">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55000000000000004">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55000000000000004">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55000000000000004">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55000000000000004">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55000000000000004">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55000000000000004">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55000000000000004">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55000000000000004">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55000000000000004">
      <c r="O3794"/>
      <c r="P3794"/>
      <c r="Q3794"/>
      <c r="R3794"/>
    </row>
    <row r="3795" spans="1:25" ht="23.35" x14ac:dyDescent="0.8">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55000000000000004">
      <c r="A3796" s="14" t="s">
        <v>67</v>
      </c>
      <c r="B3796" t="s">
        <v>47</v>
      </c>
      <c r="C3796" t="s">
        <v>5</v>
      </c>
      <c r="D3796" t="s">
        <v>98</v>
      </c>
      <c r="E3796" t="s">
        <v>99</v>
      </c>
      <c r="F3796" t="s">
        <v>100</v>
      </c>
      <c r="G3796" t="s">
        <v>69</v>
      </c>
      <c r="H3796" t="s">
        <v>31</v>
      </c>
      <c r="I3796" t="s">
        <v>32</v>
      </c>
      <c r="J3796" t="s">
        <v>46</v>
      </c>
      <c r="K3796" s="14" t="s">
        <v>45</v>
      </c>
      <c r="M3796" s="14"/>
      <c r="X3796" s="2">
        <v>0</v>
      </c>
      <c r="Y3796" s="2">
        <v>0</v>
      </c>
    </row>
    <row r="3797" spans="1:25" x14ac:dyDescent="0.55000000000000004">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55000000000000004">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55000000000000004">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55000000000000004">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55000000000000004">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55000000000000004">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55000000000000004">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55000000000000004">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55000000000000004">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55000000000000004">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55000000000000004">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55000000000000004">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55000000000000004">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55000000000000004">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55000000000000004">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55000000000000004">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55000000000000004">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55000000000000004">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55000000000000004">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55000000000000004">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55000000000000004">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55000000000000004">
      <c r="O3818"/>
      <c r="P3818"/>
      <c r="Q3818"/>
      <c r="R3818"/>
    </row>
    <row r="3819" spans="1:25" ht="23.35" x14ac:dyDescent="0.8">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55000000000000004">
      <c r="A3820" s="14" t="s">
        <v>67</v>
      </c>
      <c r="B3820" t="s">
        <v>47</v>
      </c>
      <c r="C3820" t="s">
        <v>5</v>
      </c>
      <c r="D3820" t="s">
        <v>98</v>
      </c>
      <c r="E3820" t="s">
        <v>99</v>
      </c>
      <c r="F3820" t="s">
        <v>100</v>
      </c>
      <c r="G3820" t="s">
        <v>69</v>
      </c>
      <c r="H3820" t="s">
        <v>31</v>
      </c>
      <c r="I3820" t="s">
        <v>32</v>
      </c>
      <c r="J3820" t="s">
        <v>46</v>
      </c>
      <c r="K3820" s="14" t="s">
        <v>45</v>
      </c>
      <c r="M3820" s="14"/>
      <c r="X3820" s="2">
        <v>0</v>
      </c>
      <c r="Y3820" s="2">
        <v>0</v>
      </c>
    </row>
    <row r="3821" spans="1:25" x14ac:dyDescent="0.55000000000000004">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55000000000000004">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55000000000000004">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55000000000000004">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55000000000000004">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55000000000000004">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55000000000000004">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55000000000000004">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55000000000000004">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55000000000000004">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55000000000000004">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55000000000000004">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55000000000000004">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55000000000000004">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55000000000000004">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55000000000000004">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55000000000000004">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55000000000000004">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55000000000000004">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55000000000000004">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55000000000000004">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55000000000000004">
      <c r="N3842" s="57"/>
      <c r="O3842"/>
      <c r="P3842"/>
      <c r="Q3842"/>
      <c r="R3842"/>
    </row>
    <row r="3843" spans="1:25" ht="23.35" x14ac:dyDescent="0.8">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55000000000000004">
      <c r="A3844" s="14" t="s">
        <v>67</v>
      </c>
      <c r="B3844" t="s">
        <v>47</v>
      </c>
      <c r="C3844" t="s">
        <v>5</v>
      </c>
      <c r="D3844" t="s">
        <v>98</v>
      </c>
      <c r="E3844" t="s">
        <v>99</v>
      </c>
      <c r="F3844" t="s">
        <v>100</v>
      </c>
      <c r="G3844" t="s">
        <v>69</v>
      </c>
      <c r="H3844" t="s">
        <v>31</v>
      </c>
      <c r="I3844" t="s">
        <v>32</v>
      </c>
      <c r="J3844" t="s">
        <v>46</v>
      </c>
      <c r="K3844" s="14" t="s">
        <v>45</v>
      </c>
      <c r="M3844" s="14"/>
      <c r="X3844" s="2">
        <v>0</v>
      </c>
      <c r="Y3844" s="2">
        <v>0</v>
      </c>
    </row>
    <row r="3845" spans="1:25" x14ac:dyDescent="0.55000000000000004">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55000000000000004">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55000000000000004">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55000000000000004">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55000000000000004">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55000000000000004">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55000000000000004">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55000000000000004">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55000000000000004">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55000000000000004">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55000000000000004">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55000000000000004">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55000000000000004">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55000000000000004">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55000000000000004">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55000000000000004">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55000000000000004">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55000000000000004">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55000000000000004">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55000000000000004">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55000000000000004">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55000000000000004">
      <c r="O3866"/>
      <c r="P3866"/>
      <c r="Q3866"/>
      <c r="R3866"/>
    </row>
    <row r="3867" spans="1:25" ht="23.35" x14ac:dyDescent="0.8">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55000000000000004">
      <c r="A3868" s="14" t="s">
        <v>67</v>
      </c>
      <c r="B3868" t="s">
        <v>47</v>
      </c>
      <c r="C3868" t="s">
        <v>5</v>
      </c>
      <c r="D3868" t="s">
        <v>98</v>
      </c>
      <c r="E3868" t="s">
        <v>99</v>
      </c>
      <c r="F3868" t="s">
        <v>100</v>
      </c>
      <c r="G3868" t="s">
        <v>69</v>
      </c>
      <c r="H3868" t="s">
        <v>31</v>
      </c>
      <c r="I3868" t="s">
        <v>32</v>
      </c>
      <c r="J3868" t="s">
        <v>46</v>
      </c>
      <c r="K3868" s="14" t="s">
        <v>45</v>
      </c>
      <c r="M3868" s="14"/>
      <c r="X3868" s="2">
        <v>0</v>
      </c>
      <c r="Y3868" s="2">
        <v>0</v>
      </c>
    </row>
    <row r="3869" spans="1:25" x14ac:dyDescent="0.55000000000000004">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55000000000000004">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55000000000000004">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55000000000000004">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55000000000000004">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55000000000000004">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55000000000000004">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55000000000000004">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55000000000000004">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55000000000000004">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55000000000000004">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55000000000000004">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55000000000000004">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55000000000000004">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55000000000000004">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55000000000000004">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55000000000000004">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55000000000000004">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55000000000000004">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55000000000000004">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55000000000000004">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55000000000000004">
      <c r="O3890"/>
      <c r="P3890"/>
      <c r="Q3890"/>
      <c r="R3890"/>
    </row>
    <row r="3891" spans="1:25" ht="23.35" x14ac:dyDescent="0.8">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55000000000000004">
      <c r="A3892" s="14" t="s">
        <v>67</v>
      </c>
      <c r="B3892" t="s">
        <v>47</v>
      </c>
      <c r="C3892" t="s">
        <v>5</v>
      </c>
      <c r="D3892" t="s">
        <v>98</v>
      </c>
      <c r="E3892" t="s">
        <v>99</v>
      </c>
      <c r="F3892" t="s">
        <v>100</v>
      </c>
      <c r="G3892" t="s">
        <v>69</v>
      </c>
      <c r="H3892" t="s">
        <v>31</v>
      </c>
      <c r="I3892" t="s">
        <v>32</v>
      </c>
      <c r="J3892" t="s">
        <v>46</v>
      </c>
      <c r="K3892" s="14" t="s">
        <v>45</v>
      </c>
      <c r="M3892" s="14"/>
      <c r="X3892" s="2">
        <v>0</v>
      </c>
      <c r="Y3892" s="2">
        <v>0</v>
      </c>
    </row>
    <row r="3893" spans="1:25" x14ac:dyDescent="0.55000000000000004">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55000000000000004">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55000000000000004">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55000000000000004">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55000000000000004">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55000000000000004">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55000000000000004">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55000000000000004">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55000000000000004">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55000000000000004">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55000000000000004">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55000000000000004">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55000000000000004">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55000000000000004">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55000000000000004">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55000000000000004">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55000000000000004">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55000000000000004">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55000000000000004">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55000000000000004">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55000000000000004">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55000000000000004">
      <c r="O3914"/>
      <c r="P3914"/>
      <c r="Q3914"/>
      <c r="R3914"/>
    </row>
    <row r="3915" spans="1:25" ht="23.35" x14ac:dyDescent="0.8">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55000000000000004">
      <c r="A3916" s="14" t="s">
        <v>67</v>
      </c>
      <c r="B3916" t="s">
        <v>47</v>
      </c>
      <c r="C3916" t="s">
        <v>5</v>
      </c>
      <c r="D3916" t="s">
        <v>98</v>
      </c>
      <c r="E3916" t="s">
        <v>99</v>
      </c>
      <c r="F3916" t="s">
        <v>100</v>
      </c>
      <c r="G3916" t="s">
        <v>69</v>
      </c>
      <c r="H3916" t="s">
        <v>31</v>
      </c>
      <c r="I3916" t="s">
        <v>32</v>
      </c>
      <c r="J3916" t="s">
        <v>46</v>
      </c>
      <c r="K3916" s="14" t="s">
        <v>45</v>
      </c>
      <c r="M3916" s="14"/>
      <c r="X3916" s="2">
        <v>0</v>
      </c>
      <c r="Y3916" s="2">
        <v>0</v>
      </c>
    </row>
    <row r="3917" spans="1:25" x14ac:dyDescent="0.55000000000000004">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55000000000000004">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55000000000000004">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55000000000000004">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55000000000000004">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55000000000000004">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55000000000000004">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55000000000000004">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55000000000000004">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55000000000000004">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55000000000000004">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55000000000000004">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55000000000000004">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55000000000000004">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55000000000000004">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55000000000000004">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55000000000000004">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55000000000000004">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55000000000000004">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55000000000000004">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55000000000000004">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55000000000000004">
      <c r="O3938"/>
      <c r="P3938"/>
      <c r="Q3938"/>
      <c r="R3938"/>
    </row>
    <row r="3939" spans="1:25" ht="23.35" x14ac:dyDescent="0.8">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55000000000000004">
      <c r="A3940" s="14" t="s">
        <v>67</v>
      </c>
      <c r="B3940" t="s">
        <v>47</v>
      </c>
      <c r="C3940" t="s">
        <v>5</v>
      </c>
      <c r="D3940" t="s">
        <v>98</v>
      </c>
      <c r="E3940" t="s">
        <v>99</v>
      </c>
      <c r="F3940" t="s">
        <v>100</v>
      </c>
      <c r="G3940" t="s">
        <v>69</v>
      </c>
      <c r="H3940" t="s">
        <v>31</v>
      </c>
      <c r="I3940" t="s">
        <v>32</v>
      </c>
      <c r="J3940" t="s">
        <v>46</v>
      </c>
      <c r="K3940" s="14" t="s">
        <v>45</v>
      </c>
      <c r="M3940" s="14"/>
      <c r="X3940" s="2">
        <v>0</v>
      </c>
      <c r="Y3940" s="2">
        <v>0</v>
      </c>
    </row>
    <row r="3941" spans="1:25" x14ac:dyDescent="0.55000000000000004">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55000000000000004">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55000000000000004">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55000000000000004">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55000000000000004">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55000000000000004">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55000000000000004">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55000000000000004">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55000000000000004">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55000000000000004">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55000000000000004">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55000000000000004">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55000000000000004">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55000000000000004">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55000000000000004">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55000000000000004">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55000000000000004">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55000000000000004">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55000000000000004">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55000000000000004">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55000000000000004">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55000000000000004">
      <c r="N3962" s="57"/>
      <c r="O3962"/>
      <c r="P3962"/>
      <c r="Q3962"/>
      <c r="R3962"/>
    </row>
    <row r="3963" spans="1:25" ht="23.35" x14ac:dyDescent="0.8">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55000000000000004">
      <c r="A3964" s="14" t="s">
        <v>67</v>
      </c>
      <c r="B3964" t="s">
        <v>47</v>
      </c>
      <c r="C3964" t="s">
        <v>5</v>
      </c>
      <c r="D3964" t="s">
        <v>98</v>
      </c>
      <c r="E3964" t="s">
        <v>99</v>
      </c>
      <c r="F3964" t="s">
        <v>100</v>
      </c>
      <c r="G3964" t="s">
        <v>69</v>
      </c>
      <c r="H3964" t="s">
        <v>31</v>
      </c>
      <c r="I3964" t="s">
        <v>32</v>
      </c>
      <c r="J3964" t="s">
        <v>46</v>
      </c>
      <c r="K3964" s="14" t="s">
        <v>45</v>
      </c>
      <c r="M3964" s="14"/>
      <c r="X3964" s="2">
        <v>0</v>
      </c>
      <c r="Y3964" s="2">
        <v>0</v>
      </c>
    </row>
    <row r="3965" spans="1:25" x14ac:dyDescent="0.55000000000000004">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55000000000000004">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55000000000000004">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55000000000000004">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55000000000000004">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55000000000000004">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55000000000000004">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55000000000000004">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55000000000000004">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55000000000000004">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55000000000000004">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55000000000000004">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55000000000000004">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55000000000000004">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55000000000000004">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55000000000000004">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55000000000000004">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55000000000000004">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55000000000000004">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55000000000000004">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55000000000000004">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55000000000000004">
      <c r="O3986"/>
      <c r="P3986"/>
      <c r="Q3986"/>
      <c r="R3986"/>
    </row>
    <row r="3987" spans="1:25" ht="23.35" x14ac:dyDescent="0.8">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55000000000000004">
      <c r="A3988" s="14" t="s">
        <v>67</v>
      </c>
      <c r="B3988" t="s">
        <v>47</v>
      </c>
      <c r="C3988" t="s">
        <v>5</v>
      </c>
      <c r="D3988" t="s">
        <v>98</v>
      </c>
      <c r="E3988" t="s">
        <v>99</v>
      </c>
      <c r="F3988" t="s">
        <v>100</v>
      </c>
      <c r="G3988" t="s">
        <v>69</v>
      </c>
      <c r="H3988" t="s">
        <v>31</v>
      </c>
      <c r="I3988" t="s">
        <v>32</v>
      </c>
      <c r="J3988" t="s">
        <v>46</v>
      </c>
      <c r="K3988" s="14" t="s">
        <v>45</v>
      </c>
      <c r="M3988" s="14"/>
      <c r="X3988" s="2">
        <v>0</v>
      </c>
      <c r="Y3988" s="2">
        <v>0</v>
      </c>
    </row>
    <row r="3989" spans="1:25" x14ac:dyDescent="0.55000000000000004">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55000000000000004">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55000000000000004">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55000000000000004">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55000000000000004">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55000000000000004">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55000000000000004">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55000000000000004">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55000000000000004">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55000000000000004">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55000000000000004">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55000000000000004">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55000000000000004">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55000000000000004">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55000000000000004">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55000000000000004">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55000000000000004">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55000000000000004">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55000000000000004">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55000000000000004">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55000000000000004">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55000000000000004">
      <c r="O4010"/>
      <c r="P4010"/>
      <c r="Q4010"/>
      <c r="R4010"/>
    </row>
    <row r="4011" spans="1:25" ht="23.35" x14ac:dyDescent="0.8">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55000000000000004">
      <c r="A4012" s="14" t="s">
        <v>67</v>
      </c>
      <c r="B4012" t="s">
        <v>47</v>
      </c>
      <c r="C4012" t="s">
        <v>5</v>
      </c>
      <c r="D4012" t="s">
        <v>98</v>
      </c>
      <c r="E4012" t="s">
        <v>99</v>
      </c>
      <c r="F4012" t="s">
        <v>100</v>
      </c>
      <c r="G4012" t="s">
        <v>69</v>
      </c>
      <c r="H4012" t="s">
        <v>31</v>
      </c>
      <c r="I4012" t="s">
        <v>32</v>
      </c>
      <c r="J4012" t="s">
        <v>46</v>
      </c>
      <c r="K4012" s="14" t="s">
        <v>45</v>
      </c>
      <c r="M4012" s="14"/>
      <c r="X4012" s="2">
        <v>0</v>
      </c>
      <c r="Y4012" s="2">
        <v>0</v>
      </c>
    </row>
    <row r="4013" spans="1:25" x14ac:dyDescent="0.55000000000000004">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55000000000000004">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55000000000000004">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55000000000000004">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55000000000000004">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55000000000000004">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55000000000000004">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55000000000000004">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55000000000000004">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55000000000000004">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55000000000000004">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55000000000000004">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55000000000000004">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55000000000000004">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55000000000000004">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55000000000000004">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55000000000000004">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55000000000000004">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55000000000000004">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55000000000000004">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55000000000000004">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55000000000000004">
      <c r="O4034"/>
      <c r="P4034"/>
      <c r="Q4034"/>
      <c r="R4034"/>
    </row>
    <row r="4035" spans="1:25" ht="23.35" x14ac:dyDescent="0.8">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55000000000000004">
      <c r="A4036" s="14" t="s">
        <v>67</v>
      </c>
      <c r="B4036" t="s">
        <v>47</v>
      </c>
      <c r="C4036" t="s">
        <v>5</v>
      </c>
      <c r="D4036" t="s">
        <v>98</v>
      </c>
      <c r="E4036" t="s">
        <v>99</v>
      </c>
      <c r="F4036" t="s">
        <v>100</v>
      </c>
      <c r="G4036" t="s">
        <v>69</v>
      </c>
      <c r="H4036" t="s">
        <v>31</v>
      </c>
      <c r="I4036" t="s">
        <v>32</v>
      </c>
      <c r="J4036" t="s">
        <v>46</v>
      </c>
      <c r="K4036" s="14" t="s">
        <v>45</v>
      </c>
      <c r="M4036" s="14"/>
      <c r="X4036" s="2">
        <v>0</v>
      </c>
      <c r="Y4036" s="2">
        <v>0</v>
      </c>
    </row>
    <row r="4037" spans="1:25" x14ac:dyDescent="0.55000000000000004">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55000000000000004">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55000000000000004">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55000000000000004">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55000000000000004">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55000000000000004">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55000000000000004">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55000000000000004">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55000000000000004">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55000000000000004">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55000000000000004">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55000000000000004">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55000000000000004">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55000000000000004">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55000000000000004">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55000000000000004">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55000000000000004">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55000000000000004">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55000000000000004">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55000000000000004">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55000000000000004">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55000000000000004">
      <c r="O4058"/>
      <c r="P4058"/>
      <c r="Q4058"/>
      <c r="R4058"/>
    </row>
    <row r="4059" spans="1:25" ht="23.35" x14ac:dyDescent="0.8">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55000000000000004">
      <c r="A4060" s="14" t="s">
        <v>67</v>
      </c>
      <c r="B4060" t="s">
        <v>47</v>
      </c>
      <c r="C4060" t="s">
        <v>5</v>
      </c>
      <c r="D4060" t="s">
        <v>98</v>
      </c>
      <c r="E4060" t="s">
        <v>99</v>
      </c>
      <c r="F4060" t="s">
        <v>100</v>
      </c>
      <c r="G4060" t="s">
        <v>69</v>
      </c>
      <c r="H4060" t="s">
        <v>31</v>
      </c>
      <c r="I4060" t="s">
        <v>32</v>
      </c>
      <c r="J4060" t="s">
        <v>46</v>
      </c>
      <c r="K4060" s="14" t="s">
        <v>45</v>
      </c>
      <c r="M4060" s="14"/>
      <c r="X4060" s="2">
        <v>0</v>
      </c>
      <c r="Y4060" s="2">
        <v>0</v>
      </c>
    </row>
    <row r="4061" spans="1:25" x14ac:dyDescent="0.55000000000000004">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55000000000000004">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55000000000000004">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55000000000000004">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55000000000000004">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55000000000000004">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55000000000000004">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55000000000000004">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55000000000000004">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55000000000000004">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55000000000000004">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55000000000000004">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55000000000000004">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55000000000000004">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55000000000000004">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55000000000000004">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55000000000000004">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55000000000000004">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55000000000000004">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55000000000000004">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55000000000000004">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55000000000000004">
      <c r="N4082" s="57"/>
      <c r="O4082"/>
      <c r="P4082"/>
      <c r="Q4082"/>
      <c r="R4082"/>
    </row>
    <row r="4083" spans="1:25" ht="23.35" x14ac:dyDescent="0.8">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55000000000000004">
      <c r="A4084" s="14" t="s">
        <v>67</v>
      </c>
      <c r="B4084" t="s">
        <v>47</v>
      </c>
      <c r="C4084" t="s">
        <v>5</v>
      </c>
      <c r="D4084" t="s">
        <v>98</v>
      </c>
      <c r="E4084" t="s">
        <v>99</v>
      </c>
      <c r="F4084" t="s">
        <v>100</v>
      </c>
      <c r="G4084" t="s">
        <v>69</v>
      </c>
      <c r="H4084" t="s">
        <v>31</v>
      </c>
      <c r="I4084" t="s">
        <v>32</v>
      </c>
      <c r="J4084" t="s">
        <v>46</v>
      </c>
      <c r="K4084" s="14" t="s">
        <v>45</v>
      </c>
      <c r="M4084" s="14"/>
      <c r="X4084" s="2">
        <v>0</v>
      </c>
      <c r="Y4084" s="2">
        <v>0</v>
      </c>
    </row>
    <row r="4085" spans="1:25" x14ac:dyDescent="0.55000000000000004">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55000000000000004">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55000000000000004">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55000000000000004">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55000000000000004">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55000000000000004">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55000000000000004">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55000000000000004">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55000000000000004">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55000000000000004">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55000000000000004">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55000000000000004">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55000000000000004">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55000000000000004">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55000000000000004">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55000000000000004">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55000000000000004">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55000000000000004">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55000000000000004">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55000000000000004">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55000000000000004">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55000000000000004">
      <c r="O4106"/>
      <c r="P4106"/>
      <c r="Q4106"/>
      <c r="R4106"/>
    </row>
    <row r="4107" spans="1:25" ht="23.35" x14ac:dyDescent="0.8">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55000000000000004">
      <c r="A4108" s="14" t="s">
        <v>67</v>
      </c>
      <c r="B4108" t="s">
        <v>47</v>
      </c>
      <c r="C4108" t="s">
        <v>5</v>
      </c>
      <c r="D4108" t="s">
        <v>98</v>
      </c>
      <c r="E4108" t="s">
        <v>99</v>
      </c>
      <c r="F4108" t="s">
        <v>100</v>
      </c>
      <c r="G4108" t="s">
        <v>69</v>
      </c>
      <c r="H4108" t="s">
        <v>31</v>
      </c>
      <c r="I4108" t="s">
        <v>32</v>
      </c>
      <c r="J4108" t="s">
        <v>46</v>
      </c>
      <c r="K4108" s="14" t="s">
        <v>45</v>
      </c>
      <c r="M4108" s="14"/>
      <c r="X4108" s="2">
        <v>0</v>
      </c>
      <c r="Y4108" s="2">
        <v>0</v>
      </c>
    </row>
    <row r="4109" spans="1:25" x14ac:dyDescent="0.55000000000000004">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55000000000000004">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55000000000000004">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55000000000000004">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55000000000000004">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55000000000000004">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55000000000000004">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55000000000000004">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55000000000000004">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55000000000000004">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55000000000000004">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55000000000000004">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55000000000000004">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55000000000000004">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55000000000000004">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55000000000000004">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55000000000000004">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55000000000000004">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55000000000000004">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55000000000000004">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55000000000000004">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55000000000000004">
      <c r="O4130"/>
      <c r="P4130"/>
      <c r="Q4130"/>
      <c r="R4130"/>
    </row>
    <row r="4131" spans="1:25" ht="23.35" x14ac:dyDescent="0.8">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55000000000000004">
      <c r="A4132" s="14" t="s">
        <v>67</v>
      </c>
      <c r="B4132" t="s">
        <v>47</v>
      </c>
      <c r="C4132" t="s">
        <v>5</v>
      </c>
      <c r="D4132" t="s">
        <v>98</v>
      </c>
      <c r="E4132" t="s">
        <v>99</v>
      </c>
      <c r="F4132" t="s">
        <v>100</v>
      </c>
      <c r="G4132" t="s">
        <v>69</v>
      </c>
      <c r="H4132" t="s">
        <v>31</v>
      </c>
      <c r="I4132" t="s">
        <v>32</v>
      </c>
      <c r="J4132" t="s">
        <v>46</v>
      </c>
      <c r="K4132" s="14" t="s">
        <v>45</v>
      </c>
      <c r="M4132" s="14"/>
      <c r="X4132" s="2">
        <v>0</v>
      </c>
      <c r="Y4132" s="2">
        <v>0</v>
      </c>
    </row>
    <row r="4133" spans="1:25" x14ac:dyDescent="0.55000000000000004">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55000000000000004">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55000000000000004">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55000000000000004">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55000000000000004">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55000000000000004">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55000000000000004">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55000000000000004">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55000000000000004">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55000000000000004">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55000000000000004">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55000000000000004">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55000000000000004">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55000000000000004">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55000000000000004">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55000000000000004">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55000000000000004">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55000000000000004">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55000000000000004">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55000000000000004">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55000000000000004">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55000000000000004">
      <c r="A4154" s="32"/>
      <c r="M4154" s="14"/>
    </row>
    <row r="4155" spans="1:25" ht="23.35" x14ac:dyDescent="0.8">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55000000000000004">
      <c r="A4156" s="14" t="s">
        <v>67</v>
      </c>
      <c r="B4156" t="s">
        <v>47</v>
      </c>
      <c r="C4156" t="s">
        <v>5</v>
      </c>
      <c r="D4156" t="s">
        <v>98</v>
      </c>
      <c r="E4156" t="s">
        <v>99</v>
      </c>
      <c r="F4156" t="s">
        <v>100</v>
      </c>
      <c r="G4156" t="s">
        <v>69</v>
      </c>
      <c r="H4156" t="s">
        <v>31</v>
      </c>
      <c r="I4156" t="s">
        <v>32</v>
      </c>
      <c r="J4156" t="s">
        <v>46</v>
      </c>
      <c r="K4156" s="14" t="s">
        <v>45</v>
      </c>
      <c r="M4156" s="14"/>
      <c r="X4156" s="2">
        <v>0</v>
      </c>
      <c r="Y4156" s="2">
        <v>0</v>
      </c>
    </row>
    <row r="4157" spans="1:25" x14ac:dyDescent="0.55000000000000004">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55000000000000004">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55000000000000004">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55000000000000004">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55000000000000004">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55000000000000004">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55000000000000004">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55000000000000004">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55000000000000004">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55000000000000004">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55000000000000004">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55000000000000004">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55000000000000004">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55000000000000004">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55000000000000004">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55000000000000004">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55000000000000004">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55000000000000004">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55000000000000004">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55000000000000004">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55000000000000004">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55000000000000004">
      <c r="O4178"/>
      <c r="P4178"/>
      <c r="Q4178"/>
      <c r="R4178"/>
    </row>
    <row r="4179" spans="1:25" ht="23.35" x14ac:dyDescent="0.8">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55000000000000004">
      <c r="A4180" s="14" t="s">
        <v>67</v>
      </c>
      <c r="B4180" t="s">
        <v>47</v>
      </c>
      <c r="C4180" t="s">
        <v>5</v>
      </c>
      <c r="D4180" t="s">
        <v>98</v>
      </c>
      <c r="E4180" t="s">
        <v>99</v>
      </c>
      <c r="F4180" t="s">
        <v>100</v>
      </c>
      <c r="G4180" t="s">
        <v>69</v>
      </c>
      <c r="H4180" t="s">
        <v>31</v>
      </c>
      <c r="I4180" t="s">
        <v>32</v>
      </c>
      <c r="J4180" t="s">
        <v>46</v>
      </c>
      <c r="K4180" s="14" t="s">
        <v>45</v>
      </c>
      <c r="M4180" s="14"/>
      <c r="X4180" s="2">
        <v>0</v>
      </c>
      <c r="Y4180" s="2">
        <v>0</v>
      </c>
    </row>
    <row r="4181" spans="1:25" x14ac:dyDescent="0.55000000000000004">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55000000000000004">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55000000000000004">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55000000000000004">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55000000000000004">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55000000000000004">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55000000000000004">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55000000000000004">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55000000000000004">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55000000000000004">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55000000000000004">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55000000000000004">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55000000000000004">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55000000000000004">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55000000000000004">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55000000000000004">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55000000000000004">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55000000000000004">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55000000000000004">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55000000000000004">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55000000000000004">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55000000000000004">
      <c r="N4202" s="57"/>
      <c r="O4202"/>
      <c r="P4202"/>
      <c r="Q4202"/>
      <c r="R4202"/>
    </row>
    <row r="4203" spans="1:25" ht="23.35" x14ac:dyDescent="0.8">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55000000000000004">
      <c r="A4204" s="14" t="s">
        <v>67</v>
      </c>
      <c r="B4204" t="s">
        <v>47</v>
      </c>
      <c r="C4204" t="s">
        <v>5</v>
      </c>
      <c r="D4204" t="s">
        <v>98</v>
      </c>
      <c r="E4204" t="s">
        <v>99</v>
      </c>
      <c r="F4204" t="s">
        <v>100</v>
      </c>
      <c r="G4204" t="s">
        <v>69</v>
      </c>
      <c r="H4204" t="s">
        <v>31</v>
      </c>
      <c r="I4204" t="s">
        <v>32</v>
      </c>
      <c r="J4204" t="s">
        <v>46</v>
      </c>
      <c r="K4204" s="14" t="s">
        <v>45</v>
      </c>
      <c r="M4204" s="14"/>
      <c r="X4204" s="2">
        <v>0</v>
      </c>
      <c r="Y4204" s="2">
        <v>0</v>
      </c>
    </row>
    <row r="4205" spans="1:25" x14ac:dyDescent="0.55000000000000004">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55000000000000004">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55000000000000004">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55000000000000004">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55000000000000004">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55000000000000004">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55000000000000004">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55000000000000004">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55000000000000004">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55000000000000004">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55000000000000004">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55000000000000004">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55000000000000004">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55000000000000004">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55000000000000004">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55000000000000004">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55000000000000004">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55000000000000004">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55000000000000004">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55000000000000004">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55000000000000004">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55000000000000004">
      <c r="O4226"/>
      <c r="P4226"/>
      <c r="Q4226"/>
      <c r="R4226"/>
    </row>
    <row r="4227" spans="1:25" ht="23.35" x14ac:dyDescent="0.8">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55000000000000004">
      <c r="A4228" s="14" t="s">
        <v>67</v>
      </c>
      <c r="B4228" t="s">
        <v>47</v>
      </c>
      <c r="C4228" t="s">
        <v>5</v>
      </c>
      <c r="D4228" t="s">
        <v>98</v>
      </c>
      <c r="E4228" t="s">
        <v>99</v>
      </c>
      <c r="F4228" t="s">
        <v>100</v>
      </c>
      <c r="G4228" t="s">
        <v>69</v>
      </c>
      <c r="H4228" t="s">
        <v>31</v>
      </c>
      <c r="I4228" t="s">
        <v>32</v>
      </c>
      <c r="J4228" t="s">
        <v>46</v>
      </c>
      <c r="K4228" s="14" t="s">
        <v>45</v>
      </c>
      <c r="M4228" s="14"/>
      <c r="X4228" s="2">
        <v>0</v>
      </c>
      <c r="Y4228" s="2">
        <v>0</v>
      </c>
    </row>
    <row r="4229" spans="1:25" x14ac:dyDescent="0.55000000000000004">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55000000000000004">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55000000000000004">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55000000000000004">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55000000000000004">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55000000000000004">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55000000000000004">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55000000000000004">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55000000000000004">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55000000000000004">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55000000000000004">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55000000000000004">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55000000000000004">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55000000000000004">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55000000000000004">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55000000000000004">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55000000000000004">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55000000000000004">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55000000000000004">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55000000000000004">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55000000000000004">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55000000000000004">
      <c r="O4250"/>
      <c r="P4250"/>
      <c r="Q4250"/>
      <c r="R4250"/>
    </row>
    <row r="4251" spans="1:25" ht="23.35" x14ac:dyDescent="0.8">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55000000000000004">
      <c r="A4252" s="14" t="s">
        <v>67</v>
      </c>
      <c r="B4252" t="s">
        <v>47</v>
      </c>
      <c r="C4252" t="s">
        <v>5</v>
      </c>
      <c r="D4252" t="s">
        <v>98</v>
      </c>
      <c r="E4252" t="s">
        <v>99</v>
      </c>
      <c r="F4252" t="s">
        <v>100</v>
      </c>
      <c r="G4252" t="s">
        <v>69</v>
      </c>
      <c r="H4252" t="s">
        <v>31</v>
      </c>
      <c r="I4252" t="s">
        <v>32</v>
      </c>
      <c r="J4252" t="s">
        <v>46</v>
      </c>
      <c r="K4252" s="14" t="s">
        <v>45</v>
      </c>
      <c r="M4252" s="14"/>
      <c r="X4252" s="2">
        <v>0</v>
      </c>
      <c r="Y4252" s="2">
        <v>0</v>
      </c>
    </row>
    <row r="4253" spans="1:25" x14ac:dyDescent="0.55000000000000004">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55000000000000004">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55000000000000004">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55000000000000004">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55000000000000004">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55000000000000004">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55000000000000004">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55000000000000004">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55000000000000004">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55000000000000004">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55000000000000004">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55000000000000004">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55000000000000004">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55000000000000004">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55000000000000004">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55000000000000004">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55000000000000004">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55000000000000004">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55000000000000004">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55000000000000004">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55000000000000004">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55000000000000004">
      <c r="O4274"/>
      <c r="P4274"/>
      <c r="Q4274"/>
      <c r="R4274"/>
    </row>
    <row r="4275" spans="1:25" ht="23.35" x14ac:dyDescent="0.8">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55000000000000004">
      <c r="A4276" s="14" t="s">
        <v>67</v>
      </c>
      <c r="B4276" t="s">
        <v>47</v>
      </c>
      <c r="C4276" t="s">
        <v>5</v>
      </c>
      <c r="D4276" t="s">
        <v>98</v>
      </c>
      <c r="E4276" t="s">
        <v>99</v>
      </c>
      <c r="F4276" t="s">
        <v>100</v>
      </c>
      <c r="G4276" t="s">
        <v>69</v>
      </c>
      <c r="H4276" t="s">
        <v>31</v>
      </c>
      <c r="I4276" t="s">
        <v>32</v>
      </c>
      <c r="J4276" t="s">
        <v>46</v>
      </c>
      <c r="K4276" s="14" t="s">
        <v>45</v>
      </c>
      <c r="M4276" s="14"/>
      <c r="X4276" s="2">
        <v>0</v>
      </c>
      <c r="Y4276" s="2">
        <v>0</v>
      </c>
    </row>
    <row r="4277" spans="1:25" x14ac:dyDescent="0.55000000000000004">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55000000000000004">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55000000000000004">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55000000000000004">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55000000000000004">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55000000000000004">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55000000000000004">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55000000000000004">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55000000000000004">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55000000000000004">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55000000000000004">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55000000000000004">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55000000000000004">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55000000000000004">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55000000000000004">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55000000000000004">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55000000000000004">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55000000000000004">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55000000000000004">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55000000000000004">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55000000000000004">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55000000000000004">
      <c r="O4298"/>
      <c r="P4298"/>
      <c r="Q4298"/>
      <c r="R4298"/>
    </row>
    <row r="4299" spans="1:25" ht="23.35" x14ac:dyDescent="0.8">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55000000000000004">
      <c r="A4300" s="14" t="s">
        <v>67</v>
      </c>
      <c r="B4300" t="s">
        <v>47</v>
      </c>
      <c r="C4300" t="s">
        <v>5</v>
      </c>
      <c r="D4300" t="s">
        <v>98</v>
      </c>
      <c r="E4300" t="s">
        <v>99</v>
      </c>
      <c r="F4300" t="s">
        <v>100</v>
      </c>
      <c r="G4300" t="s">
        <v>69</v>
      </c>
      <c r="H4300" t="s">
        <v>31</v>
      </c>
      <c r="I4300" t="s">
        <v>32</v>
      </c>
      <c r="J4300" t="s">
        <v>46</v>
      </c>
      <c r="K4300" s="14" t="s">
        <v>45</v>
      </c>
      <c r="M4300" s="14"/>
      <c r="X4300" s="2">
        <v>0</v>
      </c>
      <c r="Y4300" s="2">
        <v>0</v>
      </c>
    </row>
    <row r="4301" spans="1:25" x14ac:dyDescent="0.55000000000000004">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55000000000000004">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55000000000000004">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55000000000000004">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55000000000000004">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55000000000000004">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55000000000000004">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55000000000000004">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55000000000000004">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55000000000000004">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55000000000000004">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55000000000000004">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55000000000000004">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55000000000000004">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55000000000000004">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55000000000000004">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55000000000000004">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55000000000000004">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55000000000000004">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55000000000000004">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55000000000000004">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55000000000000004">
      <c r="N4322" s="57"/>
      <c r="O4322"/>
      <c r="P4322"/>
      <c r="Q4322"/>
      <c r="R4322"/>
    </row>
    <row r="4323" spans="1:25" ht="23.35" x14ac:dyDescent="0.8">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55000000000000004">
      <c r="A4324" s="14" t="s">
        <v>67</v>
      </c>
      <c r="B4324" t="s">
        <v>47</v>
      </c>
      <c r="C4324" t="s">
        <v>5</v>
      </c>
      <c r="D4324" t="s">
        <v>98</v>
      </c>
      <c r="E4324" t="s">
        <v>99</v>
      </c>
      <c r="F4324" t="s">
        <v>100</v>
      </c>
      <c r="G4324" t="s">
        <v>69</v>
      </c>
      <c r="H4324" t="s">
        <v>31</v>
      </c>
      <c r="I4324" t="s">
        <v>32</v>
      </c>
      <c r="J4324" t="s">
        <v>46</v>
      </c>
      <c r="K4324" s="14" t="s">
        <v>45</v>
      </c>
      <c r="M4324" s="14"/>
      <c r="X4324" s="2">
        <v>0</v>
      </c>
      <c r="Y4324" s="2">
        <v>0</v>
      </c>
    </row>
    <row r="4325" spans="1:25" x14ac:dyDescent="0.55000000000000004">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55000000000000004">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55000000000000004">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55000000000000004">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55000000000000004">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55000000000000004">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55000000000000004">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55000000000000004">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55000000000000004">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55000000000000004">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55000000000000004">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55000000000000004">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55000000000000004">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55000000000000004">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55000000000000004">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55000000000000004">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55000000000000004">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55000000000000004">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55000000000000004">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55000000000000004">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55000000000000004">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55000000000000004">
      <c r="O4346"/>
      <c r="P4346"/>
      <c r="Q4346"/>
      <c r="R4346"/>
    </row>
    <row r="4347" spans="1:25" ht="23.35" x14ac:dyDescent="0.8">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55000000000000004">
      <c r="A4348" s="14" t="s">
        <v>67</v>
      </c>
      <c r="B4348" t="s">
        <v>47</v>
      </c>
      <c r="C4348" t="s">
        <v>5</v>
      </c>
      <c r="D4348" t="s">
        <v>98</v>
      </c>
      <c r="E4348" t="s">
        <v>99</v>
      </c>
      <c r="F4348" t="s">
        <v>100</v>
      </c>
      <c r="G4348" t="s">
        <v>69</v>
      </c>
      <c r="H4348" t="s">
        <v>31</v>
      </c>
      <c r="I4348" t="s">
        <v>32</v>
      </c>
      <c r="J4348" t="s">
        <v>46</v>
      </c>
      <c r="K4348" s="14" t="s">
        <v>45</v>
      </c>
      <c r="M4348" s="14"/>
      <c r="X4348" s="2">
        <v>0</v>
      </c>
      <c r="Y4348" s="2">
        <v>0</v>
      </c>
    </row>
    <row r="4349" spans="1:25" x14ac:dyDescent="0.55000000000000004">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55000000000000004">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55000000000000004">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55000000000000004">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55000000000000004">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55000000000000004">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55000000000000004">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55000000000000004">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55000000000000004">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55000000000000004">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55000000000000004">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55000000000000004">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55000000000000004">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55000000000000004">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55000000000000004">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55000000000000004">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55000000000000004">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55000000000000004">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55000000000000004">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55000000000000004">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55000000000000004">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55000000000000004">
      <c r="O4370"/>
      <c r="P4370"/>
      <c r="Q4370"/>
      <c r="R4370"/>
    </row>
    <row r="4371" spans="1:25" ht="23.35" x14ac:dyDescent="0.8">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55000000000000004">
      <c r="A4372" s="14" t="s">
        <v>67</v>
      </c>
      <c r="B4372" t="s">
        <v>47</v>
      </c>
      <c r="C4372" t="s">
        <v>5</v>
      </c>
      <c r="D4372" t="s">
        <v>98</v>
      </c>
      <c r="E4372" t="s">
        <v>99</v>
      </c>
      <c r="F4372" t="s">
        <v>100</v>
      </c>
      <c r="G4372" t="s">
        <v>69</v>
      </c>
      <c r="H4372" t="s">
        <v>31</v>
      </c>
      <c r="I4372" t="s">
        <v>32</v>
      </c>
      <c r="J4372" t="s">
        <v>46</v>
      </c>
      <c r="K4372" s="14" t="s">
        <v>45</v>
      </c>
      <c r="M4372" s="14"/>
      <c r="X4372" s="2">
        <v>0</v>
      </c>
      <c r="Y4372" s="2">
        <v>0</v>
      </c>
    </row>
    <row r="4373" spans="1:25" x14ac:dyDescent="0.55000000000000004">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55000000000000004">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55000000000000004">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55000000000000004">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55000000000000004">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55000000000000004">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55000000000000004">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55000000000000004">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55000000000000004">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55000000000000004">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55000000000000004">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55000000000000004">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55000000000000004">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55000000000000004">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55000000000000004">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55000000000000004">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55000000000000004">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55000000000000004">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55000000000000004">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55000000000000004">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55000000000000004">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55000000000000004">
      <c r="O4394"/>
      <c r="P4394"/>
      <c r="Q4394"/>
      <c r="R4394"/>
    </row>
    <row r="4395" spans="1:25" ht="23.35" x14ac:dyDescent="0.8">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55000000000000004">
      <c r="A4396" s="14" t="s">
        <v>67</v>
      </c>
      <c r="B4396" t="s">
        <v>47</v>
      </c>
      <c r="C4396" t="s">
        <v>5</v>
      </c>
      <c r="D4396" t="s">
        <v>98</v>
      </c>
      <c r="E4396" t="s">
        <v>99</v>
      </c>
      <c r="F4396" t="s">
        <v>100</v>
      </c>
      <c r="G4396" t="s">
        <v>69</v>
      </c>
      <c r="H4396" t="s">
        <v>31</v>
      </c>
      <c r="I4396" t="s">
        <v>32</v>
      </c>
      <c r="J4396" t="s">
        <v>46</v>
      </c>
      <c r="K4396" s="14" t="s">
        <v>45</v>
      </c>
      <c r="M4396" s="14"/>
      <c r="X4396" s="2">
        <v>0</v>
      </c>
      <c r="Y4396" s="2">
        <v>0</v>
      </c>
    </row>
    <row r="4397" spans="1:25" x14ac:dyDescent="0.55000000000000004">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55000000000000004">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55000000000000004">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55000000000000004">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55000000000000004">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55000000000000004">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55000000000000004">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55000000000000004">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55000000000000004">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55000000000000004">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55000000000000004">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55000000000000004">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55000000000000004">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55000000000000004">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55000000000000004">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55000000000000004">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55000000000000004">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55000000000000004">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55000000000000004">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55000000000000004">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55000000000000004">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55000000000000004">
      <c r="O4418"/>
      <c r="P4418"/>
      <c r="Q4418"/>
      <c r="R4418"/>
    </row>
    <row r="4419" spans="1:25" ht="23.35" x14ac:dyDescent="0.8">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55000000000000004">
      <c r="A4420" s="14" t="s">
        <v>67</v>
      </c>
      <c r="B4420" t="s">
        <v>47</v>
      </c>
      <c r="C4420" t="s">
        <v>5</v>
      </c>
      <c r="D4420" t="s">
        <v>98</v>
      </c>
      <c r="E4420" t="s">
        <v>99</v>
      </c>
      <c r="F4420" t="s">
        <v>100</v>
      </c>
      <c r="G4420" t="s">
        <v>69</v>
      </c>
      <c r="H4420" t="s">
        <v>31</v>
      </c>
      <c r="I4420" t="s">
        <v>32</v>
      </c>
      <c r="J4420" t="s">
        <v>46</v>
      </c>
      <c r="K4420" s="14" t="s">
        <v>45</v>
      </c>
      <c r="M4420" s="14"/>
      <c r="X4420" s="2">
        <v>0</v>
      </c>
      <c r="Y4420" s="2">
        <v>0</v>
      </c>
    </row>
    <row r="4421" spans="1:25" x14ac:dyDescent="0.55000000000000004">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55000000000000004">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55000000000000004">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55000000000000004">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55000000000000004">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55000000000000004">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55000000000000004">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55000000000000004">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55000000000000004">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55000000000000004">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55000000000000004">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55000000000000004">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55000000000000004">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55000000000000004">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55000000000000004">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55000000000000004">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55000000000000004">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55000000000000004">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55000000000000004">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55000000000000004">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55000000000000004">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55000000000000004">
      <c r="N4442" s="57"/>
      <c r="O4442"/>
      <c r="P4442"/>
      <c r="Q4442"/>
      <c r="R4442"/>
    </row>
    <row r="4443" spans="1:25" ht="23.35" x14ac:dyDescent="0.8">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55000000000000004">
      <c r="A4444" s="14" t="s">
        <v>67</v>
      </c>
      <c r="B4444" t="s">
        <v>47</v>
      </c>
      <c r="C4444" t="s">
        <v>5</v>
      </c>
      <c r="D4444" t="s">
        <v>98</v>
      </c>
      <c r="E4444" t="s">
        <v>99</v>
      </c>
      <c r="F4444" t="s">
        <v>100</v>
      </c>
      <c r="G4444" t="s">
        <v>69</v>
      </c>
      <c r="H4444" t="s">
        <v>31</v>
      </c>
      <c r="I4444" t="s">
        <v>32</v>
      </c>
      <c r="J4444" t="s">
        <v>46</v>
      </c>
      <c r="K4444" s="14" t="s">
        <v>45</v>
      </c>
      <c r="M4444" s="14"/>
      <c r="X4444" s="2">
        <v>0</v>
      </c>
      <c r="Y4444" s="2">
        <v>0</v>
      </c>
    </row>
    <row r="4445" spans="1:25" x14ac:dyDescent="0.55000000000000004">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55000000000000004">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55000000000000004">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55000000000000004">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55000000000000004">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55000000000000004">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55000000000000004">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55000000000000004">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55000000000000004">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55000000000000004">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55000000000000004">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55000000000000004">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55000000000000004">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55000000000000004">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55000000000000004">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55000000000000004">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55000000000000004">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55000000000000004">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55000000000000004">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55000000000000004">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55000000000000004">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55000000000000004">
      <c r="O4466"/>
      <c r="P4466"/>
      <c r="Q4466"/>
      <c r="R4466"/>
    </row>
    <row r="4467" spans="1:25" ht="23.35" x14ac:dyDescent="0.8">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55000000000000004">
      <c r="A4468" s="14" t="s">
        <v>67</v>
      </c>
      <c r="B4468" t="s">
        <v>47</v>
      </c>
      <c r="C4468" t="s">
        <v>5</v>
      </c>
      <c r="D4468" t="s">
        <v>98</v>
      </c>
      <c r="E4468" t="s">
        <v>99</v>
      </c>
      <c r="F4468" t="s">
        <v>100</v>
      </c>
      <c r="G4468" t="s">
        <v>69</v>
      </c>
      <c r="H4468" t="s">
        <v>31</v>
      </c>
      <c r="I4468" t="s">
        <v>32</v>
      </c>
      <c r="J4468" t="s">
        <v>46</v>
      </c>
      <c r="K4468" s="14" t="s">
        <v>45</v>
      </c>
      <c r="M4468" s="14"/>
      <c r="X4468" s="2">
        <v>0</v>
      </c>
      <c r="Y4468" s="2">
        <v>0</v>
      </c>
    </row>
    <row r="4469" spans="1:25" x14ac:dyDescent="0.55000000000000004">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55000000000000004">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55000000000000004">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55000000000000004">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55000000000000004">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55000000000000004">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55000000000000004">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55000000000000004">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55000000000000004">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55000000000000004">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55000000000000004">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55000000000000004">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55000000000000004">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55000000000000004">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55000000000000004">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55000000000000004">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55000000000000004">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55000000000000004">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55000000000000004">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55000000000000004">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55000000000000004">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55000000000000004">
      <c r="O4490"/>
      <c r="P4490"/>
      <c r="Q4490"/>
      <c r="R4490"/>
    </row>
    <row r="4491" spans="1:25" ht="23.35" x14ac:dyDescent="0.8">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55000000000000004">
      <c r="A4492" s="14" t="s">
        <v>67</v>
      </c>
      <c r="B4492" t="s">
        <v>47</v>
      </c>
      <c r="C4492" t="s">
        <v>5</v>
      </c>
      <c r="D4492" t="s">
        <v>98</v>
      </c>
      <c r="E4492" t="s">
        <v>99</v>
      </c>
      <c r="F4492" t="s">
        <v>100</v>
      </c>
      <c r="G4492" t="s">
        <v>69</v>
      </c>
      <c r="H4492" t="s">
        <v>31</v>
      </c>
      <c r="I4492" t="s">
        <v>32</v>
      </c>
      <c r="J4492" t="s">
        <v>46</v>
      </c>
      <c r="K4492" s="14" t="s">
        <v>45</v>
      </c>
      <c r="M4492" s="14"/>
      <c r="X4492" s="2">
        <v>0</v>
      </c>
      <c r="Y4492" s="2">
        <v>0</v>
      </c>
    </row>
    <row r="4493" spans="1:25" x14ac:dyDescent="0.55000000000000004">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55000000000000004">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55000000000000004">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55000000000000004">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55000000000000004">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55000000000000004">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55000000000000004">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55000000000000004">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55000000000000004">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55000000000000004">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55000000000000004">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55000000000000004">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55000000000000004">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55000000000000004">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55000000000000004">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55000000000000004">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55000000000000004">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55000000000000004">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55000000000000004">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55000000000000004">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55000000000000004">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55000000000000004">
      <c r="O4514"/>
      <c r="P4514"/>
      <c r="Q4514"/>
      <c r="R4514"/>
    </row>
    <row r="4515" spans="1:25" ht="23.35" x14ac:dyDescent="0.8">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55000000000000004">
      <c r="A4516" s="14" t="s">
        <v>67</v>
      </c>
      <c r="B4516" t="s">
        <v>47</v>
      </c>
      <c r="C4516" t="s">
        <v>5</v>
      </c>
      <c r="D4516" t="s">
        <v>98</v>
      </c>
      <c r="E4516" t="s">
        <v>99</v>
      </c>
      <c r="F4516" t="s">
        <v>100</v>
      </c>
      <c r="G4516" t="s">
        <v>69</v>
      </c>
      <c r="H4516" t="s">
        <v>31</v>
      </c>
      <c r="I4516" t="s">
        <v>32</v>
      </c>
      <c r="J4516" t="s">
        <v>46</v>
      </c>
      <c r="K4516" s="14" t="s">
        <v>45</v>
      </c>
      <c r="M4516" s="14"/>
      <c r="X4516" s="2">
        <v>0</v>
      </c>
      <c r="Y4516" s="2">
        <v>0</v>
      </c>
    </row>
    <row r="4517" spans="1:25" x14ac:dyDescent="0.55000000000000004">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55000000000000004">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55000000000000004">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55000000000000004">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55000000000000004">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55000000000000004">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55000000000000004">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55000000000000004">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55000000000000004">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55000000000000004">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55000000000000004">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55000000000000004">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55000000000000004">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55000000000000004">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55000000000000004">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55000000000000004">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55000000000000004">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55000000000000004">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55000000000000004">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55000000000000004">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55000000000000004">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55000000000000004">
      <c r="O4538"/>
      <c r="P4538"/>
      <c r="Q4538"/>
      <c r="R4538"/>
    </row>
    <row r="4539" spans="1:25" ht="23.35" x14ac:dyDescent="0.8">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55000000000000004">
      <c r="A4540" s="14" t="s">
        <v>67</v>
      </c>
      <c r="B4540" t="s">
        <v>47</v>
      </c>
      <c r="C4540" t="s">
        <v>5</v>
      </c>
      <c r="D4540" t="s">
        <v>98</v>
      </c>
      <c r="E4540" t="s">
        <v>99</v>
      </c>
      <c r="F4540" t="s">
        <v>100</v>
      </c>
      <c r="G4540" t="s">
        <v>69</v>
      </c>
      <c r="H4540" t="s">
        <v>31</v>
      </c>
      <c r="I4540" t="s">
        <v>32</v>
      </c>
      <c r="J4540" t="s">
        <v>46</v>
      </c>
      <c r="K4540" s="14" t="s">
        <v>45</v>
      </c>
      <c r="M4540" s="14"/>
      <c r="X4540" s="2">
        <v>0</v>
      </c>
      <c r="Y4540" s="2">
        <v>0</v>
      </c>
    </row>
    <row r="4541" spans="1:25" x14ac:dyDescent="0.55000000000000004">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55000000000000004">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55000000000000004">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55000000000000004">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55000000000000004">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55000000000000004">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55000000000000004">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55000000000000004">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55000000000000004">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55000000000000004">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55000000000000004">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55000000000000004">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55000000000000004">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55000000000000004">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55000000000000004">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55000000000000004">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55000000000000004">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55000000000000004">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55000000000000004">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55000000000000004">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55000000000000004">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55000000000000004">
      <c r="A4562" s="32"/>
      <c r="M4562" s="14"/>
      <c r="N4562" s="57"/>
    </row>
    <row r="4563" spans="1:25" ht="23.35" x14ac:dyDescent="0.8">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55000000000000004">
      <c r="A4564" s="14" t="s">
        <v>67</v>
      </c>
      <c r="B4564" t="s">
        <v>47</v>
      </c>
      <c r="C4564" t="s">
        <v>5</v>
      </c>
      <c r="D4564" t="s">
        <v>98</v>
      </c>
      <c r="E4564" t="s">
        <v>99</v>
      </c>
      <c r="F4564" t="s">
        <v>100</v>
      </c>
      <c r="G4564" t="s">
        <v>69</v>
      </c>
      <c r="H4564" t="s">
        <v>31</v>
      </c>
      <c r="I4564" t="s">
        <v>32</v>
      </c>
      <c r="J4564" t="s">
        <v>46</v>
      </c>
      <c r="K4564" s="14" t="s">
        <v>45</v>
      </c>
      <c r="M4564" s="14"/>
      <c r="X4564" s="2">
        <v>0</v>
      </c>
      <c r="Y4564" s="2">
        <v>0</v>
      </c>
    </row>
    <row r="4565" spans="1:25" x14ac:dyDescent="0.55000000000000004">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55000000000000004">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55000000000000004">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55000000000000004">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55000000000000004">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55000000000000004">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55000000000000004">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55000000000000004">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55000000000000004">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55000000000000004">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55000000000000004">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55000000000000004">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55000000000000004">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55000000000000004">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55000000000000004">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55000000000000004">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55000000000000004">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55000000000000004">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55000000000000004">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55000000000000004">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55000000000000004">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55000000000000004">
      <c r="O4586"/>
      <c r="P4586"/>
      <c r="Q4586"/>
      <c r="R4586"/>
    </row>
    <row r="4587" spans="1:25" ht="23.35" x14ac:dyDescent="0.8">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55000000000000004">
      <c r="A4588" s="14" t="s">
        <v>67</v>
      </c>
      <c r="B4588" t="s">
        <v>47</v>
      </c>
      <c r="C4588" t="s">
        <v>5</v>
      </c>
      <c r="D4588" t="s">
        <v>98</v>
      </c>
      <c r="E4588" t="s">
        <v>99</v>
      </c>
      <c r="F4588" t="s">
        <v>100</v>
      </c>
      <c r="G4588" t="s">
        <v>69</v>
      </c>
      <c r="H4588" t="s">
        <v>31</v>
      </c>
      <c r="I4588" t="s">
        <v>32</v>
      </c>
      <c r="J4588" t="s">
        <v>46</v>
      </c>
      <c r="K4588" s="14" t="s">
        <v>45</v>
      </c>
      <c r="M4588" s="14"/>
      <c r="X4588" s="2">
        <v>0</v>
      </c>
      <c r="Y4588" s="2">
        <v>0</v>
      </c>
    </row>
    <row r="4589" spans="1:25" x14ac:dyDescent="0.55000000000000004">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55000000000000004">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55000000000000004">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55000000000000004">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55000000000000004">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55000000000000004">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55000000000000004">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55000000000000004">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55000000000000004">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55000000000000004">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55000000000000004">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55000000000000004">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55000000000000004">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55000000000000004">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55000000000000004">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55000000000000004">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55000000000000004">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55000000000000004">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55000000000000004">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55000000000000004">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55000000000000004">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55000000000000004">
      <c r="O4610"/>
      <c r="P4610"/>
      <c r="Q4610"/>
      <c r="R4610"/>
    </row>
    <row r="4611" spans="1:25" ht="23.35" x14ac:dyDescent="0.8">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55000000000000004">
      <c r="A4612" s="14" t="s">
        <v>67</v>
      </c>
      <c r="B4612" t="s">
        <v>47</v>
      </c>
      <c r="C4612" t="s">
        <v>5</v>
      </c>
      <c r="D4612" t="s">
        <v>98</v>
      </c>
      <c r="E4612" t="s">
        <v>99</v>
      </c>
      <c r="F4612" t="s">
        <v>100</v>
      </c>
      <c r="G4612" t="s">
        <v>69</v>
      </c>
      <c r="H4612" t="s">
        <v>31</v>
      </c>
      <c r="I4612" t="s">
        <v>32</v>
      </c>
      <c r="J4612" t="s">
        <v>46</v>
      </c>
      <c r="K4612" s="14" t="s">
        <v>45</v>
      </c>
      <c r="M4612" s="14"/>
      <c r="X4612" s="2">
        <v>0</v>
      </c>
      <c r="Y4612" s="2">
        <v>0</v>
      </c>
    </row>
    <row r="4613" spans="1:25" x14ac:dyDescent="0.55000000000000004">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55000000000000004">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55000000000000004">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55000000000000004">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55000000000000004">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55000000000000004">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55000000000000004">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55000000000000004">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55000000000000004">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55000000000000004">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55000000000000004">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55000000000000004">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55000000000000004">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55000000000000004">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55000000000000004">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55000000000000004">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55000000000000004">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55000000000000004">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55000000000000004">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55000000000000004">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55000000000000004">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55000000000000004">
      <c r="O4634"/>
      <c r="P4634"/>
      <c r="Q4634"/>
      <c r="R4634"/>
    </row>
    <row r="4635" spans="1:25" ht="23.35" x14ac:dyDescent="0.8">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55000000000000004">
      <c r="A4636" s="14" t="s">
        <v>67</v>
      </c>
      <c r="B4636" t="s">
        <v>47</v>
      </c>
      <c r="C4636" t="s">
        <v>5</v>
      </c>
      <c r="D4636" t="s">
        <v>98</v>
      </c>
      <c r="E4636" t="s">
        <v>99</v>
      </c>
      <c r="F4636" t="s">
        <v>100</v>
      </c>
      <c r="G4636" t="s">
        <v>69</v>
      </c>
      <c r="H4636" t="s">
        <v>31</v>
      </c>
      <c r="I4636" t="s">
        <v>32</v>
      </c>
      <c r="J4636" t="s">
        <v>46</v>
      </c>
      <c r="K4636" s="14" t="s">
        <v>45</v>
      </c>
      <c r="M4636" s="14"/>
      <c r="X4636" s="2">
        <v>0</v>
      </c>
      <c r="Y4636" s="2">
        <v>0</v>
      </c>
    </row>
    <row r="4637" spans="1:25" x14ac:dyDescent="0.55000000000000004">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55000000000000004">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55000000000000004">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55000000000000004">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55000000000000004">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55000000000000004">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55000000000000004">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55000000000000004">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55000000000000004">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55000000000000004">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55000000000000004">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55000000000000004">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55000000000000004">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55000000000000004">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55000000000000004">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55000000000000004">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55000000000000004">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55000000000000004">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55000000000000004">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55000000000000004">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55000000000000004">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55000000000000004">
      <c r="O4658"/>
      <c r="P4658"/>
      <c r="Q4658"/>
      <c r="R4658"/>
    </row>
    <row r="4659" spans="1:25" ht="23.35" x14ac:dyDescent="0.8">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55000000000000004">
      <c r="A4660" s="14" t="s">
        <v>67</v>
      </c>
      <c r="B4660" t="s">
        <v>47</v>
      </c>
      <c r="C4660" t="s">
        <v>5</v>
      </c>
      <c r="D4660" t="s">
        <v>98</v>
      </c>
      <c r="E4660" t="s">
        <v>99</v>
      </c>
      <c r="F4660" t="s">
        <v>100</v>
      </c>
      <c r="G4660" t="s">
        <v>69</v>
      </c>
      <c r="H4660" t="s">
        <v>31</v>
      </c>
      <c r="I4660" t="s">
        <v>32</v>
      </c>
      <c r="J4660" t="s">
        <v>46</v>
      </c>
      <c r="K4660" s="14" t="s">
        <v>45</v>
      </c>
      <c r="M4660" s="14"/>
      <c r="X4660" s="2">
        <v>0</v>
      </c>
      <c r="Y4660" s="2">
        <v>0</v>
      </c>
    </row>
    <row r="4661" spans="1:25" x14ac:dyDescent="0.55000000000000004">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55000000000000004">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55000000000000004">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55000000000000004">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55000000000000004">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55000000000000004">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55000000000000004">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55000000000000004">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55000000000000004">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55000000000000004">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55000000000000004">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55000000000000004">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55000000000000004">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55000000000000004">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55000000000000004">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55000000000000004">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55000000000000004">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55000000000000004">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55000000000000004">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55000000000000004">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55000000000000004">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55000000000000004">
      <c r="N4682" s="57"/>
      <c r="O4682"/>
      <c r="P4682"/>
      <c r="Q4682"/>
      <c r="R4682"/>
    </row>
    <row r="4683" spans="1:25" ht="23.35" x14ac:dyDescent="0.8">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55000000000000004">
      <c r="A4684" s="14" t="s">
        <v>67</v>
      </c>
      <c r="B4684" t="s">
        <v>47</v>
      </c>
      <c r="C4684" t="s">
        <v>5</v>
      </c>
      <c r="D4684" t="s">
        <v>98</v>
      </c>
      <c r="E4684" t="s">
        <v>99</v>
      </c>
      <c r="F4684" t="s">
        <v>100</v>
      </c>
      <c r="G4684" t="s">
        <v>69</v>
      </c>
      <c r="H4684" t="s">
        <v>31</v>
      </c>
      <c r="I4684" t="s">
        <v>32</v>
      </c>
      <c r="J4684" t="s">
        <v>46</v>
      </c>
      <c r="K4684" s="14" t="s">
        <v>45</v>
      </c>
      <c r="M4684" s="14"/>
      <c r="X4684" s="2">
        <v>0</v>
      </c>
      <c r="Y4684" s="2">
        <v>0</v>
      </c>
    </row>
    <row r="4685" spans="1:25" x14ac:dyDescent="0.55000000000000004">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55000000000000004">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55000000000000004">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55000000000000004">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55000000000000004">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55000000000000004">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55000000000000004">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55000000000000004">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55000000000000004">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55000000000000004">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55000000000000004">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55000000000000004">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55000000000000004">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55000000000000004">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55000000000000004">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55000000000000004">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55000000000000004">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55000000000000004">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55000000000000004">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55000000000000004">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55000000000000004">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55000000000000004">
      <c r="O4706"/>
      <c r="P4706"/>
      <c r="Q4706"/>
      <c r="R4706"/>
    </row>
    <row r="4707" spans="1:25" ht="23.35" x14ac:dyDescent="0.8">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55000000000000004">
      <c r="A4708" s="14" t="s">
        <v>67</v>
      </c>
      <c r="B4708" t="s">
        <v>47</v>
      </c>
      <c r="C4708" t="s">
        <v>5</v>
      </c>
      <c r="D4708" t="s">
        <v>98</v>
      </c>
      <c r="E4708" t="s">
        <v>99</v>
      </c>
      <c r="F4708" t="s">
        <v>100</v>
      </c>
      <c r="G4708" t="s">
        <v>69</v>
      </c>
      <c r="H4708" t="s">
        <v>31</v>
      </c>
      <c r="I4708" t="s">
        <v>32</v>
      </c>
      <c r="J4708" t="s">
        <v>46</v>
      </c>
      <c r="K4708" s="14" t="s">
        <v>45</v>
      </c>
      <c r="M4708" s="14"/>
      <c r="X4708" s="2">
        <v>0</v>
      </c>
      <c r="Y4708" s="2">
        <v>0</v>
      </c>
    </row>
    <row r="4709" spans="1:25" x14ac:dyDescent="0.55000000000000004">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55000000000000004">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55000000000000004">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55000000000000004">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55000000000000004">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55000000000000004">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55000000000000004">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55000000000000004">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55000000000000004">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55000000000000004">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55000000000000004">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55000000000000004">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55000000000000004">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55000000000000004">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55000000000000004">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55000000000000004">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55000000000000004">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55000000000000004">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55000000000000004">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55000000000000004">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55000000000000004">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55000000000000004">
      <c r="O4730"/>
      <c r="P4730"/>
      <c r="Q4730"/>
      <c r="R4730"/>
    </row>
    <row r="4731" spans="1:25" ht="23.35" x14ac:dyDescent="0.8">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55000000000000004">
      <c r="A4732" s="14" t="s">
        <v>67</v>
      </c>
      <c r="B4732" t="s">
        <v>47</v>
      </c>
      <c r="C4732" t="s">
        <v>5</v>
      </c>
      <c r="D4732" t="s">
        <v>98</v>
      </c>
      <c r="E4732" t="s">
        <v>99</v>
      </c>
      <c r="F4732" t="s">
        <v>100</v>
      </c>
      <c r="G4732" t="s">
        <v>69</v>
      </c>
      <c r="H4732" t="s">
        <v>31</v>
      </c>
      <c r="I4732" t="s">
        <v>32</v>
      </c>
      <c r="J4732" t="s">
        <v>46</v>
      </c>
      <c r="K4732" s="14" t="s">
        <v>45</v>
      </c>
      <c r="M4732" s="14"/>
      <c r="X4732" s="2">
        <v>0</v>
      </c>
      <c r="Y4732" s="2">
        <v>0</v>
      </c>
    </row>
    <row r="4733" spans="1:25" x14ac:dyDescent="0.55000000000000004">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55000000000000004">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55000000000000004">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55000000000000004">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55000000000000004">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55000000000000004">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55000000000000004">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55000000000000004">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55000000000000004">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55000000000000004">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55000000000000004">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55000000000000004">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55000000000000004">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55000000000000004">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55000000000000004">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55000000000000004">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55000000000000004">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55000000000000004">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55000000000000004">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55000000000000004">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55000000000000004">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55000000000000004">
      <c r="O4754"/>
      <c r="P4754"/>
      <c r="Q4754"/>
      <c r="R4754"/>
    </row>
    <row r="4755" spans="1:25" ht="23.35" x14ac:dyDescent="0.8">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55000000000000004">
      <c r="A4756" s="14" t="s">
        <v>67</v>
      </c>
      <c r="B4756" t="s">
        <v>47</v>
      </c>
      <c r="C4756" t="s">
        <v>5</v>
      </c>
      <c r="D4756" t="s">
        <v>98</v>
      </c>
      <c r="E4756" t="s">
        <v>99</v>
      </c>
      <c r="F4756" t="s">
        <v>100</v>
      </c>
      <c r="G4756" t="s">
        <v>69</v>
      </c>
      <c r="H4756" t="s">
        <v>31</v>
      </c>
      <c r="I4756" t="s">
        <v>32</v>
      </c>
      <c r="J4756" t="s">
        <v>46</v>
      </c>
      <c r="K4756" s="14" t="s">
        <v>45</v>
      </c>
      <c r="M4756" s="14"/>
      <c r="X4756" s="2">
        <v>0</v>
      </c>
      <c r="Y4756" s="2">
        <v>0</v>
      </c>
    </row>
    <row r="4757" spans="1:25" x14ac:dyDescent="0.55000000000000004">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55000000000000004">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55000000000000004">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55000000000000004">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55000000000000004">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55000000000000004">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55000000000000004">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55000000000000004">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55000000000000004">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55000000000000004">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55000000000000004">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55000000000000004">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55000000000000004">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55000000000000004">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55000000000000004">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55000000000000004">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55000000000000004">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55000000000000004">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55000000000000004">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55000000000000004">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55000000000000004">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55000000000000004">
      <c r="O4778"/>
      <c r="P4778"/>
      <c r="Q4778"/>
      <c r="R4778"/>
    </row>
    <row r="4779" spans="1:25" ht="23.35" x14ac:dyDescent="0.8">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55000000000000004">
      <c r="A4780" s="14" t="s">
        <v>67</v>
      </c>
      <c r="B4780" t="s">
        <v>47</v>
      </c>
      <c r="C4780" t="s">
        <v>5</v>
      </c>
      <c r="D4780" t="s">
        <v>98</v>
      </c>
      <c r="E4780" t="s">
        <v>99</v>
      </c>
      <c r="F4780" t="s">
        <v>100</v>
      </c>
      <c r="G4780" t="s">
        <v>69</v>
      </c>
      <c r="H4780" t="s">
        <v>31</v>
      </c>
      <c r="I4780" t="s">
        <v>32</v>
      </c>
      <c r="J4780" t="s">
        <v>46</v>
      </c>
      <c r="K4780" s="14" t="s">
        <v>45</v>
      </c>
      <c r="M4780" s="14"/>
      <c r="X4780" s="2">
        <v>0</v>
      </c>
      <c r="Y4780" s="2">
        <v>0</v>
      </c>
    </row>
    <row r="4781" spans="1:25" x14ac:dyDescent="0.55000000000000004">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55000000000000004">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55000000000000004">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55000000000000004">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55000000000000004">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55000000000000004">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55000000000000004">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55000000000000004">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55000000000000004">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55000000000000004">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55000000000000004">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55000000000000004">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55000000000000004">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55000000000000004">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55000000000000004">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55000000000000004">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55000000000000004">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55000000000000004">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55000000000000004">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55000000000000004">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55000000000000004">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55000000000000004">
      <c r="N4802" s="57"/>
      <c r="O4802"/>
      <c r="P4802"/>
      <c r="Q4802"/>
      <c r="R4802"/>
    </row>
    <row r="4803" spans="1:25" ht="23.35" x14ac:dyDescent="0.8">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55000000000000004">
      <c r="A4804" s="14" t="s">
        <v>67</v>
      </c>
      <c r="B4804" t="s">
        <v>47</v>
      </c>
      <c r="C4804" t="s">
        <v>5</v>
      </c>
      <c r="D4804" t="s">
        <v>98</v>
      </c>
      <c r="E4804" t="s">
        <v>99</v>
      </c>
      <c r="F4804" t="s">
        <v>100</v>
      </c>
      <c r="G4804" t="s">
        <v>69</v>
      </c>
      <c r="H4804" t="s">
        <v>31</v>
      </c>
      <c r="I4804" t="s">
        <v>32</v>
      </c>
      <c r="J4804" t="s">
        <v>46</v>
      </c>
      <c r="K4804" s="14" t="s">
        <v>45</v>
      </c>
      <c r="M4804" s="14"/>
      <c r="X4804" s="2">
        <v>0</v>
      </c>
      <c r="Y4804" s="2">
        <v>0</v>
      </c>
    </row>
    <row r="4805" spans="1:25" x14ac:dyDescent="0.55000000000000004">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55000000000000004">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55000000000000004">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55000000000000004">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55000000000000004">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55000000000000004">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55000000000000004">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55000000000000004">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55000000000000004">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55000000000000004">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55000000000000004">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55000000000000004">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55000000000000004">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55000000000000004">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55000000000000004">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55000000000000004">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55000000000000004">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55000000000000004">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55000000000000004">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55000000000000004">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55000000000000004">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55000000000000004">
      <c r="O4826"/>
      <c r="P4826"/>
      <c r="Q4826"/>
      <c r="R4826"/>
    </row>
    <row r="4827" spans="1:25" ht="23.35" x14ac:dyDescent="0.8">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55000000000000004">
      <c r="A4828" s="14" t="s">
        <v>67</v>
      </c>
      <c r="B4828" t="s">
        <v>47</v>
      </c>
      <c r="C4828" t="s">
        <v>5</v>
      </c>
      <c r="D4828" t="s">
        <v>98</v>
      </c>
      <c r="E4828" t="s">
        <v>99</v>
      </c>
      <c r="F4828" t="s">
        <v>100</v>
      </c>
      <c r="G4828" t="s">
        <v>69</v>
      </c>
      <c r="H4828" t="s">
        <v>31</v>
      </c>
      <c r="I4828" t="s">
        <v>32</v>
      </c>
      <c r="J4828" t="s">
        <v>46</v>
      </c>
      <c r="K4828" s="14" t="s">
        <v>45</v>
      </c>
      <c r="M4828" s="14"/>
      <c r="X4828" s="2">
        <v>0</v>
      </c>
      <c r="Y4828" s="2">
        <v>0</v>
      </c>
    </row>
    <row r="4829" spans="1:25" x14ac:dyDescent="0.55000000000000004">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55000000000000004">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55000000000000004">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55000000000000004">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55000000000000004">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55000000000000004">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55000000000000004">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55000000000000004">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55000000000000004">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55000000000000004">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55000000000000004">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55000000000000004">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55000000000000004">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55000000000000004">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55000000000000004">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55000000000000004">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55000000000000004">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55000000000000004">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55000000000000004">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55000000000000004">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55000000000000004">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55000000000000004">
      <c r="O4850"/>
      <c r="P4850"/>
      <c r="Q4850"/>
      <c r="R4850"/>
    </row>
    <row r="4851" spans="1:25" ht="23.35" x14ac:dyDescent="0.8">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55000000000000004">
      <c r="A4852" s="14" t="s">
        <v>67</v>
      </c>
      <c r="B4852" t="s">
        <v>47</v>
      </c>
      <c r="C4852" t="s">
        <v>5</v>
      </c>
      <c r="D4852" t="s">
        <v>98</v>
      </c>
      <c r="E4852" t="s">
        <v>99</v>
      </c>
      <c r="F4852" t="s">
        <v>100</v>
      </c>
      <c r="G4852" t="s">
        <v>69</v>
      </c>
      <c r="H4852" t="s">
        <v>31</v>
      </c>
      <c r="I4852" t="s">
        <v>32</v>
      </c>
      <c r="J4852" t="s">
        <v>46</v>
      </c>
      <c r="K4852" s="14" t="s">
        <v>45</v>
      </c>
      <c r="M4852" s="14"/>
      <c r="X4852" s="2">
        <v>0</v>
      </c>
      <c r="Y4852" s="2">
        <v>0</v>
      </c>
    </row>
    <row r="4853" spans="1:25" x14ac:dyDescent="0.55000000000000004">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55000000000000004">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55000000000000004">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55000000000000004">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55000000000000004">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55000000000000004">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55000000000000004">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55000000000000004">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55000000000000004">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55000000000000004">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55000000000000004">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55000000000000004">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55000000000000004">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55000000000000004">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55000000000000004">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55000000000000004">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55000000000000004">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55000000000000004">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55000000000000004">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55000000000000004">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55000000000000004">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55000000000000004">
      <c r="O4874"/>
      <c r="P4874"/>
      <c r="Q4874"/>
      <c r="R4874"/>
    </row>
    <row r="4875" spans="1:25" ht="23.35" x14ac:dyDescent="0.8">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55000000000000004">
      <c r="A4876" s="14" t="s">
        <v>67</v>
      </c>
      <c r="B4876" t="s">
        <v>47</v>
      </c>
      <c r="C4876" t="s">
        <v>5</v>
      </c>
      <c r="D4876" t="s">
        <v>98</v>
      </c>
      <c r="E4876" t="s">
        <v>99</v>
      </c>
      <c r="F4876" t="s">
        <v>100</v>
      </c>
      <c r="G4876" t="s">
        <v>69</v>
      </c>
      <c r="H4876" t="s">
        <v>31</v>
      </c>
      <c r="I4876" t="s">
        <v>32</v>
      </c>
      <c r="J4876" t="s">
        <v>46</v>
      </c>
      <c r="K4876" s="14" t="s">
        <v>45</v>
      </c>
      <c r="M4876" s="14"/>
      <c r="X4876" s="2">
        <v>0</v>
      </c>
      <c r="Y4876" s="2">
        <v>0</v>
      </c>
    </row>
    <row r="4877" spans="1:25" x14ac:dyDescent="0.55000000000000004">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55000000000000004">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55000000000000004">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55000000000000004">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55000000000000004">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55000000000000004">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55000000000000004">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55000000000000004">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55000000000000004">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55000000000000004">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55000000000000004">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55000000000000004">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55000000000000004">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55000000000000004">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55000000000000004">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55000000000000004">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55000000000000004">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55000000000000004">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55000000000000004">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55000000000000004">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55000000000000004">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55000000000000004">
      <c r="O4898"/>
      <c r="P4898"/>
      <c r="Q4898"/>
      <c r="R4898"/>
    </row>
    <row r="4899" spans="1:25" ht="23.35" x14ac:dyDescent="0.8">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55000000000000004">
      <c r="A4900" s="14" t="s">
        <v>67</v>
      </c>
      <c r="B4900" t="s">
        <v>47</v>
      </c>
      <c r="C4900" t="s">
        <v>5</v>
      </c>
      <c r="D4900" t="s">
        <v>98</v>
      </c>
      <c r="E4900" t="s">
        <v>99</v>
      </c>
      <c r="F4900" t="s">
        <v>100</v>
      </c>
      <c r="G4900" t="s">
        <v>69</v>
      </c>
      <c r="H4900" t="s">
        <v>31</v>
      </c>
      <c r="I4900" t="s">
        <v>32</v>
      </c>
      <c r="J4900" t="s">
        <v>46</v>
      </c>
      <c r="K4900" s="14" t="s">
        <v>45</v>
      </c>
      <c r="M4900" s="14"/>
      <c r="X4900" s="2">
        <v>0</v>
      </c>
      <c r="Y4900" s="2">
        <v>0</v>
      </c>
    </row>
    <row r="4901" spans="1:25" x14ac:dyDescent="0.55000000000000004">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55000000000000004">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55000000000000004">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55000000000000004">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55000000000000004">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55000000000000004">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55000000000000004">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55000000000000004">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55000000000000004">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55000000000000004">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55000000000000004">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55000000000000004">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55000000000000004">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55000000000000004">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55000000000000004">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55000000000000004">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55000000000000004">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55000000000000004">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55000000000000004">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55000000000000004">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55000000000000004">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55000000000000004">
      <c r="N4922" s="57"/>
      <c r="O4922"/>
      <c r="P4922"/>
      <c r="Q4922"/>
      <c r="R4922"/>
    </row>
    <row r="4923" spans="1:25" ht="23.35" x14ac:dyDescent="0.8">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55000000000000004">
      <c r="A4924" s="14" t="s">
        <v>67</v>
      </c>
      <c r="B4924" t="s">
        <v>47</v>
      </c>
      <c r="C4924" t="s">
        <v>5</v>
      </c>
      <c r="D4924" t="s">
        <v>98</v>
      </c>
      <c r="E4924" t="s">
        <v>99</v>
      </c>
      <c r="F4924" t="s">
        <v>100</v>
      </c>
      <c r="G4924" t="s">
        <v>69</v>
      </c>
      <c r="H4924" t="s">
        <v>31</v>
      </c>
      <c r="I4924" t="s">
        <v>32</v>
      </c>
      <c r="J4924" t="s">
        <v>46</v>
      </c>
      <c r="K4924" s="14" t="s">
        <v>45</v>
      </c>
      <c r="M4924" s="14"/>
      <c r="X4924" s="2">
        <v>0</v>
      </c>
      <c r="Y4924" s="2">
        <v>0</v>
      </c>
    </row>
    <row r="4925" spans="1:25" x14ac:dyDescent="0.55000000000000004">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55000000000000004">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55000000000000004">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55000000000000004">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55000000000000004">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55000000000000004">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55000000000000004">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55000000000000004">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55000000000000004">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55000000000000004">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55000000000000004">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55000000000000004">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55000000000000004">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55000000000000004">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55000000000000004">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55000000000000004">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55000000000000004">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55000000000000004">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55000000000000004">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55000000000000004">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55000000000000004">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55000000000000004">
      <c r="O4946"/>
      <c r="P4946"/>
      <c r="Q4946"/>
      <c r="R4946"/>
    </row>
    <row r="4947" spans="1:25" ht="23.35" x14ac:dyDescent="0.8">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55000000000000004">
      <c r="A4948" s="14" t="s">
        <v>67</v>
      </c>
      <c r="B4948" t="s">
        <v>47</v>
      </c>
      <c r="C4948" t="s">
        <v>5</v>
      </c>
      <c r="D4948" t="s">
        <v>98</v>
      </c>
      <c r="E4948" t="s">
        <v>99</v>
      </c>
      <c r="F4948" t="s">
        <v>100</v>
      </c>
      <c r="G4948" t="s">
        <v>69</v>
      </c>
      <c r="H4948" t="s">
        <v>31</v>
      </c>
      <c r="I4948" t="s">
        <v>32</v>
      </c>
      <c r="J4948" t="s">
        <v>46</v>
      </c>
      <c r="K4948" s="14" t="s">
        <v>45</v>
      </c>
      <c r="M4948" s="14"/>
      <c r="X4948" s="2">
        <v>0</v>
      </c>
      <c r="Y4948" s="2">
        <v>0</v>
      </c>
    </row>
    <row r="4949" spans="1:25" x14ac:dyDescent="0.55000000000000004">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55000000000000004">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55000000000000004">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55000000000000004">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55000000000000004">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55000000000000004">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55000000000000004">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55000000000000004">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55000000000000004">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55000000000000004">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55000000000000004">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55000000000000004">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55000000000000004">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55000000000000004">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55000000000000004">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55000000000000004">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55000000000000004">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55000000000000004">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55000000000000004">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55000000000000004">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55000000000000004">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55000000000000004">
      <c r="A4970" s="32"/>
      <c r="M4970" s="14"/>
    </row>
    <row r="4971" spans="1:25" ht="23.35" x14ac:dyDescent="0.8">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55000000000000004">
      <c r="A4972" s="14" t="s">
        <v>67</v>
      </c>
      <c r="B4972" t="s">
        <v>47</v>
      </c>
      <c r="C4972" t="s">
        <v>5</v>
      </c>
      <c r="D4972" t="s">
        <v>98</v>
      </c>
      <c r="E4972" t="s">
        <v>99</v>
      </c>
      <c r="F4972" t="s">
        <v>100</v>
      </c>
      <c r="G4972" t="s">
        <v>69</v>
      </c>
      <c r="H4972" t="s">
        <v>31</v>
      </c>
      <c r="I4972" t="s">
        <v>32</v>
      </c>
      <c r="J4972" t="s">
        <v>46</v>
      </c>
      <c r="K4972" s="14" t="s">
        <v>45</v>
      </c>
      <c r="M4972" s="14"/>
      <c r="X4972" s="2">
        <v>0</v>
      </c>
      <c r="Y4972" s="2">
        <v>0</v>
      </c>
    </row>
    <row r="4973" spans="1:25" x14ac:dyDescent="0.55000000000000004">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55000000000000004">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55000000000000004">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55000000000000004">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55000000000000004">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55000000000000004">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55000000000000004">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55000000000000004">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55000000000000004">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55000000000000004">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55000000000000004">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55000000000000004">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55000000000000004">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55000000000000004">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55000000000000004">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55000000000000004">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55000000000000004">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55000000000000004">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55000000000000004">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55000000000000004">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55000000000000004">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55000000000000004">
      <c r="O4994"/>
      <c r="P4994"/>
      <c r="Q4994"/>
      <c r="R4994"/>
    </row>
    <row r="4995" spans="1:25" ht="23.35" x14ac:dyDescent="0.8">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55000000000000004">
      <c r="A4996" s="14" t="s">
        <v>67</v>
      </c>
      <c r="B4996" t="s">
        <v>47</v>
      </c>
      <c r="C4996" t="s">
        <v>5</v>
      </c>
      <c r="D4996" t="s">
        <v>98</v>
      </c>
      <c r="E4996" t="s">
        <v>99</v>
      </c>
      <c r="F4996" t="s">
        <v>100</v>
      </c>
      <c r="G4996" t="s">
        <v>69</v>
      </c>
      <c r="H4996" t="s">
        <v>31</v>
      </c>
      <c r="I4996" t="s">
        <v>32</v>
      </c>
      <c r="J4996" t="s">
        <v>46</v>
      </c>
      <c r="K4996" s="14" t="s">
        <v>45</v>
      </c>
      <c r="M4996" s="14"/>
      <c r="X4996" s="2">
        <v>0</v>
      </c>
      <c r="Y4996" s="2">
        <v>0</v>
      </c>
    </row>
    <row r="4997" spans="1:25" x14ac:dyDescent="0.55000000000000004">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55000000000000004">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55000000000000004">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55000000000000004">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55000000000000004">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55000000000000004">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55000000000000004">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55000000000000004">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55000000000000004">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55000000000000004">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55000000000000004">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55000000000000004">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55000000000000004">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55000000000000004">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55000000000000004">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55000000000000004">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55000000000000004">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55000000000000004">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55000000000000004">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55000000000000004">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55000000000000004">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55000000000000004">
      <c r="O5018"/>
      <c r="P5018"/>
      <c r="Q5018"/>
      <c r="R5018"/>
    </row>
    <row r="5019" spans="1:25" ht="23.35" x14ac:dyDescent="0.8">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55000000000000004">
      <c r="A5020" s="14" t="s">
        <v>67</v>
      </c>
      <c r="B5020" t="s">
        <v>47</v>
      </c>
      <c r="C5020" t="s">
        <v>5</v>
      </c>
      <c r="D5020" t="s">
        <v>98</v>
      </c>
      <c r="E5020" t="s">
        <v>99</v>
      </c>
      <c r="F5020" t="s">
        <v>100</v>
      </c>
      <c r="G5020" t="s">
        <v>69</v>
      </c>
      <c r="H5020" t="s">
        <v>31</v>
      </c>
      <c r="I5020" t="s">
        <v>32</v>
      </c>
      <c r="J5020" t="s">
        <v>46</v>
      </c>
      <c r="K5020" s="14" t="s">
        <v>45</v>
      </c>
      <c r="M5020" s="14"/>
      <c r="X5020" s="2">
        <v>0</v>
      </c>
      <c r="Y5020" s="2">
        <v>0</v>
      </c>
    </row>
    <row r="5021" spans="1:25" x14ac:dyDescent="0.55000000000000004">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55000000000000004">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55000000000000004">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55000000000000004">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55000000000000004">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55000000000000004">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55000000000000004">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55000000000000004">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55000000000000004">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55000000000000004">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55000000000000004">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55000000000000004">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55000000000000004">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55000000000000004">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55000000000000004">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55000000000000004">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55000000000000004">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55000000000000004">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55000000000000004">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55000000000000004">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55000000000000004">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55000000000000004">
      <c r="N5042" s="57"/>
      <c r="O5042"/>
      <c r="P5042"/>
      <c r="Q5042"/>
      <c r="R5042"/>
    </row>
    <row r="5043" spans="1:25" ht="23.35" x14ac:dyDescent="0.8">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55000000000000004">
      <c r="A5044" s="14" t="s">
        <v>67</v>
      </c>
      <c r="B5044" t="s">
        <v>47</v>
      </c>
      <c r="C5044" t="s">
        <v>5</v>
      </c>
      <c r="D5044" t="s">
        <v>98</v>
      </c>
      <c r="E5044" t="s">
        <v>99</v>
      </c>
      <c r="F5044" t="s">
        <v>100</v>
      </c>
      <c r="G5044" t="s">
        <v>69</v>
      </c>
      <c r="H5044" t="s">
        <v>31</v>
      </c>
      <c r="I5044" t="s">
        <v>32</v>
      </c>
      <c r="J5044" t="s">
        <v>46</v>
      </c>
      <c r="K5044" s="14" t="s">
        <v>45</v>
      </c>
      <c r="M5044" s="14"/>
      <c r="X5044" s="2">
        <v>0</v>
      </c>
      <c r="Y5044" s="2">
        <v>0</v>
      </c>
    </row>
    <row r="5045" spans="1:25" x14ac:dyDescent="0.55000000000000004">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55000000000000004">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55000000000000004">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55000000000000004">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55000000000000004">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55000000000000004">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55000000000000004">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55000000000000004">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55000000000000004">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55000000000000004">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55000000000000004">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55000000000000004">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55000000000000004">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55000000000000004">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55000000000000004">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55000000000000004">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55000000000000004">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55000000000000004">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55000000000000004">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55000000000000004">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55000000000000004">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55000000000000004">
      <c r="O5066"/>
      <c r="P5066"/>
      <c r="Q5066"/>
      <c r="R5066"/>
    </row>
    <row r="5067" spans="1:25" ht="23.35" x14ac:dyDescent="0.8">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55000000000000004">
      <c r="A5068" s="14" t="s">
        <v>67</v>
      </c>
      <c r="B5068" t="s">
        <v>47</v>
      </c>
      <c r="C5068" t="s">
        <v>5</v>
      </c>
      <c r="D5068" t="s">
        <v>98</v>
      </c>
      <c r="E5068" t="s">
        <v>99</v>
      </c>
      <c r="F5068" t="s">
        <v>100</v>
      </c>
      <c r="G5068" t="s">
        <v>69</v>
      </c>
      <c r="H5068" t="s">
        <v>31</v>
      </c>
      <c r="I5068" t="s">
        <v>32</v>
      </c>
      <c r="J5068" t="s">
        <v>46</v>
      </c>
      <c r="K5068" s="14" t="s">
        <v>45</v>
      </c>
      <c r="M5068" s="14"/>
      <c r="X5068" s="2">
        <v>0</v>
      </c>
      <c r="Y5068" s="2">
        <v>0</v>
      </c>
    </row>
    <row r="5069" spans="1:25" x14ac:dyDescent="0.55000000000000004">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55000000000000004">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55000000000000004">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55000000000000004">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55000000000000004">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55000000000000004">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55000000000000004">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55000000000000004">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55000000000000004">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55000000000000004">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55000000000000004">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55000000000000004">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55000000000000004">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55000000000000004">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55000000000000004">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55000000000000004">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55000000000000004">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55000000000000004">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55000000000000004">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55000000000000004">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55000000000000004">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55000000000000004">
      <c r="O5090"/>
      <c r="P5090"/>
      <c r="Q5090"/>
      <c r="R5090"/>
    </row>
    <row r="5091" spans="1:25" ht="23.35" x14ac:dyDescent="0.8">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55000000000000004">
      <c r="A5092" s="14" t="s">
        <v>67</v>
      </c>
      <c r="B5092" t="s">
        <v>47</v>
      </c>
      <c r="C5092" t="s">
        <v>5</v>
      </c>
      <c r="D5092" t="s">
        <v>98</v>
      </c>
      <c r="E5092" t="s">
        <v>99</v>
      </c>
      <c r="F5092" t="s">
        <v>100</v>
      </c>
      <c r="G5092" t="s">
        <v>69</v>
      </c>
      <c r="H5092" t="s">
        <v>31</v>
      </c>
      <c r="I5092" t="s">
        <v>32</v>
      </c>
      <c r="J5092" t="s">
        <v>46</v>
      </c>
      <c r="K5092" s="14" t="s">
        <v>45</v>
      </c>
      <c r="M5092" s="14"/>
      <c r="X5092" s="2">
        <v>0</v>
      </c>
      <c r="Y5092" s="2">
        <v>0</v>
      </c>
    </row>
    <row r="5093" spans="1:25" x14ac:dyDescent="0.55000000000000004">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55000000000000004">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55000000000000004">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55000000000000004">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55000000000000004">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55000000000000004">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55000000000000004">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55000000000000004">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55000000000000004">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55000000000000004">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55000000000000004">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55000000000000004">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55000000000000004">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55000000000000004">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55000000000000004">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55000000000000004">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55000000000000004">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55000000000000004">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55000000000000004">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55000000000000004">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55000000000000004">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55000000000000004">
      <c r="O5114"/>
      <c r="P5114"/>
      <c r="Q5114"/>
      <c r="R5114"/>
    </row>
    <row r="5115" spans="1:25" ht="23.35" x14ac:dyDescent="0.8">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55000000000000004">
      <c r="A5116" s="14" t="s">
        <v>67</v>
      </c>
      <c r="B5116" t="s">
        <v>47</v>
      </c>
      <c r="C5116" t="s">
        <v>5</v>
      </c>
      <c r="D5116" t="s">
        <v>98</v>
      </c>
      <c r="E5116" t="s">
        <v>99</v>
      </c>
      <c r="F5116" t="s">
        <v>100</v>
      </c>
      <c r="G5116" t="s">
        <v>69</v>
      </c>
      <c r="H5116" t="s">
        <v>31</v>
      </c>
      <c r="I5116" t="s">
        <v>32</v>
      </c>
      <c r="J5116" t="s">
        <v>46</v>
      </c>
      <c r="K5116" s="14" t="s">
        <v>45</v>
      </c>
      <c r="M5116" s="14"/>
      <c r="X5116" s="2">
        <v>0</v>
      </c>
      <c r="Y5116" s="2">
        <v>0</v>
      </c>
    </row>
    <row r="5117" spans="1:25" x14ac:dyDescent="0.55000000000000004">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55000000000000004">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55000000000000004">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55000000000000004">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55000000000000004">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55000000000000004">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55000000000000004">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55000000000000004">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55000000000000004">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55000000000000004">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55000000000000004">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55000000000000004">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55000000000000004">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55000000000000004">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55000000000000004">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55000000000000004">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55000000000000004">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55000000000000004">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55000000000000004">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55000000000000004">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55000000000000004">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55000000000000004">
      <c r="O5138"/>
      <c r="P5138"/>
      <c r="Q5138"/>
      <c r="R5138"/>
    </row>
    <row r="5139" spans="1:25" ht="23.35" x14ac:dyDescent="0.8">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55000000000000004">
      <c r="A5140" s="14" t="s">
        <v>67</v>
      </c>
      <c r="B5140" t="s">
        <v>47</v>
      </c>
      <c r="C5140" t="s">
        <v>5</v>
      </c>
      <c r="D5140" t="s">
        <v>98</v>
      </c>
      <c r="E5140" t="s">
        <v>99</v>
      </c>
      <c r="F5140" t="s">
        <v>100</v>
      </c>
      <c r="G5140" t="s">
        <v>69</v>
      </c>
      <c r="H5140" t="s">
        <v>31</v>
      </c>
      <c r="I5140" t="s">
        <v>32</v>
      </c>
      <c r="J5140" t="s">
        <v>46</v>
      </c>
      <c r="K5140" s="14" t="s">
        <v>45</v>
      </c>
      <c r="M5140" s="14"/>
      <c r="X5140" s="2">
        <v>0</v>
      </c>
      <c r="Y5140" s="2">
        <v>0</v>
      </c>
    </row>
    <row r="5141" spans="1:25" x14ac:dyDescent="0.55000000000000004">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55000000000000004">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55000000000000004">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55000000000000004">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55000000000000004">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55000000000000004">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55000000000000004">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55000000000000004">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55000000000000004">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55000000000000004">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55000000000000004">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55000000000000004">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55000000000000004">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55000000000000004">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55000000000000004">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55000000000000004">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55000000000000004">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55000000000000004">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55000000000000004">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55000000000000004">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55000000000000004">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55000000000000004">
      <c r="N5162" s="57"/>
      <c r="O5162"/>
      <c r="P5162"/>
      <c r="Q5162"/>
      <c r="R5162"/>
    </row>
    <row r="5163" spans="1:25" ht="23.35" x14ac:dyDescent="0.8">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55000000000000004">
      <c r="A5164" s="14" t="s">
        <v>67</v>
      </c>
      <c r="B5164" t="s">
        <v>47</v>
      </c>
      <c r="C5164" t="s">
        <v>5</v>
      </c>
      <c r="D5164" t="s">
        <v>98</v>
      </c>
      <c r="E5164" t="s">
        <v>99</v>
      </c>
      <c r="F5164" t="s">
        <v>100</v>
      </c>
      <c r="G5164" t="s">
        <v>69</v>
      </c>
      <c r="H5164" t="s">
        <v>31</v>
      </c>
      <c r="I5164" t="s">
        <v>32</v>
      </c>
      <c r="J5164" t="s">
        <v>46</v>
      </c>
      <c r="K5164" s="14" t="s">
        <v>45</v>
      </c>
      <c r="M5164" s="14"/>
      <c r="X5164" s="2">
        <v>0</v>
      </c>
      <c r="Y5164" s="2">
        <v>0</v>
      </c>
    </row>
    <row r="5165" spans="1:25" x14ac:dyDescent="0.55000000000000004">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55000000000000004">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55000000000000004">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55000000000000004">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55000000000000004">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55000000000000004">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55000000000000004">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55000000000000004">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55000000000000004">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55000000000000004">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55000000000000004">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55000000000000004">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55000000000000004">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55000000000000004">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55000000000000004">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55000000000000004">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55000000000000004">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55000000000000004">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55000000000000004">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55000000000000004">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55000000000000004">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55000000000000004">
      <c r="O5186"/>
      <c r="P5186"/>
      <c r="Q5186"/>
      <c r="R5186"/>
    </row>
    <row r="5187" spans="1:25" ht="23.35" x14ac:dyDescent="0.8">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55000000000000004">
      <c r="A5188" s="14" t="s">
        <v>67</v>
      </c>
      <c r="B5188" t="s">
        <v>47</v>
      </c>
      <c r="C5188" t="s">
        <v>5</v>
      </c>
      <c r="D5188" t="s">
        <v>98</v>
      </c>
      <c r="E5188" t="s">
        <v>99</v>
      </c>
      <c r="F5188" t="s">
        <v>100</v>
      </c>
      <c r="G5188" t="s">
        <v>69</v>
      </c>
      <c r="H5188" t="s">
        <v>31</v>
      </c>
      <c r="I5188" t="s">
        <v>32</v>
      </c>
      <c r="J5188" t="s">
        <v>46</v>
      </c>
      <c r="K5188" s="14" t="s">
        <v>45</v>
      </c>
      <c r="M5188" s="14"/>
      <c r="X5188" s="2">
        <v>0</v>
      </c>
      <c r="Y5188" s="2">
        <v>0</v>
      </c>
    </row>
    <row r="5189" spans="1:25" x14ac:dyDescent="0.55000000000000004">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55000000000000004">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55000000000000004">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55000000000000004">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55000000000000004">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55000000000000004">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55000000000000004">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55000000000000004">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55000000000000004">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55000000000000004">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55000000000000004">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55000000000000004">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55000000000000004">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55000000000000004">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55000000000000004">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55000000000000004">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55000000000000004">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55000000000000004">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55000000000000004">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55000000000000004">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55000000000000004">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55000000000000004">
      <c r="O5210"/>
      <c r="P5210"/>
      <c r="Q5210"/>
      <c r="R5210"/>
    </row>
    <row r="5211" spans="1:25" ht="23.35" x14ac:dyDescent="0.8">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55000000000000004">
      <c r="A5212" s="14" t="s">
        <v>67</v>
      </c>
      <c r="B5212" t="s">
        <v>47</v>
      </c>
      <c r="C5212" t="s">
        <v>5</v>
      </c>
      <c r="D5212" t="s">
        <v>98</v>
      </c>
      <c r="E5212" t="s">
        <v>99</v>
      </c>
      <c r="F5212" t="s">
        <v>100</v>
      </c>
      <c r="G5212" t="s">
        <v>69</v>
      </c>
      <c r="H5212" t="s">
        <v>31</v>
      </c>
      <c r="I5212" t="s">
        <v>32</v>
      </c>
      <c r="J5212" t="s">
        <v>46</v>
      </c>
      <c r="K5212" s="14" t="s">
        <v>45</v>
      </c>
      <c r="M5212" s="14"/>
      <c r="X5212" s="2">
        <v>0</v>
      </c>
      <c r="Y5212" s="2">
        <v>0</v>
      </c>
    </row>
    <row r="5213" spans="1:25" x14ac:dyDescent="0.55000000000000004">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55000000000000004">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55000000000000004">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55000000000000004">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55000000000000004">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55000000000000004">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55000000000000004">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55000000000000004">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55000000000000004">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55000000000000004">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55000000000000004">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55000000000000004">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55000000000000004">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55000000000000004">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55000000000000004">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55000000000000004">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55000000000000004">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55000000000000004">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55000000000000004">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55000000000000004">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55000000000000004">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55000000000000004">
      <c r="O5234"/>
      <c r="P5234"/>
      <c r="Q5234"/>
      <c r="R5234"/>
    </row>
    <row r="5235" spans="1:25" ht="23.35" x14ac:dyDescent="0.8">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55000000000000004">
      <c r="A5236" s="14" t="s">
        <v>67</v>
      </c>
      <c r="B5236" t="s">
        <v>47</v>
      </c>
      <c r="C5236" t="s">
        <v>5</v>
      </c>
      <c r="D5236" t="s">
        <v>98</v>
      </c>
      <c r="E5236" t="s">
        <v>99</v>
      </c>
      <c r="F5236" t="s">
        <v>100</v>
      </c>
      <c r="G5236" t="s">
        <v>69</v>
      </c>
      <c r="H5236" t="s">
        <v>31</v>
      </c>
      <c r="I5236" t="s">
        <v>32</v>
      </c>
      <c r="J5236" t="s">
        <v>46</v>
      </c>
      <c r="K5236" s="14" t="s">
        <v>45</v>
      </c>
      <c r="M5236" s="14"/>
      <c r="X5236" s="2">
        <v>0</v>
      </c>
      <c r="Y5236" s="2">
        <v>0</v>
      </c>
    </row>
    <row r="5237" spans="1:25" x14ac:dyDescent="0.55000000000000004">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55000000000000004">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55000000000000004">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55000000000000004">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55000000000000004">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55000000000000004">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55000000000000004">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55000000000000004">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55000000000000004">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55000000000000004">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55000000000000004">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55000000000000004">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55000000000000004">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55000000000000004">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55000000000000004">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55000000000000004">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55000000000000004">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55000000000000004">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55000000000000004">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55000000000000004">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55000000000000004">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55000000000000004">
      <c r="O5258"/>
      <c r="P5258"/>
      <c r="Q5258"/>
      <c r="R5258"/>
    </row>
    <row r="5259" spans="1:25" ht="23.35" x14ac:dyDescent="0.8">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55000000000000004">
      <c r="A5260" s="14" t="s">
        <v>67</v>
      </c>
      <c r="B5260" t="s">
        <v>47</v>
      </c>
      <c r="C5260" t="s">
        <v>5</v>
      </c>
      <c r="D5260" t="s">
        <v>98</v>
      </c>
      <c r="E5260" t="s">
        <v>99</v>
      </c>
      <c r="F5260" t="s">
        <v>100</v>
      </c>
      <c r="G5260" t="s">
        <v>69</v>
      </c>
      <c r="H5260" t="s">
        <v>31</v>
      </c>
      <c r="I5260" t="s">
        <v>32</v>
      </c>
      <c r="J5260" t="s">
        <v>46</v>
      </c>
      <c r="K5260" s="14" t="s">
        <v>45</v>
      </c>
      <c r="M5260" s="14"/>
      <c r="X5260" s="2">
        <v>0</v>
      </c>
      <c r="Y5260" s="2">
        <v>0</v>
      </c>
    </row>
    <row r="5261" spans="1:25" x14ac:dyDescent="0.55000000000000004">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55000000000000004">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55000000000000004">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55000000000000004">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55000000000000004">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55000000000000004">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55000000000000004">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55000000000000004">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55000000000000004">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55000000000000004">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55000000000000004">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55000000000000004">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55000000000000004">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55000000000000004">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55000000000000004">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55000000000000004">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55000000000000004">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55000000000000004">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55000000000000004">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55000000000000004">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55000000000000004">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55000000000000004">
      <c r="N5282" s="57"/>
      <c r="O5282"/>
      <c r="P5282"/>
      <c r="Q5282"/>
      <c r="R5282"/>
    </row>
    <row r="5283" spans="1:25" ht="23.35" x14ac:dyDescent="0.8">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55000000000000004">
      <c r="A5284" s="14" t="s">
        <v>67</v>
      </c>
      <c r="B5284" t="s">
        <v>47</v>
      </c>
      <c r="C5284" t="s">
        <v>5</v>
      </c>
      <c r="D5284" t="s">
        <v>98</v>
      </c>
      <c r="E5284" t="s">
        <v>99</v>
      </c>
      <c r="F5284" t="s">
        <v>100</v>
      </c>
      <c r="G5284" t="s">
        <v>69</v>
      </c>
      <c r="H5284" t="s">
        <v>31</v>
      </c>
      <c r="I5284" t="s">
        <v>32</v>
      </c>
      <c r="J5284" t="s">
        <v>46</v>
      </c>
      <c r="K5284" s="14" t="s">
        <v>45</v>
      </c>
      <c r="M5284" s="14"/>
      <c r="X5284" s="2">
        <v>0</v>
      </c>
      <c r="Y5284" s="2">
        <v>0</v>
      </c>
    </row>
    <row r="5285" spans="1:25" x14ac:dyDescent="0.55000000000000004">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55000000000000004">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55000000000000004">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55000000000000004">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55000000000000004">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55000000000000004">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55000000000000004">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55000000000000004">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55000000000000004">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55000000000000004">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55000000000000004">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55000000000000004">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55000000000000004">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55000000000000004">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55000000000000004">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55000000000000004">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55000000000000004">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55000000000000004">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55000000000000004">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55000000000000004">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55000000000000004">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55000000000000004">
      <c r="O5306"/>
      <c r="P5306"/>
      <c r="Q5306"/>
      <c r="R5306"/>
    </row>
    <row r="5307" spans="1:25" ht="23.35" x14ac:dyDescent="0.8">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55000000000000004">
      <c r="A5308" s="14" t="s">
        <v>67</v>
      </c>
      <c r="B5308" t="s">
        <v>47</v>
      </c>
      <c r="C5308" t="s">
        <v>5</v>
      </c>
      <c r="D5308" t="s">
        <v>98</v>
      </c>
      <c r="E5308" t="s">
        <v>99</v>
      </c>
      <c r="F5308" t="s">
        <v>100</v>
      </c>
      <c r="G5308" t="s">
        <v>69</v>
      </c>
      <c r="H5308" t="s">
        <v>31</v>
      </c>
      <c r="I5308" t="s">
        <v>32</v>
      </c>
      <c r="J5308" t="s">
        <v>46</v>
      </c>
      <c r="K5308" s="14" t="s">
        <v>45</v>
      </c>
      <c r="M5308" s="14"/>
      <c r="X5308" s="2">
        <v>0</v>
      </c>
      <c r="Y5308" s="2">
        <v>0</v>
      </c>
    </row>
    <row r="5309" spans="1:25" x14ac:dyDescent="0.55000000000000004">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55000000000000004">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55000000000000004">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55000000000000004">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55000000000000004">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55000000000000004">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55000000000000004">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55000000000000004">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55000000000000004">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55000000000000004">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55000000000000004">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55000000000000004">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55000000000000004">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55000000000000004">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55000000000000004">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55000000000000004">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55000000000000004">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55000000000000004">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55000000000000004">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55000000000000004">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55000000000000004">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55000000000000004">
      <c r="O5330"/>
      <c r="P5330"/>
      <c r="Q5330"/>
      <c r="R5330"/>
    </row>
    <row r="5331" spans="1:25" ht="23.35" x14ac:dyDescent="0.8">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55000000000000004">
      <c r="A5332" s="14" t="s">
        <v>67</v>
      </c>
      <c r="B5332" t="s">
        <v>47</v>
      </c>
      <c r="C5332" t="s">
        <v>5</v>
      </c>
      <c r="D5332" t="s">
        <v>98</v>
      </c>
      <c r="E5332" t="s">
        <v>99</v>
      </c>
      <c r="F5332" t="s">
        <v>100</v>
      </c>
      <c r="G5332" t="s">
        <v>69</v>
      </c>
      <c r="H5332" t="s">
        <v>31</v>
      </c>
      <c r="I5332" t="s">
        <v>32</v>
      </c>
      <c r="J5332" t="s">
        <v>46</v>
      </c>
      <c r="K5332" s="14" t="s">
        <v>45</v>
      </c>
      <c r="M5332" s="14"/>
      <c r="X5332" s="2">
        <v>0</v>
      </c>
      <c r="Y5332" s="2">
        <v>0</v>
      </c>
    </row>
    <row r="5333" spans="1:25" x14ac:dyDescent="0.55000000000000004">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55000000000000004">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55000000000000004">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55000000000000004">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55000000000000004">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55000000000000004">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55000000000000004">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55000000000000004">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55000000000000004">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55000000000000004">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55000000000000004">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55000000000000004">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55000000000000004">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55000000000000004">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55000000000000004">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55000000000000004">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55000000000000004">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55000000000000004">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55000000000000004">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55000000000000004">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55000000000000004">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55000000000000004">
      <c r="O5354"/>
      <c r="P5354"/>
      <c r="Q5354"/>
      <c r="R5354"/>
    </row>
    <row r="5355" spans="1:25" ht="23.35" x14ac:dyDescent="0.8">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55000000000000004">
      <c r="A5356" s="14" t="s">
        <v>67</v>
      </c>
      <c r="B5356" t="s">
        <v>47</v>
      </c>
      <c r="C5356" t="s">
        <v>5</v>
      </c>
      <c r="D5356" t="s">
        <v>98</v>
      </c>
      <c r="E5356" t="s">
        <v>99</v>
      </c>
      <c r="F5356" t="s">
        <v>100</v>
      </c>
      <c r="G5356" t="s">
        <v>69</v>
      </c>
      <c r="H5356" t="s">
        <v>31</v>
      </c>
      <c r="I5356" t="s">
        <v>32</v>
      </c>
      <c r="J5356" t="s">
        <v>46</v>
      </c>
      <c r="K5356" s="14" t="s">
        <v>45</v>
      </c>
      <c r="M5356" s="14"/>
      <c r="X5356" s="2">
        <v>0</v>
      </c>
      <c r="Y5356" s="2">
        <v>0</v>
      </c>
    </row>
    <row r="5357" spans="1:25" x14ac:dyDescent="0.55000000000000004">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55000000000000004">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55000000000000004">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55000000000000004">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55000000000000004">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55000000000000004">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55000000000000004">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55000000000000004">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55000000000000004">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55000000000000004">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55000000000000004">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55000000000000004">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55000000000000004">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55000000000000004">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55000000000000004">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55000000000000004">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55000000000000004">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55000000000000004">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55000000000000004">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55000000000000004">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55000000000000004">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55000000000000004">
      <c r="A5378" s="32"/>
      <c r="M5378" s="14"/>
    </row>
    <row r="5379" spans="1:25" ht="23.35" x14ac:dyDescent="0.8">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55000000000000004">
      <c r="A5380" s="14" t="s">
        <v>67</v>
      </c>
      <c r="B5380" t="s">
        <v>47</v>
      </c>
      <c r="C5380" t="s">
        <v>5</v>
      </c>
      <c r="D5380" t="s">
        <v>98</v>
      </c>
      <c r="E5380" t="s">
        <v>99</v>
      </c>
      <c r="F5380" t="s">
        <v>100</v>
      </c>
      <c r="G5380" t="s">
        <v>69</v>
      </c>
      <c r="H5380" t="s">
        <v>31</v>
      </c>
      <c r="I5380" t="s">
        <v>32</v>
      </c>
      <c r="J5380" t="s">
        <v>46</v>
      </c>
      <c r="K5380" s="14" t="s">
        <v>45</v>
      </c>
      <c r="M5380" s="14"/>
      <c r="X5380" s="2">
        <v>0</v>
      </c>
      <c r="Y5380" s="2">
        <v>0</v>
      </c>
    </row>
    <row r="5381" spans="1:25" x14ac:dyDescent="0.55000000000000004">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55000000000000004">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55000000000000004">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55000000000000004">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55000000000000004">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55000000000000004">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55000000000000004">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55000000000000004">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55000000000000004">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55000000000000004">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55000000000000004">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55000000000000004">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55000000000000004">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55000000000000004">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55000000000000004">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55000000000000004">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55000000000000004">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55000000000000004">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55000000000000004">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55000000000000004">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55000000000000004">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55000000000000004">
      <c r="N5402" s="57"/>
      <c r="O5402"/>
      <c r="P5402"/>
      <c r="Q5402"/>
      <c r="R5402"/>
    </row>
    <row r="5403" spans="1:25" ht="23.35" x14ac:dyDescent="0.8">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55000000000000004">
      <c r="A5404" s="14" t="s">
        <v>67</v>
      </c>
      <c r="B5404" t="s">
        <v>47</v>
      </c>
      <c r="C5404" t="s">
        <v>5</v>
      </c>
      <c r="D5404" t="s">
        <v>98</v>
      </c>
      <c r="E5404" t="s">
        <v>99</v>
      </c>
      <c r="F5404" t="s">
        <v>100</v>
      </c>
      <c r="G5404" t="s">
        <v>69</v>
      </c>
      <c r="H5404" t="s">
        <v>31</v>
      </c>
      <c r="I5404" t="s">
        <v>32</v>
      </c>
      <c r="J5404" t="s">
        <v>46</v>
      </c>
      <c r="K5404" s="14" t="s">
        <v>45</v>
      </c>
      <c r="M5404" s="14"/>
      <c r="X5404" s="2">
        <v>0</v>
      </c>
      <c r="Y5404" s="2">
        <v>0</v>
      </c>
    </row>
    <row r="5405" spans="1:25" x14ac:dyDescent="0.55000000000000004">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55000000000000004">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55000000000000004">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55000000000000004">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55000000000000004">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55000000000000004">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55000000000000004">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55000000000000004">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55000000000000004">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55000000000000004">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55000000000000004">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55000000000000004">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55000000000000004">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55000000000000004">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55000000000000004">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55000000000000004">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55000000000000004">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55000000000000004">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55000000000000004">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55000000000000004">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55000000000000004">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55000000000000004">
      <c r="O5426"/>
      <c r="P5426"/>
      <c r="Q5426"/>
      <c r="R5426"/>
    </row>
    <row r="5427" spans="1:25" ht="23.35" x14ac:dyDescent="0.8">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55000000000000004">
      <c r="A5428" s="14" t="s">
        <v>67</v>
      </c>
      <c r="B5428" t="s">
        <v>47</v>
      </c>
      <c r="C5428" t="s">
        <v>5</v>
      </c>
      <c r="D5428" t="s">
        <v>98</v>
      </c>
      <c r="E5428" t="s">
        <v>99</v>
      </c>
      <c r="F5428" t="s">
        <v>100</v>
      </c>
      <c r="G5428" t="s">
        <v>69</v>
      </c>
      <c r="H5428" t="s">
        <v>31</v>
      </c>
      <c r="I5428" t="s">
        <v>32</v>
      </c>
      <c r="J5428" t="s">
        <v>46</v>
      </c>
      <c r="K5428" s="14" t="s">
        <v>45</v>
      </c>
      <c r="M5428" s="14"/>
      <c r="X5428" s="2">
        <v>0</v>
      </c>
      <c r="Y5428" s="2">
        <v>0</v>
      </c>
    </row>
    <row r="5429" spans="1:25" x14ac:dyDescent="0.55000000000000004">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55000000000000004">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55000000000000004">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55000000000000004">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55000000000000004">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55000000000000004">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55000000000000004">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55000000000000004">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55000000000000004">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55000000000000004">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55000000000000004">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55000000000000004">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55000000000000004">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55000000000000004">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55000000000000004">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55000000000000004">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55000000000000004">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55000000000000004">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55000000000000004">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55000000000000004">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55000000000000004">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55000000000000004">
      <c r="O5450"/>
      <c r="P5450"/>
      <c r="Q5450"/>
      <c r="R5450"/>
    </row>
    <row r="5451" spans="1:25" ht="23.35" x14ac:dyDescent="0.8">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55000000000000004">
      <c r="A5452" s="14" t="s">
        <v>67</v>
      </c>
      <c r="B5452" t="s">
        <v>47</v>
      </c>
      <c r="C5452" t="s">
        <v>5</v>
      </c>
      <c r="D5452" t="s">
        <v>98</v>
      </c>
      <c r="E5452" t="s">
        <v>99</v>
      </c>
      <c r="F5452" t="s">
        <v>100</v>
      </c>
      <c r="G5452" t="s">
        <v>69</v>
      </c>
      <c r="H5452" t="s">
        <v>31</v>
      </c>
      <c r="I5452" t="s">
        <v>32</v>
      </c>
      <c r="J5452" t="s">
        <v>46</v>
      </c>
      <c r="K5452" s="14" t="s">
        <v>45</v>
      </c>
      <c r="M5452" s="14"/>
      <c r="X5452" s="2">
        <v>0</v>
      </c>
      <c r="Y5452" s="2">
        <v>0</v>
      </c>
    </row>
    <row r="5453" spans="1:25" x14ac:dyDescent="0.55000000000000004">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55000000000000004">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55000000000000004">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55000000000000004">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55000000000000004">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55000000000000004">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55000000000000004">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55000000000000004">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55000000000000004">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55000000000000004">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55000000000000004">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55000000000000004">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55000000000000004">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55000000000000004">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55000000000000004">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55000000000000004">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55000000000000004">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55000000000000004">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55000000000000004">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55000000000000004">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55000000000000004">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55000000000000004">
      <c r="O5474"/>
      <c r="P5474"/>
      <c r="Q5474"/>
      <c r="R5474"/>
    </row>
    <row r="5475" spans="1:25" ht="23.35" x14ac:dyDescent="0.8">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55000000000000004">
      <c r="A5476" s="14" t="s">
        <v>67</v>
      </c>
      <c r="B5476" t="s">
        <v>47</v>
      </c>
      <c r="C5476" t="s">
        <v>5</v>
      </c>
      <c r="D5476" t="s">
        <v>98</v>
      </c>
      <c r="E5476" t="s">
        <v>99</v>
      </c>
      <c r="F5476" t="s">
        <v>100</v>
      </c>
      <c r="G5476" t="s">
        <v>69</v>
      </c>
      <c r="H5476" t="s">
        <v>31</v>
      </c>
      <c r="I5476" t="s">
        <v>32</v>
      </c>
      <c r="J5476" t="s">
        <v>46</v>
      </c>
      <c r="K5476" s="14" t="s">
        <v>45</v>
      </c>
      <c r="M5476" s="14"/>
      <c r="X5476" s="2">
        <v>0</v>
      </c>
      <c r="Y5476" s="2">
        <v>0</v>
      </c>
    </row>
    <row r="5477" spans="1:25" x14ac:dyDescent="0.55000000000000004">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55000000000000004">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55000000000000004">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55000000000000004">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55000000000000004">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55000000000000004">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55000000000000004">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55000000000000004">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55000000000000004">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55000000000000004">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55000000000000004">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55000000000000004">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55000000000000004">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55000000000000004">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55000000000000004">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55000000000000004">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55000000000000004">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55000000000000004">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55000000000000004">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55000000000000004">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55000000000000004">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55000000000000004">
      <c r="O5498"/>
      <c r="P5498"/>
      <c r="Q5498"/>
      <c r="R5498"/>
    </row>
    <row r="5499" spans="1:25" ht="23.35" x14ac:dyDescent="0.8">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55000000000000004">
      <c r="A5500" s="14" t="s">
        <v>67</v>
      </c>
      <c r="B5500" t="s">
        <v>47</v>
      </c>
      <c r="C5500" t="s">
        <v>5</v>
      </c>
      <c r="D5500" t="s">
        <v>98</v>
      </c>
      <c r="E5500" t="s">
        <v>99</v>
      </c>
      <c r="F5500" t="s">
        <v>100</v>
      </c>
      <c r="G5500" t="s">
        <v>69</v>
      </c>
      <c r="H5500" t="s">
        <v>31</v>
      </c>
      <c r="I5500" t="s">
        <v>32</v>
      </c>
      <c r="J5500" t="s">
        <v>46</v>
      </c>
      <c r="K5500" s="14" t="s">
        <v>45</v>
      </c>
      <c r="M5500" s="14"/>
      <c r="X5500" s="2">
        <v>0</v>
      </c>
      <c r="Y5500" s="2">
        <v>0</v>
      </c>
    </row>
    <row r="5501" spans="1:25" x14ac:dyDescent="0.55000000000000004">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55000000000000004">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55000000000000004">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55000000000000004">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55000000000000004">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55000000000000004">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55000000000000004">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55000000000000004">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55000000000000004">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55000000000000004">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55000000000000004">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55000000000000004">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55000000000000004">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55000000000000004">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55000000000000004">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55000000000000004">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55000000000000004">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55000000000000004">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55000000000000004">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55000000000000004">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55000000000000004">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55000000000000004">
      <c r="N5522" s="57"/>
      <c r="O5522"/>
      <c r="P5522"/>
      <c r="Q5522"/>
      <c r="R5522"/>
    </row>
    <row r="5523" spans="1:25" ht="23.35" x14ac:dyDescent="0.8">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55000000000000004">
      <c r="A5524" s="14" t="s">
        <v>67</v>
      </c>
      <c r="B5524" t="s">
        <v>47</v>
      </c>
      <c r="C5524" t="s">
        <v>5</v>
      </c>
      <c r="D5524" t="s">
        <v>98</v>
      </c>
      <c r="E5524" t="s">
        <v>99</v>
      </c>
      <c r="F5524" t="s">
        <v>100</v>
      </c>
      <c r="G5524" t="s">
        <v>69</v>
      </c>
      <c r="H5524" t="s">
        <v>31</v>
      </c>
      <c r="I5524" t="s">
        <v>32</v>
      </c>
      <c r="J5524" t="s">
        <v>46</v>
      </c>
      <c r="K5524" s="14" t="s">
        <v>45</v>
      </c>
      <c r="M5524" s="14"/>
      <c r="X5524" s="2">
        <v>0</v>
      </c>
      <c r="Y5524" s="2">
        <v>0</v>
      </c>
    </row>
    <row r="5525" spans="1:25" x14ac:dyDescent="0.55000000000000004">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55000000000000004">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55000000000000004">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55000000000000004">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55000000000000004">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55000000000000004">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55000000000000004">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55000000000000004">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55000000000000004">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55000000000000004">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55000000000000004">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55000000000000004">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55000000000000004">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55000000000000004">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55000000000000004">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55000000000000004">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55000000000000004">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55000000000000004">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55000000000000004">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55000000000000004">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55000000000000004">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55000000000000004">
      <c r="O5546"/>
      <c r="P5546"/>
      <c r="Q5546"/>
      <c r="R5546"/>
    </row>
    <row r="5547" spans="1:25" ht="23.35" x14ac:dyDescent="0.8">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55000000000000004">
      <c r="A5548" s="14" t="s">
        <v>67</v>
      </c>
      <c r="B5548" t="s">
        <v>47</v>
      </c>
      <c r="C5548" t="s">
        <v>5</v>
      </c>
      <c r="D5548" t="s">
        <v>98</v>
      </c>
      <c r="E5548" t="s">
        <v>99</v>
      </c>
      <c r="F5548" t="s">
        <v>100</v>
      </c>
      <c r="G5548" t="s">
        <v>69</v>
      </c>
      <c r="H5548" t="s">
        <v>31</v>
      </c>
      <c r="I5548" t="s">
        <v>32</v>
      </c>
      <c r="J5548" t="s">
        <v>46</v>
      </c>
      <c r="K5548" s="14" t="s">
        <v>45</v>
      </c>
      <c r="M5548" s="14"/>
      <c r="X5548" s="2">
        <v>0</v>
      </c>
      <c r="Y5548" s="2">
        <v>0</v>
      </c>
    </row>
    <row r="5549" spans="1:25" x14ac:dyDescent="0.55000000000000004">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55000000000000004">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55000000000000004">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55000000000000004">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55000000000000004">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55000000000000004">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55000000000000004">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55000000000000004">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55000000000000004">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55000000000000004">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55000000000000004">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55000000000000004">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55000000000000004">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55000000000000004">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55000000000000004">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55000000000000004">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55000000000000004">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55000000000000004">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55000000000000004">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55000000000000004">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55000000000000004">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55000000000000004">
      <c r="O5570"/>
      <c r="P5570"/>
      <c r="Q5570"/>
      <c r="R5570"/>
    </row>
    <row r="5571" spans="1:25" ht="23.35" x14ac:dyDescent="0.8">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55000000000000004">
      <c r="A5572" s="14" t="s">
        <v>67</v>
      </c>
      <c r="B5572" t="s">
        <v>47</v>
      </c>
      <c r="C5572" t="s">
        <v>5</v>
      </c>
      <c r="D5572" t="s">
        <v>98</v>
      </c>
      <c r="E5572" t="s">
        <v>99</v>
      </c>
      <c r="F5572" t="s">
        <v>100</v>
      </c>
      <c r="G5572" t="s">
        <v>69</v>
      </c>
      <c r="H5572" t="s">
        <v>31</v>
      </c>
      <c r="I5572" t="s">
        <v>32</v>
      </c>
      <c r="J5572" t="s">
        <v>46</v>
      </c>
      <c r="K5572" s="14" t="s">
        <v>45</v>
      </c>
      <c r="M5572" s="14"/>
      <c r="X5572" s="2">
        <v>0</v>
      </c>
      <c r="Y5572" s="2">
        <v>0</v>
      </c>
    </row>
    <row r="5573" spans="1:25" x14ac:dyDescent="0.55000000000000004">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55000000000000004">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55000000000000004">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55000000000000004">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55000000000000004">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55000000000000004">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55000000000000004">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55000000000000004">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55000000000000004">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55000000000000004">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55000000000000004">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55000000000000004">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55000000000000004">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55000000000000004">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55000000000000004">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55000000000000004">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55000000000000004">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55000000000000004">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55000000000000004">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55000000000000004">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55000000000000004">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55000000000000004">
      <c r="O5594"/>
      <c r="P5594"/>
      <c r="Q5594"/>
      <c r="R5594"/>
    </row>
    <row r="5595" spans="1:25" ht="23.35" x14ac:dyDescent="0.8">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55000000000000004">
      <c r="A5596" s="14" t="s">
        <v>67</v>
      </c>
      <c r="B5596" t="s">
        <v>47</v>
      </c>
      <c r="C5596" t="s">
        <v>5</v>
      </c>
      <c r="D5596" t="s">
        <v>98</v>
      </c>
      <c r="E5596" t="s">
        <v>99</v>
      </c>
      <c r="F5596" t="s">
        <v>100</v>
      </c>
      <c r="G5596" t="s">
        <v>69</v>
      </c>
      <c r="H5596" t="s">
        <v>31</v>
      </c>
      <c r="I5596" t="s">
        <v>32</v>
      </c>
      <c r="J5596" t="s">
        <v>46</v>
      </c>
      <c r="K5596" s="14" t="s">
        <v>45</v>
      </c>
      <c r="M5596" s="14"/>
      <c r="X5596" s="2">
        <v>0</v>
      </c>
      <c r="Y5596" s="2">
        <v>0</v>
      </c>
    </row>
    <row r="5597" spans="1:25" x14ac:dyDescent="0.55000000000000004">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55000000000000004">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55000000000000004">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55000000000000004">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55000000000000004">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55000000000000004">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55000000000000004">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55000000000000004">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55000000000000004">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55000000000000004">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55000000000000004">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55000000000000004">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55000000000000004">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55000000000000004">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55000000000000004">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55000000000000004">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55000000000000004">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55000000000000004">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55000000000000004">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55000000000000004">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55000000000000004">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55000000000000004">
      <c r="O5618"/>
      <c r="P5618"/>
      <c r="Q5618"/>
      <c r="R5618"/>
    </row>
    <row r="5619" spans="1:25" ht="23.35" x14ac:dyDescent="0.8">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55000000000000004">
      <c r="A5620" s="14" t="s">
        <v>67</v>
      </c>
      <c r="B5620" t="s">
        <v>47</v>
      </c>
      <c r="C5620" t="s">
        <v>5</v>
      </c>
      <c r="D5620" t="s">
        <v>98</v>
      </c>
      <c r="E5620" t="s">
        <v>99</v>
      </c>
      <c r="F5620" t="s">
        <v>100</v>
      </c>
      <c r="G5620" t="s">
        <v>69</v>
      </c>
      <c r="H5620" t="s">
        <v>31</v>
      </c>
      <c r="I5620" t="s">
        <v>32</v>
      </c>
      <c r="J5620" t="s">
        <v>46</v>
      </c>
      <c r="K5620" s="14" t="s">
        <v>45</v>
      </c>
      <c r="M5620" s="14"/>
      <c r="X5620" s="2">
        <v>0</v>
      </c>
      <c r="Y5620" s="2">
        <v>0</v>
      </c>
    </row>
    <row r="5621" spans="1:25" x14ac:dyDescent="0.55000000000000004">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55000000000000004">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55000000000000004">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55000000000000004">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55000000000000004">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55000000000000004">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55000000000000004">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55000000000000004">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55000000000000004">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55000000000000004">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55000000000000004">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55000000000000004">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55000000000000004">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55000000000000004">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55000000000000004">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55000000000000004">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55000000000000004">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55000000000000004">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55000000000000004">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55000000000000004">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55000000000000004">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55000000000000004">
      <c r="N5642" s="57"/>
      <c r="O5642"/>
      <c r="P5642"/>
      <c r="Q5642"/>
      <c r="R5642"/>
    </row>
    <row r="5643" spans="1:25" ht="23.35" x14ac:dyDescent="0.8">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55000000000000004">
      <c r="A5644" s="14" t="s">
        <v>67</v>
      </c>
      <c r="B5644" t="s">
        <v>47</v>
      </c>
      <c r="C5644" t="s">
        <v>5</v>
      </c>
      <c r="D5644" t="s">
        <v>98</v>
      </c>
      <c r="E5644" t="s">
        <v>99</v>
      </c>
      <c r="F5644" t="s">
        <v>100</v>
      </c>
      <c r="G5644" t="s">
        <v>69</v>
      </c>
      <c r="H5644" t="s">
        <v>31</v>
      </c>
      <c r="I5644" t="s">
        <v>32</v>
      </c>
      <c r="J5644" t="s">
        <v>46</v>
      </c>
      <c r="K5644" s="14" t="s">
        <v>45</v>
      </c>
      <c r="M5644" s="14"/>
      <c r="X5644" s="2">
        <v>0</v>
      </c>
      <c r="Y5644" s="2">
        <v>0</v>
      </c>
    </row>
    <row r="5645" spans="1:25" x14ac:dyDescent="0.55000000000000004">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55000000000000004">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55000000000000004">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55000000000000004">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55000000000000004">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55000000000000004">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55000000000000004">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55000000000000004">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55000000000000004">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55000000000000004">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55000000000000004">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55000000000000004">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55000000000000004">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55000000000000004">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55000000000000004">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55000000000000004">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55000000000000004">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55000000000000004">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55000000000000004">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55000000000000004">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55000000000000004">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55000000000000004">
      <c r="O5666"/>
      <c r="P5666"/>
      <c r="Q5666"/>
      <c r="R5666"/>
    </row>
    <row r="5667" spans="1:25" ht="23.35" x14ac:dyDescent="0.8">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55000000000000004">
      <c r="A5668" s="14" t="s">
        <v>67</v>
      </c>
      <c r="B5668" t="s">
        <v>47</v>
      </c>
      <c r="C5668" t="s">
        <v>5</v>
      </c>
      <c r="D5668" t="s">
        <v>98</v>
      </c>
      <c r="E5668" t="s">
        <v>99</v>
      </c>
      <c r="F5668" t="s">
        <v>100</v>
      </c>
      <c r="G5668" t="s">
        <v>69</v>
      </c>
      <c r="H5668" t="s">
        <v>31</v>
      </c>
      <c r="I5668" t="s">
        <v>32</v>
      </c>
      <c r="J5668" t="s">
        <v>46</v>
      </c>
      <c r="K5668" s="14" t="s">
        <v>45</v>
      </c>
      <c r="M5668" s="14"/>
      <c r="X5668" s="2">
        <v>0</v>
      </c>
      <c r="Y5668" s="2">
        <v>0</v>
      </c>
    </row>
    <row r="5669" spans="1:25" x14ac:dyDescent="0.55000000000000004">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55000000000000004">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55000000000000004">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55000000000000004">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55000000000000004">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55000000000000004">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55000000000000004">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55000000000000004">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55000000000000004">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55000000000000004">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55000000000000004">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55000000000000004">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55000000000000004">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55000000000000004">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55000000000000004">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55000000000000004">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55000000000000004">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55000000000000004">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55000000000000004">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55000000000000004">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55000000000000004">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55000000000000004">
      <c r="O5690"/>
      <c r="P5690"/>
      <c r="Q5690"/>
      <c r="R5690"/>
    </row>
    <row r="5691" spans="1:25" ht="23.35" x14ac:dyDescent="0.8">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55000000000000004">
      <c r="A5692" s="14" t="s">
        <v>67</v>
      </c>
      <c r="B5692" t="s">
        <v>47</v>
      </c>
      <c r="C5692" t="s">
        <v>5</v>
      </c>
      <c r="D5692" t="s">
        <v>98</v>
      </c>
      <c r="E5692" t="s">
        <v>99</v>
      </c>
      <c r="F5692" t="s">
        <v>100</v>
      </c>
      <c r="G5692" t="s">
        <v>69</v>
      </c>
      <c r="H5692" t="s">
        <v>31</v>
      </c>
      <c r="I5692" t="s">
        <v>32</v>
      </c>
      <c r="J5692" t="s">
        <v>46</v>
      </c>
      <c r="K5692" s="14" t="s">
        <v>45</v>
      </c>
      <c r="M5692" s="14"/>
      <c r="X5692" s="2">
        <v>0</v>
      </c>
      <c r="Y5692" s="2">
        <v>0</v>
      </c>
    </row>
    <row r="5693" spans="1:25" x14ac:dyDescent="0.55000000000000004">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55000000000000004">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55000000000000004">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55000000000000004">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55000000000000004">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55000000000000004">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55000000000000004">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55000000000000004">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55000000000000004">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55000000000000004">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55000000000000004">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55000000000000004">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55000000000000004">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55000000000000004">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55000000000000004">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55000000000000004">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55000000000000004">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55000000000000004">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55000000000000004">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55000000000000004">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55000000000000004">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55000000000000004">
      <c r="O5714"/>
      <c r="P5714"/>
      <c r="Q5714"/>
      <c r="R5714"/>
    </row>
    <row r="5715" spans="1:25" ht="23.35" x14ac:dyDescent="0.8">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55000000000000004">
      <c r="A5716" s="14" t="s">
        <v>67</v>
      </c>
      <c r="B5716" t="s">
        <v>47</v>
      </c>
      <c r="C5716" t="s">
        <v>5</v>
      </c>
      <c r="D5716" t="s">
        <v>98</v>
      </c>
      <c r="E5716" t="s">
        <v>99</v>
      </c>
      <c r="F5716" t="s">
        <v>100</v>
      </c>
      <c r="G5716" t="s">
        <v>69</v>
      </c>
      <c r="H5716" t="s">
        <v>31</v>
      </c>
      <c r="I5716" t="s">
        <v>32</v>
      </c>
      <c r="J5716" t="s">
        <v>46</v>
      </c>
      <c r="K5716" s="14" t="s">
        <v>45</v>
      </c>
      <c r="M5716" s="14"/>
      <c r="X5716" s="2">
        <v>0</v>
      </c>
      <c r="Y5716" s="2">
        <v>0</v>
      </c>
    </row>
    <row r="5717" spans="1:25" x14ac:dyDescent="0.55000000000000004">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55000000000000004">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55000000000000004">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55000000000000004">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55000000000000004">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55000000000000004">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55000000000000004">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55000000000000004">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55000000000000004">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55000000000000004">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55000000000000004">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55000000000000004">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55000000000000004">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55000000000000004">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55000000000000004">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55000000000000004">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55000000000000004">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55000000000000004">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55000000000000004">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55000000000000004">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55000000000000004">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55000000000000004">
      <c r="O5738"/>
      <c r="P5738"/>
      <c r="Q5738"/>
      <c r="R5738"/>
    </row>
    <row r="5739" spans="1:25" ht="23.35" x14ac:dyDescent="0.8">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55000000000000004">
      <c r="A5740" s="14" t="s">
        <v>67</v>
      </c>
      <c r="B5740" t="s">
        <v>47</v>
      </c>
      <c r="C5740" t="s">
        <v>5</v>
      </c>
      <c r="D5740" t="s">
        <v>98</v>
      </c>
      <c r="E5740" t="s">
        <v>99</v>
      </c>
      <c r="F5740" t="s">
        <v>100</v>
      </c>
      <c r="G5740" t="s">
        <v>69</v>
      </c>
      <c r="H5740" t="s">
        <v>31</v>
      </c>
      <c r="I5740" t="s">
        <v>32</v>
      </c>
      <c r="J5740" t="s">
        <v>46</v>
      </c>
      <c r="K5740" s="14" t="s">
        <v>45</v>
      </c>
      <c r="M5740" s="14"/>
      <c r="X5740" s="2">
        <v>0</v>
      </c>
      <c r="Y5740" s="2">
        <v>0</v>
      </c>
    </row>
    <row r="5741" spans="1:25" x14ac:dyDescent="0.55000000000000004">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55000000000000004">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55000000000000004">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55000000000000004">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55000000000000004">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55000000000000004">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55000000000000004">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55000000000000004">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55000000000000004">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55000000000000004">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55000000000000004">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55000000000000004">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55000000000000004">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55000000000000004">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55000000000000004">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55000000000000004">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55000000000000004">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55000000000000004">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55000000000000004">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55000000000000004">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55000000000000004">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55000000000000004">
      <c r="N5762" s="57"/>
      <c r="O5762"/>
      <c r="P5762"/>
      <c r="Q5762"/>
      <c r="R5762"/>
    </row>
    <row r="5763" spans="1:25" ht="23.35" x14ac:dyDescent="0.8">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55000000000000004">
      <c r="A5764" s="14" t="s">
        <v>67</v>
      </c>
      <c r="B5764" t="s">
        <v>47</v>
      </c>
      <c r="C5764" t="s">
        <v>5</v>
      </c>
      <c r="D5764" t="s">
        <v>98</v>
      </c>
      <c r="E5764" t="s">
        <v>99</v>
      </c>
      <c r="F5764" t="s">
        <v>100</v>
      </c>
      <c r="G5764" t="s">
        <v>69</v>
      </c>
      <c r="H5764" t="s">
        <v>31</v>
      </c>
      <c r="I5764" t="s">
        <v>32</v>
      </c>
      <c r="J5764" t="s">
        <v>46</v>
      </c>
      <c r="K5764" s="14" t="s">
        <v>45</v>
      </c>
      <c r="M5764" s="14"/>
      <c r="X5764" s="2">
        <v>0</v>
      </c>
      <c r="Y5764" s="2">
        <v>0</v>
      </c>
    </row>
    <row r="5765" spans="1:25" x14ac:dyDescent="0.55000000000000004">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55000000000000004">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55000000000000004">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55000000000000004">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55000000000000004">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55000000000000004">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55000000000000004">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55000000000000004">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55000000000000004">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55000000000000004">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55000000000000004">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55000000000000004">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55000000000000004">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55000000000000004">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55000000000000004">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55000000000000004">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55000000000000004">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55000000000000004">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55000000000000004">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55000000000000004">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55000000000000004">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55000000000000004">
      <c r="A5786" s="32"/>
      <c r="M5786" s="14"/>
    </row>
    <row r="5787" spans="1:25" ht="23.35" x14ac:dyDescent="0.8">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55000000000000004">
      <c r="A5788" s="14" t="s">
        <v>67</v>
      </c>
      <c r="B5788" t="s">
        <v>47</v>
      </c>
      <c r="C5788" t="s">
        <v>5</v>
      </c>
      <c r="D5788" t="s">
        <v>98</v>
      </c>
      <c r="E5788" t="s">
        <v>99</v>
      </c>
      <c r="F5788" t="s">
        <v>100</v>
      </c>
      <c r="G5788" t="s">
        <v>69</v>
      </c>
      <c r="H5788" t="s">
        <v>31</v>
      </c>
      <c r="I5788" t="s">
        <v>32</v>
      </c>
      <c r="J5788" t="s">
        <v>46</v>
      </c>
      <c r="K5788" s="14" t="s">
        <v>45</v>
      </c>
      <c r="M5788" s="14"/>
      <c r="X5788" s="2">
        <v>0</v>
      </c>
      <c r="Y5788" s="2">
        <v>0</v>
      </c>
    </row>
    <row r="5789" spans="1:25" x14ac:dyDescent="0.55000000000000004">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55000000000000004">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55000000000000004">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55000000000000004">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55000000000000004">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55000000000000004">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55000000000000004">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55000000000000004">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55000000000000004">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55000000000000004">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55000000000000004">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55000000000000004">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55000000000000004">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55000000000000004">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55000000000000004">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55000000000000004">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55000000000000004">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55000000000000004">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55000000000000004">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55000000000000004">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55000000000000004">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55000000000000004">
      <c r="O5810"/>
      <c r="P5810"/>
      <c r="Q5810"/>
      <c r="R5810"/>
    </row>
    <row r="5811" spans="1:25" ht="23.35" x14ac:dyDescent="0.8">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55000000000000004">
      <c r="A5812" s="14" t="s">
        <v>67</v>
      </c>
      <c r="B5812" t="s">
        <v>47</v>
      </c>
      <c r="C5812" t="s">
        <v>5</v>
      </c>
      <c r="D5812" t="s">
        <v>98</v>
      </c>
      <c r="E5812" t="s">
        <v>99</v>
      </c>
      <c r="F5812" t="s">
        <v>100</v>
      </c>
      <c r="G5812" t="s">
        <v>69</v>
      </c>
      <c r="H5812" t="s">
        <v>31</v>
      </c>
      <c r="I5812" t="s">
        <v>32</v>
      </c>
      <c r="J5812" t="s">
        <v>46</v>
      </c>
      <c r="K5812" s="14" t="s">
        <v>45</v>
      </c>
      <c r="M5812" s="14"/>
      <c r="X5812" s="2">
        <v>0</v>
      </c>
      <c r="Y5812" s="2">
        <v>0</v>
      </c>
    </row>
    <row r="5813" spans="1:25" x14ac:dyDescent="0.55000000000000004">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55000000000000004">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55000000000000004">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55000000000000004">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55000000000000004">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55000000000000004">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55000000000000004">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55000000000000004">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55000000000000004">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55000000000000004">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55000000000000004">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55000000000000004">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55000000000000004">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55000000000000004">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55000000000000004">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55000000000000004">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55000000000000004">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55000000000000004">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55000000000000004">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55000000000000004">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55000000000000004">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55000000000000004">
      <c r="O5834"/>
      <c r="P5834"/>
      <c r="Q5834"/>
      <c r="R5834"/>
    </row>
    <row r="5835" spans="1:25" ht="23.35" x14ac:dyDescent="0.8">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55000000000000004">
      <c r="A5836" s="14" t="s">
        <v>67</v>
      </c>
      <c r="B5836" t="s">
        <v>47</v>
      </c>
      <c r="C5836" t="s">
        <v>5</v>
      </c>
      <c r="D5836" t="s">
        <v>98</v>
      </c>
      <c r="E5836" t="s">
        <v>99</v>
      </c>
      <c r="F5836" t="s">
        <v>100</v>
      </c>
      <c r="G5836" t="s">
        <v>69</v>
      </c>
      <c r="H5836" t="s">
        <v>31</v>
      </c>
      <c r="I5836" t="s">
        <v>32</v>
      </c>
      <c r="J5836" t="s">
        <v>46</v>
      </c>
      <c r="K5836" s="14" t="s">
        <v>45</v>
      </c>
      <c r="M5836" s="14"/>
      <c r="X5836" s="2">
        <v>0</v>
      </c>
      <c r="Y5836" s="2">
        <v>0</v>
      </c>
    </row>
    <row r="5837" spans="1:25" x14ac:dyDescent="0.55000000000000004">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55000000000000004">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55000000000000004">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55000000000000004">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55000000000000004">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55000000000000004">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55000000000000004">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55000000000000004">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55000000000000004">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55000000000000004">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55000000000000004">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55000000000000004">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55000000000000004">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55000000000000004">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55000000000000004">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55000000000000004">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55000000000000004">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55000000000000004">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55000000000000004">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55000000000000004">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55000000000000004">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55000000000000004">
      <c r="O5858"/>
      <c r="P5858"/>
      <c r="Q5858"/>
      <c r="R5858"/>
    </row>
    <row r="5859" spans="1:25" ht="23.35" x14ac:dyDescent="0.8">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55000000000000004">
      <c r="A5860" s="14" t="s">
        <v>67</v>
      </c>
      <c r="B5860" t="s">
        <v>47</v>
      </c>
      <c r="C5860" t="s">
        <v>5</v>
      </c>
      <c r="D5860" t="s">
        <v>98</v>
      </c>
      <c r="E5860" t="s">
        <v>99</v>
      </c>
      <c r="F5860" t="s">
        <v>100</v>
      </c>
      <c r="G5860" t="s">
        <v>69</v>
      </c>
      <c r="H5860" t="s">
        <v>31</v>
      </c>
      <c r="I5860" t="s">
        <v>32</v>
      </c>
      <c r="J5860" t="s">
        <v>46</v>
      </c>
      <c r="K5860" s="14" t="s">
        <v>45</v>
      </c>
      <c r="M5860" s="14"/>
      <c r="X5860" s="2">
        <v>0</v>
      </c>
      <c r="Y5860" s="2">
        <v>0</v>
      </c>
    </row>
    <row r="5861" spans="1:25" x14ac:dyDescent="0.55000000000000004">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55000000000000004">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55000000000000004">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55000000000000004">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55000000000000004">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55000000000000004">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55000000000000004">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55000000000000004">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55000000000000004">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55000000000000004">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55000000000000004">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55000000000000004">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55000000000000004">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55000000000000004">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55000000000000004">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55000000000000004">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55000000000000004">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55000000000000004">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55000000000000004">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55000000000000004">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55000000000000004">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55000000000000004">
      <c r="N5882" s="57"/>
      <c r="O5882"/>
      <c r="P5882"/>
      <c r="Q5882"/>
      <c r="R5882"/>
    </row>
    <row r="5883" spans="1:25" ht="23.35" x14ac:dyDescent="0.8">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55000000000000004">
      <c r="A5884" s="14" t="s">
        <v>67</v>
      </c>
      <c r="B5884" t="s">
        <v>47</v>
      </c>
      <c r="C5884" t="s">
        <v>5</v>
      </c>
      <c r="D5884" t="s">
        <v>98</v>
      </c>
      <c r="E5884" t="s">
        <v>99</v>
      </c>
      <c r="F5884" t="s">
        <v>100</v>
      </c>
      <c r="G5884" t="s">
        <v>69</v>
      </c>
      <c r="H5884" t="s">
        <v>31</v>
      </c>
      <c r="I5884" t="s">
        <v>32</v>
      </c>
      <c r="J5884" t="s">
        <v>46</v>
      </c>
      <c r="K5884" s="14" t="s">
        <v>45</v>
      </c>
      <c r="M5884" s="14"/>
      <c r="X5884" s="2">
        <v>0</v>
      </c>
      <c r="Y5884" s="2">
        <v>0</v>
      </c>
    </row>
    <row r="5885" spans="1:25" x14ac:dyDescent="0.55000000000000004">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55000000000000004">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55000000000000004">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55000000000000004">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55000000000000004">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55000000000000004">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55000000000000004">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55000000000000004">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55000000000000004">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55000000000000004">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55000000000000004">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55000000000000004">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55000000000000004">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55000000000000004">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55000000000000004">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55000000000000004">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55000000000000004">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55000000000000004">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55000000000000004">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55000000000000004">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55000000000000004">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55000000000000004">
      <c r="O5906"/>
      <c r="P5906"/>
      <c r="Q5906"/>
      <c r="R5906"/>
    </row>
    <row r="5907" spans="1:25" ht="23.35" x14ac:dyDescent="0.8">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55000000000000004">
      <c r="A5908" s="14" t="s">
        <v>67</v>
      </c>
      <c r="B5908" t="s">
        <v>47</v>
      </c>
      <c r="C5908" t="s">
        <v>5</v>
      </c>
      <c r="D5908" t="s">
        <v>98</v>
      </c>
      <c r="E5908" t="s">
        <v>99</v>
      </c>
      <c r="F5908" t="s">
        <v>100</v>
      </c>
      <c r="G5908" t="s">
        <v>69</v>
      </c>
      <c r="H5908" t="s">
        <v>31</v>
      </c>
      <c r="I5908" t="s">
        <v>32</v>
      </c>
      <c r="J5908" t="s">
        <v>46</v>
      </c>
      <c r="K5908" s="14" t="s">
        <v>45</v>
      </c>
      <c r="M5908" s="14"/>
      <c r="X5908" s="2">
        <v>0</v>
      </c>
      <c r="Y5908" s="2">
        <v>0</v>
      </c>
    </row>
    <row r="5909" spans="1:25" x14ac:dyDescent="0.55000000000000004">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55000000000000004">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55000000000000004">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55000000000000004">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55000000000000004">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55000000000000004">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55000000000000004">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55000000000000004">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55000000000000004">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55000000000000004">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55000000000000004">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55000000000000004">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55000000000000004">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55000000000000004">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55000000000000004">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55000000000000004">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55000000000000004">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55000000000000004">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55000000000000004">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55000000000000004">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55000000000000004">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55000000000000004">
      <c r="O5930"/>
      <c r="P5930"/>
      <c r="Q5930"/>
      <c r="R5930"/>
    </row>
    <row r="5931" spans="1:25" ht="23.35" x14ac:dyDescent="0.8">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55000000000000004">
      <c r="A5932" s="14" t="s">
        <v>67</v>
      </c>
      <c r="B5932" t="s">
        <v>47</v>
      </c>
      <c r="C5932" t="s">
        <v>5</v>
      </c>
      <c r="D5932" t="s">
        <v>98</v>
      </c>
      <c r="E5932" t="s">
        <v>99</v>
      </c>
      <c r="F5932" t="s">
        <v>100</v>
      </c>
      <c r="G5932" t="s">
        <v>69</v>
      </c>
      <c r="H5932" t="s">
        <v>31</v>
      </c>
      <c r="I5932" t="s">
        <v>32</v>
      </c>
      <c r="J5932" t="s">
        <v>46</v>
      </c>
      <c r="K5932" s="14" t="s">
        <v>45</v>
      </c>
      <c r="M5932" s="14"/>
      <c r="X5932" s="2">
        <v>0</v>
      </c>
      <c r="Y5932" s="2">
        <v>0</v>
      </c>
    </row>
    <row r="5933" spans="1:25" x14ac:dyDescent="0.55000000000000004">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55000000000000004">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55000000000000004">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55000000000000004">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55000000000000004">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55000000000000004">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55000000000000004">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55000000000000004">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55000000000000004">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55000000000000004">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55000000000000004">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55000000000000004">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55000000000000004">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55000000000000004">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55000000000000004">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55000000000000004">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55000000000000004">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55000000000000004">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55000000000000004">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55000000000000004">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55000000000000004">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55000000000000004">
      <c r="O5954"/>
      <c r="P5954"/>
      <c r="Q5954"/>
      <c r="R5954"/>
    </row>
    <row r="5955" spans="1:25" ht="23.35" x14ac:dyDescent="0.8">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55000000000000004">
      <c r="A5956" s="14" t="s">
        <v>67</v>
      </c>
      <c r="B5956" t="s">
        <v>47</v>
      </c>
      <c r="C5956" t="s">
        <v>5</v>
      </c>
      <c r="D5956" t="s">
        <v>98</v>
      </c>
      <c r="E5956" t="s">
        <v>99</v>
      </c>
      <c r="F5956" t="s">
        <v>100</v>
      </c>
      <c r="G5956" t="s">
        <v>69</v>
      </c>
      <c r="H5956" t="s">
        <v>31</v>
      </c>
      <c r="I5956" t="s">
        <v>32</v>
      </c>
      <c r="J5956" t="s">
        <v>46</v>
      </c>
      <c r="K5956" s="14" t="s">
        <v>45</v>
      </c>
      <c r="M5956" s="14"/>
      <c r="X5956" s="2">
        <v>0</v>
      </c>
      <c r="Y5956" s="2">
        <v>0</v>
      </c>
    </row>
    <row r="5957" spans="1:25" x14ac:dyDescent="0.55000000000000004">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55000000000000004">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55000000000000004">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55000000000000004">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55000000000000004">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55000000000000004">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55000000000000004">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55000000000000004">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55000000000000004">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55000000000000004">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55000000000000004">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55000000000000004">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55000000000000004">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55000000000000004">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55000000000000004">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55000000000000004">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55000000000000004">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55000000000000004">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55000000000000004">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55000000000000004">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55000000000000004">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55000000000000004">
      <c r="O5978"/>
      <c r="P5978"/>
      <c r="Q5978"/>
      <c r="R5978"/>
    </row>
    <row r="5979" spans="1:25" ht="23.35" x14ac:dyDescent="0.8">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55000000000000004">
      <c r="A5980" s="14" t="s">
        <v>67</v>
      </c>
      <c r="B5980" t="s">
        <v>47</v>
      </c>
      <c r="C5980" t="s">
        <v>5</v>
      </c>
      <c r="D5980" t="s">
        <v>98</v>
      </c>
      <c r="E5980" t="s">
        <v>99</v>
      </c>
      <c r="F5980" t="s">
        <v>100</v>
      </c>
      <c r="G5980" t="s">
        <v>69</v>
      </c>
      <c r="H5980" t="s">
        <v>31</v>
      </c>
      <c r="I5980" t="s">
        <v>32</v>
      </c>
      <c r="J5980" t="s">
        <v>46</v>
      </c>
      <c r="K5980" s="14" t="s">
        <v>45</v>
      </c>
      <c r="M5980" s="14"/>
      <c r="X5980" s="2">
        <v>0</v>
      </c>
      <c r="Y5980" s="2">
        <v>0</v>
      </c>
    </row>
    <row r="5981" spans="1:25" x14ac:dyDescent="0.55000000000000004">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55000000000000004">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55000000000000004">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55000000000000004">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55000000000000004">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55000000000000004">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55000000000000004">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55000000000000004">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55000000000000004">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55000000000000004">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55000000000000004">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55000000000000004">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55000000000000004">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55000000000000004">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55000000000000004">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55000000000000004">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55000000000000004">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55000000000000004">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55000000000000004">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55000000000000004">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55000000000000004">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55000000000000004">
      <c r="N6002" s="57"/>
      <c r="O6002"/>
      <c r="P6002"/>
      <c r="Q6002"/>
      <c r="R6002"/>
    </row>
    <row r="6003" spans="1:25" ht="23.35" x14ac:dyDescent="0.8">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55000000000000004">
      <c r="A6004" s="14" t="s">
        <v>67</v>
      </c>
      <c r="B6004" t="s">
        <v>47</v>
      </c>
      <c r="C6004" t="s">
        <v>5</v>
      </c>
      <c r="D6004" t="s">
        <v>98</v>
      </c>
      <c r="E6004" t="s">
        <v>99</v>
      </c>
      <c r="F6004" t="s">
        <v>100</v>
      </c>
      <c r="G6004" t="s">
        <v>69</v>
      </c>
      <c r="H6004" t="s">
        <v>31</v>
      </c>
      <c r="I6004" t="s">
        <v>32</v>
      </c>
      <c r="J6004" t="s">
        <v>46</v>
      </c>
      <c r="K6004" s="14" t="s">
        <v>45</v>
      </c>
      <c r="M6004" s="14"/>
      <c r="X6004" s="2">
        <v>0</v>
      </c>
      <c r="Y6004" s="2">
        <v>0</v>
      </c>
    </row>
    <row r="6005" spans="1:25" x14ac:dyDescent="0.55000000000000004">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55000000000000004">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55000000000000004">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55000000000000004">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55000000000000004">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55000000000000004">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55000000000000004">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55000000000000004">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55000000000000004">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55000000000000004">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55000000000000004">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55000000000000004">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55000000000000004">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55000000000000004">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55000000000000004">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55000000000000004">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55000000000000004">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55000000000000004">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55000000000000004">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55000000000000004">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55000000000000004">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55000000000000004">
      <c r="O6026"/>
      <c r="P6026"/>
      <c r="Q6026"/>
      <c r="R6026"/>
    </row>
    <row r="6027" spans="1:25" ht="23.35" x14ac:dyDescent="0.8">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55000000000000004">
      <c r="A6028" s="14" t="s">
        <v>67</v>
      </c>
      <c r="B6028" t="s">
        <v>47</v>
      </c>
      <c r="C6028" t="s">
        <v>5</v>
      </c>
      <c r="D6028" t="s">
        <v>98</v>
      </c>
      <c r="E6028" t="s">
        <v>99</v>
      </c>
      <c r="F6028" t="s">
        <v>100</v>
      </c>
      <c r="G6028" t="s">
        <v>69</v>
      </c>
      <c r="H6028" t="s">
        <v>31</v>
      </c>
      <c r="I6028" t="s">
        <v>32</v>
      </c>
      <c r="J6028" t="s">
        <v>46</v>
      </c>
      <c r="K6028" s="14" t="s">
        <v>45</v>
      </c>
      <c r="M6028" s="14"/>
      <c r="X6028" s="2">
        <v>0</v>
      </c>
      <c r="Y6028" s="2">
        <v>0</v>
      </c>
    </row>
    <row r="6029" spans="1:25" x14ac:dyDescent="0.55000000000000004">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55000000000000004">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55000000000000004">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55000000000000004">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55000000000000004">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55000000000000004">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55000000000000004">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55000000000000004">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55000000000000004">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55000000000000004">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55000000000000004">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55000000000000004">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55000000000000004">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55000000000000004">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55000000000000004">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55000000000000004">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55000000000000004">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55000000000000004">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55000000000000004">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55000000000000004">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55000000000000004">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55000000000000004">
      <c r="O6050"/>
      <c r="P6050"/>
      <c r="Q6050"/>
      <c r="R6050"/>
    </row>
    <row r="6051" spans="1:25" ht="23.35" x14ac:dyDescent="0.8">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55000000000000004">
      <c r="A6052" s="14" t="s">
        <v>67</v>
      </c>
      <c r="B6052" t="s">
        <v>47</v>
      </c>
      <c r="C6052" t="s">
        <v>5</v>
      </c>
      <c r="D6052" t="s">
        <v>98</v>
      </c>
      <c r="E6052" t="s">
        <v>99</v>
      </c>
      <c r="F6052" t="s">
        <v>100</v>
      </c>
      <c r="G6052" t="s">
        <v>69</v>
      </c>
      <c r="H6052" t="s">
        <v>31</v>
      </c>
      <c r="I6052" t="s">
        <v>32</v>
      </c>
      <c r="J6052" t="s">
        <v>46</v>
      </c>
      <c r="K6052" s="14" t="s">
        <v>45</v>
      </c>
      <c r="M6052" s="14"/>
      <c r="X6052" s="2">
        <v>0</v>
      </c>
      <c r="Y6052" s="2">
        <v>0</v>
      </c>
    </row>
    <row r="6053" spans="1:25" x14ac:dyDescent="0.55000000000000004">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55000000000000004">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55000000000000004">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55000000000000004">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55000000000000004">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55000000000000004">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55000000000000004">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55000000000000004">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55000000000000004">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55000000000000004">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55000000000000004">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55000000000000004">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55000000000000004">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55000000000000004">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55000000000000004">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55000000000000004">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55000000000000004">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55000000000000004">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55000000000000004">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55000000000000004">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55000000000000004">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55000000000000004">
      <c r="O6074"/>
      <c r="P6074"/>
      <c r="Q6074"/>
      <c r="R6074"/>
    </row>
    <row r="6075" spans="1:25" ht="23.35" x14ac:dyDescent="0.8">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55000000000000004">
      <c r="A6076" s="14" t="s">
        <v>67</v>
      </c>
      <c r="B6076" t="s">
        <v>47</v>
      </c>
      <c r="C6076" t="s">
        <v>5</v>
      </c>
      <c r="D6076" t="s">
        <v>98</v>
      </c>
      <c r="E6076" t="s">
        <v>99</v>
      </c>
      <c r="F6076" t="s">
        <v>100</v>
      </c>
      <c r="G6076" t="s">
        <v>69</v>
      </c>
      <c r="H6076" t="s">
        <v>31</v>
      </c>
      <c r="I6076" t="s">
        <v>32</v>
      </c>
      <c r="J6076" t="s">
        <v>46</v>
      </c>
      <c r="K6076" s="14" t="s">
        <v>45</v>
      </c>
      <c r="M6076" s="14"/>
      <c r="X6076" s="2">
        <v>0</v>
      </c>
      <c r="Y6076" s="2">
        <v>0</v>
      </c>
    </row>
    <row r="6077" spans="1:25" x14ac:dyDescent="0.55000000000000004">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55000000000000004">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55000000000000004">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55000000000000004">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55000000000000004">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55000000000000004">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55000000000000004">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55000000000000004">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55000000000000004">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55000000000000004">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55000000000000004">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55000000000000004">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55000000000000004">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55000000000000004">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55000000000000004">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55000000000000004">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55000000000000004">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55000000000000004">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55000000000000004">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55000000000000004">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55000000000000004">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55000000000000004">
      <c r="O6098"/>
      <c r="P6098"/>
      <c r="Q6098"/>
      <c r="R6098"/>
    </row>
    <row r="6099" spans="1:25" ht="23.35" x14ac:dyDescent="0.8">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55000000000000004">
      <c r="A6100" s="14" t="s">
        <v>67</v>
      </c>
      <c r="B6100" t="s">
        <v>47</v>
      </c>
      <c r="C6100" t="s">
        <v>5</v>
      </c>
      <c r="D6100" t="s">
        <v>98</v>
      </c>
      <c r="E6100" t="s">
        <v>99</v>
      </c>
      <c r="F6100" t="s">
        <v>100</v>
      </c>
      <c r="G6100" t="s">
        <v>69</v>
      </c>
      <c r="H6100" t="s">
        <v>31</v>
      </c>
      <c r="I6100" t="s">
        <v>32</v>
      </c>
      <c r="J6100" t="s">
        <v>46</v>
      </c>
      <c r="K6100" s="14" t="s">
        <v>45</v>
      </c>
      <c r="M6100" s="14"/>
      <c r="X6100" s="2">
        <v>0</v>
      </c>
      <c r="Y6100" s="2">
        <v>0</v>
      </c>
    </row>
    <row r="6101" spans="1:25" x14ac:dyDescent="0.55000000000000004">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55000000000000004">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55000000000000004">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55000000000000004">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55000000000000004">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55000000000000004">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55000000000000004">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55000000000000004">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55000000000000004">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55000000000000004">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55000000000000004">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55000000000000004">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55000000000000004">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55000000000000004">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55000000000000004">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55000000000000004">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55000000000000004">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55000000000000004">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55000000000000004">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55000000000000004">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55000000000000004">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55000000000000004">
      <c r="N6122" s="57"/>
      <c r="O6122"/>
      <c r="P6122"/>
      <c r="Q6122"/>
      <c r="R6122"/>
    </row>
    <row r="6123" spans="1:25" ht="23.35" x14ac:dyDescent="0.8">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55000000000000004">
      <c r="A6124" s="14" t="s">
        <v>67</v>
      </c>
      <c r="B6124" t="s">
        <v>47</v>
      </c>
      <c r="C6124" t="s">
        <v>5</v>
      </c>
      <c r="D6124" t="s">
        <v>98</v>
      </c>
      <c r="E6124" t="s">
        <v>99</v>
      </c>
      <c r="F6124" t="s">
        <v>100</v>
      </c>
      <c r="G6124" t="s">
        <v>69</v>
      </c>
      <c r="H6124" t="s">
        <v>31</v>
      </c>
      <c r="I6124" t="s">
        <v>32</v>
      </c>
      <c r="J6124" t="s">
        <v>46</v>
      </c>
      <c r="K6124" s="14" t="s">
        <v>45</v>
      </c>
      <c r="M6124" s="14"/>
      <c r="X6124" s="2">
        <v>0</v>
      </c>
      <c r="Y6124" s="2">
        <v>0</v>
      </c>
    </row>
    <row r="6125" spans="1:25" x14ac:dyDescent="0.55000000000000004">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55000000000000004">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55000000000000004">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55000000000000004">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55000000000000004">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55000000000000004">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55000000000000004">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55000000000000004">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55000000000000004">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55000000000000004">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55000000000000004">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55000000000000004">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55000000000000004">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55000000000000004">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55000000000000004">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55000000000000004">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55000000000000004">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55000000000000004">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55000000000000004">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55000000000000004">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55000000000000004">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55000000000000004">
      <c r="O6146"/>
      <c r="P6146"/>
      <c r="Q6146"/>
      <c r="R6146"/>
    </row>
    <row r="6147" spans="1:25" ht="23.35" x14ac:dyDescent="0.8">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55000000000000004">
      <c r="A6148" s="14" t="s">
        <v>67</v>
      </c>
      <c r="B6148" t="s">
        <v>47</v>
      </c>
      <c r="C6148" t="s">
        <v>5</v>
      </c>
      <c r="D6148" t="s">
        <v>98</v>
      </c>
      <c r="E6148" t="s">
        <v>99</v>
      </c>
      <c r="F6148" t="s">
        <v>100</v>
      </c>
      <c r="G6148" t="s">
        <v>69</v>
      </c>
      <c r="H6148" t="s">
        <v>31</v>
      </c>
      <c r="I6148" t="s">
        <v>32</v>
      </c>
      <c r="J6148" t="s">
        <v>46</v>
      </c>
      <c r="K6148" s="14" t="s">
        <v>45</v>
      </c>
      <c r="M6148" s="14"/>
      <c r="X6148" s="2">
        <v>0</v>
      </c>
      <c r="Y6148" s="2">
        <v>0</v>
      </c>
    </row>
    <row r="6149" spans="1:25" x14ac:dyDescent="0.55000000000000004">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55000000000000004">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55000000000000004">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55000000000000004">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55000000000000004">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55000000000000004">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55000000000000004">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55000000000000004">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55000000000000004">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55000000000000004">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55000000000000004">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55000000000000004">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55000000000000004">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55000000000000004">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55000000000000004">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55000000000000004">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55000000000000004">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55000000000000004">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55000000000000004">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55000000000000004">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55000000000000004">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55000000000000004">
      <c r="O6170"/>
      <c r="P6170"/>
      <c r="Q6170"/>
      <c r="R6170"/>
    </row>
    <row r="6171" spans="1:25" ht="23.35" x14ac:dyDescent="0.8">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55000000000000004">
      <c r="A6172" s="14" t="s">
        <v>67</v>
      </c>
      <c r="B6172" t="s">
        <v>47</v>
      </c>
      <c r="C6172" t="s">
        <v>5</v>
      </c>
      <c r="D6172" t="s">
        <v>98</v>
      </c>
      <c r="E6172" t="s">
        <v>99</v>
      </c>
      <c r="F6172" t="s">
        <v>100</v>
      </c>
      <c r="G6172" t="s">
        <v>69</v>
      </c>
      <c r="H6172" t="s">
        <v>31</v>
      </c>
      <c r="I6172" t="s">
        <v>32</v>
      </c>
      <c r="J6172" t="s">
        <v>46</v>
      </c>
      <c r="K6172" s="14" t="s">
        <v>45</v>
      </c>
      <c r="M6172" s="14"/>
      <c r="X6172" s="2">
        <v>0</v>
      </c>
      <c r="Y6172" s="2">
        <v>0</v>
      </c>
    </row>
    <row r="6173" spans="1:25" x14ac:dyDescent="0.55000000000000004">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55000000000000004">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55000000000000004">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55000000000000004">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55000000000000004">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55000000000000004">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55000000000000004">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55000000000000004">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55000000000000004">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55000000000000004">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55000000000000004">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55000000000000004">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55000000000000004">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55000000000000004">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55000000000000004">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55000000000000004">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55000000000000004">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55000000000000004">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55000000000000004">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55000000000000004">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55000000000000004">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55000000000000004">
      <c r="A6194" s="32"/>
      <c r="M6194" s="14"/>
    </row>
    <row r="6195" spans="1:25" ht="23.35" x14ac:dyDescent="0.8">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55000000000000004">
      <c r="A6196" s="14" t="s">
        <v>67</v>
      </c>
      <c r="B6196" t="s">
        <v>47</v>
      </c>
      <c r="C6196" t="s">
        <v>5</v>
      </c>
      <c r="D6196" t="s">
        <v>98</v>
      </c>
      <c r="E6196" t="s">
        <v>99</v>
      </c>
      <c r="F6196" t="s">
        <v>100</v>
      </c>
      <c r="G6196" t="s">
        <v>69</v>
      </c>
      <c r="H6196" t="s">
        <v>31</v>
      </c>
      <c r="I6196" t="s">
        <v>32</v>
      </c>
      <c r="J6196" t="s">
        <v>46</v>
      </c>
      <c r="K6196" s="14" t="s">
        <v>45</v>
      </c>
      <c r="M6196" s="14"/>
      <c r="X6196" s="2">
        <v>0</v>
      </c>
      <c r="Y6196" s="2">
        <v>0</v>
      </c>
    </row>
    <row r="6197" spans="1:25" x14ac:dyDescent="0.55000000000000004">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55000000000000004">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55000000000000004">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55000000000000004">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55000000000000004">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55000000000000004">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55000000000000004">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55000000000000004">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55000000000000004">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55000000000000004">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55000000000000004">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55000000000000004">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55000000000000004">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55000000000000004">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55000000000000004">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55000000000000004">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55000000000000004">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55000000000000004">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55000000000000004">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55000000000000004">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55000000000000004">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55000000000000004">
      <c r="O6218"/>
      <c r="P6218"/>
      <c r="Q6218"/>
      <c r="R6218"/>
    </row>
    <row r="6219" spans="1:25" ht="23.35" x14ac:dyDescent="0.8">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55000000000000004">
      <c r="A6220" s="14" t="s">
        <v>67</v>
      </c>
      <c r="B6220" t="s">
        <v>47</v>
      </c>
      <c r="C6220" t="s">
        <v>5</v>
      </c>
      <c r="D6220" t="s">
        <v>98</v>
      </c>
      <c r="E6220" t="s">
        <v>99</v>
      </c>
      <c r="F6220" t="s">
        <v>100</v>
      </c>
      <c r="G6220" t="s">
        <v>69</v>
      </c>
      <c r="H6220" t="s">
        <v>31</v>
      </c>
      <c r="I6220" t="s">
        <v>32</v>
      </c>
      <c r="J6220" t="s">
        <v>46</v>
      </c>
      <c r="K6220" s="14" t="s">
        <v>45</v>
      </c>
      <c r="M6220" s="14"/>
      <c r="X6220" s="2">
        <v>0</v>
      </c>
      <c r="Y6220" s="2">
        <v>0</v>
      </c>
    </row>
    <row r="6221" spans="1:25" x14ac:dyDescent="0.55000000000000004">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55000000000000004">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55000000000000004">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55000000000000004">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55000000000000004">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55000000000000004">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55000000000000004">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55000000000000004">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55000000000000004">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55000000000000004">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55000000000000004">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55000000000000004">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55000000000000004">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55000000000000004">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55000000000000004">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55000000000000004">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55000000000000004">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55000000000000004">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55000000000000004">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55000000000000004">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55000000000000004">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55000000000000004">
      <c r="N6242" s="57"/>
      <c r="O6242"/>
      <c r="P6242"/>
      <c r="Q6242"/>
      <c r="R6242"/>
    </row>
    <row r="6243" spans="1:25" ht="23.35" x14ac:dyDescent="0.8">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55000000000000004">
      <c r="A6244" s="14" t="s">
        <v>67</v>
      </c>
      <c r="B6244" t="s">
        <v>47</v>
      </c>
      <c r="C6244" t="s">
        <v>5</v>
      </c>
      <c r="D6244" t="s">
        <v>98</v>
      </c>
      <c r="E6244" t="s">
        <v>99</v>
      </c>
      <c r="F6244" t="s">
        <v>100</v>
      </c>
      <c r="G6244" t="s">
        <v>69</v>
      </c>
      <c r="H6244" t="s">
        <v>31</v>
      </c>
      <c r="I6244" t="s">
        <v>32</v>
      </c>
      <c r="J6244" t="s">
        <v>46</v>
      </c>
      <c r="K6244" s="14" t="s">
        <v>45</v>
      </c>
      <c r="M6244" s="14"/>
      <c r="X6244" s="2">
        <v>0</v>
      </c>
      <c r="Y6244" s="2">
        <v>0</v>
      </c>
    </row>
    <row r="6245" spans="1:25" x14ac:dyDescent="0.55000000000000004">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55000000000000004">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55000000000000004">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55000000000000004">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55000000000000004">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55000000000000004">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55000000000000004">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55000000000000004">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55000000000000004">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55000000000000004">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55000000000000004">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55000000000000004">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55000000000000004">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55000000000000004">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55000000000000004">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55000000000000004">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55000000000000004">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55000000000000004">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55000000000000004">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55000000000000004">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55000000000000004">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55000000000000004">
      <c r="O6266"/>
      <c r="P6266"/>
      <c r="Q6266"/>
      <c r="R6266"/>
    </row>
    <row r="6267" spans="1:25" ht="23.35" x14ac:dyDescent="0.8">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55000000000000004">
      <c r="A6268" s="14" t="s">
        <v>67</v>
      </c>
      <c r="B6268" t="s">
        <v>47</v>
      </c>
      <c r="C6268" t="s">
        <v>5</v>
      </c>
      <c r="D6268" t="s">
        <v>98</v>
      </c>
      <c r="E6268" t="s">
        <v>99</v>
      </c>
      <c r="F6268" t="s">
        <v>100</v>
      </c>
      <c r="G6268" t="s">
        <v>69</v>
      </c>
      <c r="H6268" t="s">
        <v>31</v>
      </c>
      <c r="I6268" t="s">
        <v>32</v>
      </c>
      <c r="J6268" t="s">
        <v>46</v>
      </c>
      <c r="K6268" s="14" t="s">
        <v>45</v>
      </c>
      <c r="M6268" s="14"/>
      <c r="X6268" s="2">
        <v>0</v>
      </c>
      <c r="Y6268" s="2">
        <v>0</v>
      </c>
    </row>
    <row r="6269" spans="1:25" x14ac:dyDescent="0.55000000000000004">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55000000000000004">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55000000000000004">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55000000000000004">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55000000000000004">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55000000000000004">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55000000000000004">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55000000000000004">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55000000000000004">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55000000000000004">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55000000000000004">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55000000000000004">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55000000000000004">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55000000000000004">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55000000000000004">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55000000000000004">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55000000000000004">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55000000000000004">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55000000000000004">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55000000000000004">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55000000000000004">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55000000000000004">
      <c r="O6290"/>
      <c r="P6290"/>
      <c r="Q6290"/>
      <c r="R6290"/>
    </row>
    <row r="6291" spans="1:25" ht="23.35" x14ac:dyDescent="0.8">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55000000000000004">
      <c r="A6292" s="14" t="s">
        <v>67</v>
      </c>
      <c r="B6292" t="s">
        <v>47</v>
      </c>
      <c r="C6292" t="s">
        <v>5</v>
      </c>
      <c r="D6292" t="s">
        <v>98</v>
      </c>
      <c r="E6292" t="s">
        <v>99</v>
      </c>
      <c r="F6292" t="s">
        <v>100</v>
      </c>
      <c r="G6292" t="s">
        <v>69</v>
      </c>
      <c r="H6292" t="s">
        <v>31</v>
      </c>
      <c r="I6292" t="s">
        <v>32</v>
      </c>
      <c r="J6292" t="s">
        <v>46</v>
      </c>
      <c r="K6292" s="14" t="s">
        <v>45</v>
      </c>
      <c r="M6292" s="14"/>
      <c r="X6292" s="2">
        <v>0</v>
      </c>
      <c r="Y6292" s="2">
        <v>0</v>
      </c>
    </row>
    <row r="6293" spans="1:25" x14ac:dyDescent="0.55000000000000004">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55000000000000004">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55000000000000004">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55000000000000004">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55000000000000004">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55000000000000004">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55000000000000004">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55000000000000004">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55000000000000004">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55000000000000004">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55000000000000004">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55000000000000004">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55000000000000004">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55000000000000004">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55000000000000004">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55000000000000004">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55000000000000004">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55000000000000004">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55000000000000004">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55000000000000004">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55000000000000004">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55000000000000004">
      <c r="O6314"/>
      <c r="P6314"/>
      <c r="Q6314"/>
      <c r="R6314"/>
    </row>
    <row r="6315" spans="1:25" ht="23.35" x14ac:dyDescent="0.8">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55000000000000004">
      <c r="A6316" s="14" t="s">
        <v>67</v>
      </c>
      <c r="B6316" t="s">
        <v>47</v>
      </c>
      <c r="C6316" t="s">
        <v>5</v>
      </c>
      <c r="D6316" t="s">
        <v>98</v>
      </c>
      <c r="E6316" t="s">
        <v>99</v>
      </c>
      <c r="F6316" t="s">
        <v>100</v>
      </c>
      <c r="G6316" t="s">
        <v>69</v>
      </c>
      <c r="H6316" t="s">
        <v>31</v>
      </c>
      <c r="I6316" t="s">
        <v>32</v>
      </c>
      <c r="J6316" t="s">
        <v>46</v>
      </c>
      <c r="K6316" s="14" t="s">
        <v>45</v>
      </c>
      <c r="M6316" s="14"/>
      <c r="X6316" s="2">
        <v>0</v>
      </c>
      <c r="Y6316" s="2">
        <v>0</v>
      </c>
    </row>
    <row r="6317" spans="1:25" x14ac:dyDescent="0.55000000000000004">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55000000000000004">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55000000000000004">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55000000000000004">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55000000000000004">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55000000000000004">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55000000000000004">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55000000000000004">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55000000000000004">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55000000000000004">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55000000000000004">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55000000000000004">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55000000000000004">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55000000000000004">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55000000000000004">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55000000000000004">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55000000000000004">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55000000000000004">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55000000000000004">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55000000000000004">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55000000000000004">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55000000000000004">
      <c r="O6338"/>
      <c r="P6338"/>
      <c r="Q6338"/>
      <c r="R6338"/>
    </row>
    <row r="6339" spans="1:25" ht="23.35" x14ac:dyDescent="0.8">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55000000000000004">
      <c r="A6340" s="14" t="s">
        <v>67</v>
      </c>
      <c r="B6340" t="s">
        <v>47</v>
      </c>
      <c r="C6340" t="s">
        <v>5</v>
      </c>
      <c r="D6340" t="s">
        <v>98</v>
      </c>
      <c r="E6340" t="s">
        <v>99</v>
      </c>
      <c r="F6340" t="s">
        <v>100</v>
      </c>
      <c r="G6340" t="s">
        <v>69</v>
      </c>
      <c r="H6340" t="s">
        <v>31</v>
      </c>
      <c r="I6340" t="s">
        <v>32</v>
      </c>
      <c r="J6340" t="s">
        <v>46</v>
      </c>
      <c r="K6340" s="14" t="s">
        <v>45</v>
      </c>
      <c r="M6340" s="14"/>
      <c r="X6340" s="2">
        <v>0</v>
      </c>
      <c r="Y6340" s="2">
        <v>0</v>
      </c>
    </row>
    <row r="6341" spans="1:25" x14ac:dyDescent="0.55000000000000004">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55000000000000004">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55000000000000004">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55000000000000004">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55000000000000004">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55000000000000004">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55000000000000004">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55000000000000004">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55000000000000004">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55000000000000004">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55000000000000004">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55000000000000004">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55000000000000004">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55000000000000004">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55000000000000004">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55000000000000004">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55000000000000004">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55000000000000004">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55000000000000004">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55000000000000004">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55000000000000004">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55000000000000004">
      <c r="N6362" s="57"/>
      <c r="O6362"/>
      <c r="P6362"/>
      <c r="Q6362"/>
      <c r="R6362"/>
    </row>
    <row r="6363" spans="1:25" ht="23.35" x14ac:dyDescent="0.8">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55000000000000004">
      <c r="A6364" s="14" t="s">
        <v>67</v>
      </c>
      <c r="B6364" t="s">
        <v>47</v>
      </c>
      <c r="C6364" t="s">
        <v>5</v>
      </c>
      <c r="D6364" t="s">
        <v>98</v>
      </c>
      <c r="E6364" t="s">
        <v>99</v>
      </c>
      <c r="F6364" t="s">
        <v>100</v>
      </c>
      <c r="G6364" t="s">
        <v>69</v>
      </c>
      <c r="H6364" t="s">
        <v>31</v>
      </c>
      <c r="I6364" t="s">
        <v>32</v>
      </c>
      <c r="J6364" t="s">
        <v>46</v>
      </c>
      <c r="K6364" s="14" t="s">
        <v>45</v>
      </c>
      <c r="M6364" s="14"/>
      <c r="X6364" s="2">
        <v>0</v>
      </c>
      <c r="Y6364" s="2">
        <v>0</v>
      </c>
    </row>
    <row r="6365" spans="1:25" x14ac:dyDescent="0.55000000000000004">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55000000000000004">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55000000000000004">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55000000000000004">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55000000000000004">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55000000000000004">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55000000000000004">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55000000000000004">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55000000000000004">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55000000000000004">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55000000000000004">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55000000000000004">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55000000000000004">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55000000000000004">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55000000000000004">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55000000000000004">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55000000000000004">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55000000000000004">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55000000000000004">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55000000000000004">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55000000000000004">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55000000000000004">
      <c r="O6386"/>
      <c r="P6386"/>
      <c r="Q6386"/>
      <c r="R6386"/>
    </row>
    <row r="6387" spans="1:25" ht="23.35" x14ac:dyDescent="0.8">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55000000000000004">
      <c r="A6388" s="14" t="s">
        <v>67</v>
      </c>
      <c r="B6388" t="s">
        <v>47</v>
      </c>
      <c r="C6388" t="s">
        <v>5</v>
      </c>
      <c r="D6388" t="s">
        <v>98</v>
      </c>
      <c r="E6388" t="s">
        <v>99</v>
      </c>
      <c r="F6388" t="s">
        <v>100</v>
      </c>
      <c r="G6388" t="s">
        <v>69</v>
      </c>
      <c r="H6388" t="s">
        <v>31</v>
      </c>
      <c r="I6388" t="s">
        <v>32</v>
      </c>
      <c r="J6388" t="s">
        <v>46</v>
      </c>
      <c r="K6388" s="14" t="s">
        <v>45</v>
      </c>
      <c r="M6388" s="14"/>
      <c r="X6388" s="2">
        <v>0</v>
      </c>
      <c r="Y6388" s="2">
        <v>0</v>
      </c>
    </row>
    <row r="6389" spans="1:25" x14ac:dyDescent="0.55000000000000004">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55000000000000004">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55000000000000004">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55000000000000004">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55000000000000004">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55000000000000004">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55000000000000004">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55000000000000004">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55000000000000004">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55000000000000004">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55000000000000004">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55000000000000004">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55000000000000004">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55000000000000004">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55000000000000004">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55000000000000004">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55000000000000004">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55000000000000004">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55000000000000004">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55000000000000004">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55000000000000004">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55000000000000004">
      <c r="O6410"/>
      <c r="P6410"/>
      <c r="Q6410"/>
      <c r="R6410"/>
    </row>
    <row r="6411" spans="1:25" ht="23.35" x14ac:dyDescent="0.8">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55000000000000004">
      <c r="A6412" s="14" t="s">
        <v>67</v>
      </c>
      <c r="B6412" t="s">
        <v>47</v>
      </c>
      <c r="C6412" t="s">
        <v>5</v>
      </c>
      <c r="D6412" t="s">
        <v>98</v>
      </c>
      <c r="E6412" t="s">
        <v>99</v>
      </c>
      <c r="F6412" t="s">
        <v>100</v>
      </c>
      <c r="G6412" t="s">
        <v>69</v>
      </c>
      <c r="H6412" t="s">
        <v>31</v>
      </c>
      <c r="I6412" t="s">
        <v>32</v>
      </c>
      <c r="J6412" t="s">
        <v>46</v>
      </c>
      <c r="K6412" s="14" t="s">
        <v>45</v>
      </c>
      <c r="M6412" s="14"/>
      <c r="X6412" s="2">
        <v>0</v>
      </c>
      <c r="Y6412" s="2">
        <v>0</v>
      </c>
    </row>
    <row r="6413" spans="1:25" x14ac:dyDescent="0.55000000000000004">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55000000000000004">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55000000000000004">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55000000000000004">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55000000000000004">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55000000000000004">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55000000000000004">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55000000000000004">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55000000000000004">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55000000000000004">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55000000000000004">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55000000000000004">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55000000000000004">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55000000000000004">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55000000000000004">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55000000000000004">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55000000000000004">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55000000000000004">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55000000000000004">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55000000000000004">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55000000000000004">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55000000000000004">
      <c r="O6434"/>
      <c r="P6434"/>
      <c r="Q6434"/>
      <c r="R6434"/>
    </row>
    <row r="6435" spans="1:25" ht="23.35" x14ac:dyDescent="0.8">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55000000000000004">
      <c r="A6436" s="14" t="s">
        <v>67</v>
      </c>
      <c r="B6436" t="s">
        <v>47</v>
      </c>
      <c r="C6436" t="s">
        <v>5</v>
      </c>
      <c r="D6436" t="s">
        <v>98</v>
      </c>
      <c r="E6436" t="s">
        <v>99</v>
      </c>
      <c r="F6436" t="s">
        <v>100</v>
      </c>
      <c r="G6436" t="s">
        <v>69</v>
      </c>
      <c r="H6436" t="s">
        <v>31</v>
      </c>
      <c r="I6436" t="s">
        <v>32</v>
      </c>
      <c r="J6436" t="s">
        <v>46</v>
      </c>
      <c r="K6436" s="14" t="s">
        <v>45</v>
      </c>
      <c r="M6436" s="14"/>
      <c r="X6436" s="2">
        <v>0</v>
      </c>
      <c r="Y6436" s="2">
        <v>0</v>
      </c>
    </row>
    <row r="6437" spans="1:25" x14ac:dyDescent="0.55000000000000004">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55000000000000004">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55000000000000004">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55000000000000004">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55000000000000004">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55000000000000004">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55000000000000004">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55000000000000004">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55000000000000004">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55000000000000004">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55000000000000004">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55000000000000004">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55000000000000004">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55000000000000004">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55000000000000004">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55000000000000004">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55000000000000004">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55000000000000004">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55000000000000004">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55000000000000004">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55000000000000004">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55000000000000004">
      <c r="O6458"/>
      <c r="P6458"/>
      <c r="Q6458"/>
      <c r="R6458"/>
    </row>
    <row r="6459" spans="1:25" ht="23.35" x14ac:dyDescent="0.8">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55000000000000004">
      <c r="A6460" s="14" t="s">
        <v>67</v>
      </c>
      <c r="B6460" t="s">
        <v>47</v>
      </c>
      <c r="C6460" t="s">
        <v>5</v>
      </c>
      <c r="D6460" t="s">
        <v>98</v>
      </c>
      <c r="E6460" t="s">
        <v>99</v>
      </c>
      <c r="F6460" t="s">
        <v>100</v>
      </c>
      <c r="G6460" t="s">
        <v>69</v>
      </c>
      <c r="H6460" t="s">
        <v>31</v>
      </c>
      <c r="I6460" t="s">
        <v>32</v>
      </c>
      <c r="J6460" t="s">
        <v>46</v>
      </c>
      <c r="K6460" s="14" t="s">
        <v>45</v>
      </c>
      <c r="M6460" s="14"/>
      <c r="X6460" s="2">
        <v>0</v>
      </c>
      <c r="Y6460" s="2">
        <v>0</v>
      </c>
    </row>
    <row r="6461" spans="1:25" x14ac:dyDescent="0.55000000000000004">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55000000000000004">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55000000000000004">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55000000000000004">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55000000000000004">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55000000000000004">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55000000000000004">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55000000000000004">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55000000000000004">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55000000000000004">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55000000000000004">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55000000000000004">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55000000000000004">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55000000000000004">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55000000000000004">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55000000000000004">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55000000000000004">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55000000000000004">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55000000000000004">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55000000000000004">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55000000000000004">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55000000000000004">
      <c r="N6482" s="57"/>
      <c r="O6482"/>
      <c r="P6482"/>
      <c r="Q6482"/>
      <c r="R6482"/>
    </row>
    <row r="6483" spans="1:25" ht="23.35" x14ac:dyDescent="0.8">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55000000000000004">
      <c r="A6484" s="14" t="s">
        <v>67</v>
      </c>
      <c r="B6484" t="s">
        <v>47</v>
      </c>
      <c r="C6484" t="s">
        <v>5</v>
      </c>
      <c r="D6484" t="s">
        <v>98</v>
      </c>
      <c r="E6484" t="s">
        <v>99</v>
      </c>
      <c r="F6484" t="s">
        <v>100</v>
      </c>
      <c r="G6484" t="s">
        <v>69</v>
      </c>
      <c r="H6484" t="s">
        <v>31</v>
      </c>
      <c r="I6484" t="s">
        <v>32</v>
      </c>
      <c r="J6484" t="s">
        <v>46</v>
      </c>
      <c r="K6484" s="14" t="s">
        <v>45</v>
      </c>
      <c r="M6484" s="14"/>
      <c r="X6484" s="2">
        <v>0</v>
      </c>
      <c r="Y6484" s="2">
        <v>0</v>
      </c>
    </row>
    <row r="6485" spans="1:25" x14ac:dyDescent="0.55000000000000004">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55000000000000004">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55000000000000004">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55000000000000004">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55000000000000004">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55000000000000004">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55000000000000004">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55000000000000004">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55000000000000004">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55000000000000004">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55000000000000004">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55000000000000004">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55000000000000004">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55000000000000004">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55000000000000004">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55000000000000004">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55000000000000004">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55000000000000004">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55000000000000004">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55000000000000004">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55000000000000004">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55000000000000004">
      <c r="O6506"/>
      <c r="P6506"/>
      <c r="Q6506"/>
      <c r="R6506"/>
    </row>
    <row r="6507" spans="1:25" ht="23.35" x14ac:dyDescent="0.8">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55000000000000004">
      <c r="A6508" s="14" t="s">
        <v>67</v>
      </c>
      <c r="B6508" t="s">
        <v>47</v>
      </c>
      <c r="C6508" t="s">
        <v>5</v>
      </c>
      <c r="D6508" t="s">
        <v>98</v>
      </c>
      <c r="E6508" t="s">
        <v>99</v>
      </c>
      <c r="F6508" t="s">
        <v>100</v>
      </c>
      <c r="G6508" t="s">
        <v>69</v>
      </c>
      <c r="H6508" t="s">
        <v>31</v>
      </c>
      <c r="I6508" t="s">
        <v>32</v>
      </c>
      <c r="J6508" t="s">
        <v>46</v>
      </c>
      <c r="K6508" s="14" t="s">
        <v>45</v>
      </c>
      <c r="M6508" s="14"/>
      <c r="X6508" s="2">
        <v>0</v>
      </c>
      <c r="Y6508" s="2">
        <v>0</v>
      </c>
    </row>
    <row r="6509" spans="1:25" x14ac:dyDescent="0.55000000000000004">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55000000000000004">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55000000000000004">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55000000000000004">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55000000000000004">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55000000000000004">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55000000000000004">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55000000000000004">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55000000000000004">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55000000000000004">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55000000000000004">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55000000000000004">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55000000000000004">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55000000000000004">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55000000000000004">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55000000000000004">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55000000000000004">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55000000000000004">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55000000000000004">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55000000000000004">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55000000000000004">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55000000000000004">
      <c r="O6530"/>
      <c r="P6530"/>
      <c r="Q6530"/>
      <c r="R6530"/>
    </row>
    <row r="6531" spans="1:25" ht="23.35" x14ac:dyDescent="0.8">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55000000000000004">
      <c r="A6532" s="14" t="s">
        <v>67</v>
      </c>
      <c r="B6532" t="s">
        <v>47</v>
      </c>
      <c r="C6532" t="s">
        <v>5</v>
      </c>
      <c r="D6532" t="s">
        <v>98</v>
      </c>
      <c r="E6532" t="s">
        <v>99</v>
      </c>
      <c r="F6532" t="s">
        <v>100</v>
      </c>
      <c r="G6532" t="s">
        <v>69</v>
      </c>
      <c r="H6532" t="s">
        <v>31</v>
      </c>
      <c r="I6532" t="s">
        <v>32</v>
      </c>
      <c r="J6532" t="s">
        <v>46</v>
      </c>
      <c r="K6532" s="14" t="s">
        <v>45</v>
      </c>
      <c r="M6532" s="14"/>
      <c r="X6532" s="2">
        <v>0</v>
      </c>
      <c r="Y6532" s="2">
        <v>0</v>
      </c>
    </row>
    <row r="6533" spans="1:25" x14ac:dyDescent="0.55000000000000004">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55000000000000004">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55000000000000004">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55000000000000004">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55000000000000004">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55000000000000004">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55000000000000004">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55000000000000004">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55000000000000004">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55000000000000004">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55000000000000004">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55000000000000004">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55000000000000004">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55000000000000004">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55000000000000004">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55000000000000004">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55000000000000004">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55000000000000004">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55000000000000004">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55000000000000004">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55000000000000004">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55000000000000004">
      <c r="O6554"/>
      <c r="P6554"/>
      <c r="Q6554"/>
      <c r="R6554"/>
    </row>
    <row r="6555" spans="1:25" ht="23.35" x14ac:dyDescent="0.8">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55000000000000004">
      <c r="A6556" s="14" t="s">
        <v>67</v>
      </c>
      <c r="B6556" t="s">
        <v>47</v>
      </c>
      <c r="C6556" t="s">
        <v>5</v>
      </c>
      <c r="D6556" t="s">
        <v>98</v>
      </c>
      <c r="E6556" t="s">
        <v>99</v>
      </c>
      <c r="F6556" t="s">
        <v>100</v>
      </c>
      <c r="G6556" t="s">
        <v>69</v>
      </c>
      <c r="H6556" t="s">
        <v>31</v>
      </c>
      <c r="I6556" t="s">
        <v>32</v>
      </c>
      <c r="J6556" t="s">
        <v>46</v>
      </c>
      <c r="K6556" s="14" t="s">
        <v>45</v>
      </c>
      <c r="M6556" s="14"/>
      <c r="X6556" s="2">
        <v>0</v>
      </c>
      <c r="Y6556" s="2">
        <v>0</v>
      </c>
    </row>
    <row r="6557" spans="1:25" x14ac:dyDescent="0.55000000000000004">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55000000000000004">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55000000000000004">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55000000000000004">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55000000000000004">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55000000000000004">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55000000000000004">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55000000000000004">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55000000000000004">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55000000000000004">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55000000000000004">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55000000000000004">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55000000000000004">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55000000000000004">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55000000000000004">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55000000000000004">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55000000000000004">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55000000000000004">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55000000000000004">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55000000000000004">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55000000000000004">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55000000000000004">
      <c r="O6578"/>
      <c r="P6578"/>
      <c r="Q6578"/>
      <c r="R6578"/>
    </row>
    <row r="6579" spans="1:25" ht="23.35" x14ac:dyDescent="0.8">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55000000000000004">
      <c r="A6580" s="14" t="s">
        <v>67</v>
      </c>
      <c r="B6580" t="s">
        <v>47</v>
      </c>
      <c r="C6580" t="s">
        <v>5</v>
      </c>
      <c r="D6580" t="s">
        <v>98</v>
      </c>
      <c r="E6580" t="s">
        <v>99</v>
      </c>
      <c r="F6580" t="s">
        <v>100</v>
      </c>
      <c r="G6580" t="s">
        <v>69</v>
      </c>
      <c r="H6580" t="s">
        <v>31</v>
      </c>
      <c r="I6580" t="s">
        <v>32</v>
      </c>
      <c r="J6580" t="s">
        <v>46</v>
      </c>
      <c r="K6580" s="14" t="s">
        <v>45</v>
      </c>
      <c r="M6580" s="14"/>
      <c r="X6580" s="2">
        <v>0</v>
      </c>
      <c r="Y6580" s="2">
        <v>0</v>
      </c>
    </row>
    <row r="6581" spans="1:25" x14ac:dyDescent="0.55000000000000004">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55000000000000004">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55000000000000004">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55000000000000004">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55000000000000004">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55000000000000004">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55000000000000004">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55000000000000004">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55000000000000004">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55000000000000004">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55000000000000004">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55000000000000004">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55000000000000004">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55000000000000004">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55000000000000004">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55000000000000004">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55000000000000004">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55000000000000004">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55000000000000004">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55000000000000004">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55000000000000004">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55000000000000004">
      <c r="A6602" s="32"/>
      <c r="M6602" s="14"/>
      <c r="N6602" s="57"/>
    </row>
    <row r="6603" spans="1:25" ht="23.35" x14ac:dyDescent="0.8">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55000000000000004">
      <c r="A6604" s="14" t="s">
        <v>67</v>
      </c>
      <c r="B6604" t="s">
        <v>47</v>
      </c>
      <c r="C6604" t="s">
        <v>5</v>
      </c>
      <c r="D6604" t="s">
        <v>98</v>
      </c>
      <c r="E6604" t="s">
        <v>99</v>
      </c>
      <c r="F6604" t="s">
        <v>100</v>
      </c>
      <c r="G6604" t="s">
        <v>69</v>
      </c>
      <c r="H6604" t="s">
        <v>31</v>
      </c>
      <c r="I6604" t="s">
        <v>32</v>
      </c>
      <c r="J6604" t="s">
        <v>46</v>
      </c>
      <c r="K6604" s="14" t="s">
        <v>45</v>
      </c>
      <c r="M6604" s="14"/>
      <c r="X6604" s="2">
        <v>0</v>
      </c>
      <c r="Y6604" s="2">
        <v>0</v>
      </c>
    </row>
    <row r="6605" spans="1:25" x14ac:dyDescent="0.55000000000000004">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55000000000000004">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55000000000000004">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55000000000000004">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55000000000000004">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55000000000000004">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55000000000000004">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55000000000000004">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55000000000000004">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55000000000000004">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55000000000000004">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55000000000000004">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55000000000000004">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55000000000000004">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55000000000000004">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55000000000000004">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55000000000000004">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55000000000000004">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55000000000000004">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55000000000000004">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55000000000000004">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55000000000000004">
      <c r="O6626"/>
      <c r="P6626"/>
      <c r="Q6626"/>
      <c r="R6626"/>
    </row>
    <row r="6627" spans="1:25" ht="23.35" x14ac:dyDescent="0.8">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55000000000000004">
      <c r="A6628" s="14" t="s">
        <v>67</v>
      </c>
      <c r="B6628" t="s">
        <v>47</v>
      </c>
      <c r="C6628" t="s">
        <v>5</v>
      </c>
      <c r="D6628" t="s">
        <v>98</v>
      </c>
      <c r="E6628" t="s">
        <v>99</v>
      </c>
      <c r="F6628" t="s">
        <v>100</v>
      </c>
      <c r="G6628" t="s">
        <v>69</v>
      </c>
      <c r="H6628" t="s">
        <v>31</v>
      </c>
      <c r="I6628" t="s">
        <v>32</v>
      </c>
      <c r="J6628" t="s">
        <v>46</v>
      </c>
      <c r="K6628" s="14" t="s">
        <v>45</v>
      </c>
      <c r="M6628" s="14"/>
      <c r="X6628" s="2">
        <v>0</v>
      </c>
      <c r="Y6628" s="2">
        <v>0</v>
      </c>
    </row>
    <row r="6629" spans="1:25" x14ac:dyDescent="0.55000000000000004">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55000000000000004">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55000000000000004">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55000000000000004">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55000000000000004">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55000000000000004">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55000000000000004">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55000000000000004">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55000000000000004">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55000000000000004">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55000000000000004">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55000000000000004">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55000000000000004">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55000000000000004">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55000000000000004">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55000000000000004">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55000000000000004">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55000000000000004">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55000000000000004">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55000000000000004">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55000000000000004">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55000000000000004">
      <c r="O6650"/>
      <c r="P6650"/>
      <c r="Q6650"/>
      <c r="R6650"/>
    </row>
    <row r="6651" spans="1:25" ht="23.35" x14ac:dyDescent="0.8">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55000000000000004">
      <c r="A6652" s="14" t="s">
        <v>67</v>
      </c>
      <c r="B6652" t="s">
        <v>47</v>
      </c>
      <c r="C6652" t="s">
        <v>5</v>
      </c>
      <c r="D6652" t="s">
        <v>98</v>
      </c>
      <c r="E6652" t="s">
        <v>99</v>
      </c>
      <c r="F6652" t="s">
        <v>100</v>
      </c>
      <c r="G6652" t="s">
        <v>69</v>
      </c>
      <c r="H6652" t="s">
        <v>31</v>
      </c>
      <c r="I6652" t="s">
        <v>32</v>
      </c>
      <c r="J6652" t="s">
        <v>46</v>
      </c>
      <c r="K6652" s="14" t="s">
        <v>45</v>
      </c>
      <c r="M6652" s="14"/>
      <c r="X6652" s="2">
        <v>0</v>
      </c>
      <c r="Y6652" s="2">
        <v>0</v>
      </c>
    </row>
    <row r="6653" spans="1:25" x14ac:dyDescent="0.55000000000000004">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55000000000000004">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55000000000000004">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55000000000000004">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55000000000000004">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55000000000000004">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55000000000000004">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55000000000000004">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55000000000000004">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55000000000000004">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55000000000000004">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55000000000000004">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55000000000000004">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55000000000000004">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55000000000000004">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55000000000000004">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55000000000000004">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55000000000000004">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55000000000000004">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55000000000000004">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55000000000000004">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55000000000000004">
      <c r="O6674"/>
      <c r="P6674"/>
      <c r="Q6674"/>
      <c r="R6674"/>
    </row>
    <row r="6675" spans="1:25" ht="23.35" x14ac:dyDescent="0.8">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55000000000000004">
      <c r="A6676" s="14" t="s">
        <v>67</v>
      </c>
      <c r="B6676" t="s">
        <v>47</v>
      </c>
      <c r="C6676" t="s">
        <v>5</v>
      </c>
      <c r="D6676" t="s">
        <v>98</v>
      </c>
      <c r="E6676" t="s">
        <v>99</v>
      </c>
      <c r="F6676" t="s">
        <v>100</v>
      </c>
      <c r="G6676" t="s">
        <v>69</v>
      </c>
      <c r="H6676" t="s">
        <v>31</v>
      </c>
      <c r="I6676" t="s">
        <v>32</v>
      </c>
      <c r="J6676" t="s">
        <v>46</v>
      </c>
      <c r="K6676" s="14" t="s">
        <v>45</v>
      </c>
      <c r="M6676" s="14"/>
      <c r="X6676" s="2">
        <v>0</v>
      </c>
      <c r="Y6676" s="2">
        <v>0</v>
      </c>
    </row>
    <row r="6677" spans="1:25" x14ac:dyDescent="0.55000000000000004">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55000000000000004">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55000000000000004">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55000000000000004">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55000000000000004">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55000000000000004">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55000000000000004">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55000000000000004">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55000000000000004">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55000000000000004">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55000000000000004">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55000000000000004">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55000000000000004">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55000000000000004">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55000000000000004">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55000000000000004">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55000000000000004">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55000000000000004">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55000000000000004">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55000000000000004">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55000000000000004">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55000000000000004">
      <c r="O6698"/>
      <c r="P6698"/>
      <c r="Q6698"/>
      <c r="R6698"/>
    </row>
    <row r="6699" spans="1:25" ht="23.35" x14ac:dyDescent="0.8">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55000000000000004">
      <c r="A6700" s="14" t="s">
        <v>67</v>
      </c>
      <c r="B6700" t="s">
        <v>47</v>
      </c>
      <c r="C6700" t="s">
        <v>5</v>
      </c>
      <c r="D6700" t="s">
        <v>98</v>
      </c>
      <c r="E6700" t="s">
        <v>99</v>
      </c>
      <c r="F6700" t="s">
        <v>100</v>
      </c>
      <c r="G6700" t="s">
        <v>69</v>
      </c>
      <c r="H6700" t="s">
        <v>31</v>
      </c>
      <c r="I6700" t="s">
        <v>32</v>
      </c>
      <c r="J6700" t="s">
        <v>46</v>
      </c>
      <c r="K6700" s="14" t="s">
        <v>45</v>
      </c>
      <c r="M6700" s="14"/>
      <c r="X6700" s="2">
        <v>0</v>
      </c>
      <c r="Y6700" s="2">
        <v>0</v>
      </c>
    </row>
    <row r="6701" spans="1:25" x14ac:dyDescent="0.55000000000000004">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55000000000000004">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55000000000000004">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55000000000000004">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55000000000000004">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55000000000000004">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55000000000000004">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55000000000000004">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55000000000000004">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55000000000000004">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55000000000000004">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55000000000000004">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55000000000000004">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55000000000000004">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55000000000000004">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55000000000000004">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55000000000000004">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55000000000000004">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55000000000000004">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55000000000000004">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55000000000000004">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55000000000000004">
      <c r="N6722" s="57"/>
      <c r="O6722"/>
      <c r="P6722"/>
      <c r="Q6722"/>
      <c r="R6722"/>
    </row>
    <row r="6723" spans="1:25" ht="23.35" x14ac:dyDescent="0.8">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55000000000000004">
      <c r="A6724" s="14" t="s">
        <v>67</v>
      </c>
      <c r="B6724" t="s">
        <v>47</v>
      </c>
      <c r="C6724" t="s">
        <v>5</v>
      </c>
      <c r="D6724" t="s">
        <v>98</v>
      </c>
      <c r="E6724" t="s">
        <v>99</v>
      </c>
      <c r="F6724" t="s">
        <v>100</v>
      </c>
      <c r="G6724" t="s">
        <v>69</v>
      </c>
      <c r="H6724" t="s">
        <v>31</v>
      </c>
      <c r="I6724" t="s">
        <v>32</v>
      </c>
      <c r="J6724" t="s">
        <v>46</v>
      </c>
      <c r="K6724" s="14" t="s">
        <v>45</v>
      </c>
      <c r="M6724" s="14"/>
      <c r="X6724" s="2">
        <v>0</v>
      </c>
      <c r="Y6724" s="2">
        <v>0</v>
      </c>
    </row>
    <row r="6725" spans="1:25" x14ac:dyDescent="0.55000000000000004">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55000000000000004">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55000000000000004">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55000000000000004">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55000000000000004">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55000000000000004">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55000000000000004">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55000000000000004">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55000000000000004">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55000000000000004">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55000000000000004">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55000000000000004">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55000000000000004">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55000000000000004">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55000000000000004">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55000000000000004">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55000000000000004">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55000000000000004">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55000000000000004">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55000000000000004">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55000000000000004">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55000000000000004">
      <c r="O6746"/>
      <c r="P6746"/>
      <c r="Q6746"/>
      <c r="R6746"/>
    </row>
    <row r="6747" spans="1:25" ht="23.35" x14ac:dyDescent="0.8">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55000000000000004">
      <c r="A6748" s="14" t="s">
        <v>67</v>
      </c>
      <c r="B6748" t="s">
        <v>47</v>
      </c>
      <c r="C6748" t="s">
        <v>5</v>
      </c>
      <c r="D6748" t="s">
        <v>98</v>
      </c>
      <c r="E6748" t="s">
        <v>99</v>
      </c>
      <c r="F6748" t="s">
        <v>100</v>
      </c>
      <c r="G6748" t="s">
        <v>69</v>
      </c>
      <c r="H6748" t="s">
        <v>31</v>
      </c>
      <c r="I6748" t="s">
        <v>32</v>
      </c>
      <c r="J6748" t="s">
        <v>46</v>
      </c>
      <c r="K6748" s="14" t="s">
        <v>45</v>
      </c>
      <c r="M6748" s="14"/>
      <c r="X6748" s="2">
        <v>0</v>
      </c>
      <c r="Y6748" s="2">
        <v>0</v>
      </c>
    </row>
    <row r="6749" spans="1:25" x14ac:dyDescent="0.55000000000000004">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55000000000000004">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55000000000000004">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55000000000000004">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55000000000000004">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55000000000000004">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55000000000000004">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55000000000000004">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55000000000000004">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55000000000000004">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55000000000000004">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55000000000000004">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55000000000000004">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55000000000000004">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55000000000000004">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55000000000000004">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55000000000000004">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55000000000000004">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55000000000000004">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55000000000000004">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55000000000000004">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55000000000000004">
      <c r="O6770"/>
      <c r="P6770"/>
      <c r="Q6770"/>
      <c r="R6770"/>
    </row>
    <row r="6771" spans="1:25" ht="23.35" x14ac:dyDescent="0.8">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55000000000000004">
      <c r="A6772" s="14" t="s">
        <v>67</v>
      </c>
      <c r="B6772" t="s">
        <v>47</v>
      </c>
      <c r="C6772" t="s">
        <v>5</v>
      </c>
      <c r="D6772" t="s">
        <v>98</v>
      </c>
      <c r="E6772" t="s">
        <v>99</v>
      </c>
      <c r="F6772" t="s">
        <v>100</v>
      </c>
      <c r="G6772" t="s">
        <v>69</v>
      </c>
      <c r="H6772" t="s">
        <v>31</v>
      </c>
      <c r="I6772" t="s">
        <v>32</v>
      </c>
      <c r="J6772" t="s">
        <v>46</v>
      </c>
      <c r="K6772" s="14" t="s">
        <v>45</v>
      </c>
      <c r="M6772" s="14"/>
      <c r="X6772" s="2">
        <v>0</v>
      </c>
      <c r="Y6772" s="2">
        <v>0</v>
      </c>
    </row>
    <row r="6773" spans="1:25" x14ac:dyDescent="0.55000000000000004">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55000000000000004">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55000000000000004">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55000000000000004">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55000000000000004">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55000000000000004">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55000000000000004">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55000000000000004">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55000000000000004">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55000000000000004">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55000000000000004">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55000000000000004">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55000000000000004">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55000000000000004">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55000000000000004">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55000000000000004">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55000000000000004">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55000000000000004">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55000000000000004">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55000000000000004">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55000000000000004">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55000000000000004">
      <c r="O6794"/>
      <c r="P6794"/>
      <c r="Q6794"/>
      <c r="R6794"/>
    </row>
    <row r="6795" spans="1:25" ht="23.35" x14ac:dyDescent="0.8">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55000000000000004">
      <c r="A6796" s="14" t="s">
        <v>67</v>
      </c>
      <c r="B6796" t="s">
        <v>47</v>
      </c>
      <c r="C6796" t="s">
        <v>5</v>
      </c>
      <c r="D6796" t="s">
        <v>98</v>
      </c>
      <c r="E6796" t="s">
        <v>99</v>
      </c>
      <c r="F6796" t="s">
        <v>100</v>
      </c>
      <c r="G6796" t="s">
        <v>69</v>
      </c>
      <c r="H6796" t="s">
        <v>31</v>
      </c>
      <c r="I6796" t="s">
        <v>32</v>
      </c>
      <c r="J6796" t="s">
        <v>46</v>
      </c>
      <c r="K6796" s="14" t="s">
        <v>45</v>
      </c>
      <c r="M6796" s="14"/>
      <c r="X6796" s="2">
        <v>0</v>
      </c>
      <c r="Y6796" s="2">
        <v>0</v>
      </c>
    </row>
    <row r="6797" spans="1:25" x14ac:dyDescent="0.55000000000000004">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55000000000000004">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55000000000000004">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55000000000000004">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55000000000000004">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55000000000000004">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55000000000000004">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55000000000000004">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55000000000000004">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55000000000000004">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55000000000000004">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55000000000000004">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55000000000000004">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55000000000000004">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55000000000000004">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55000000000000004">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55000000000000004">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55000000000000004">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55000000000000004">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55000000000000004">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55000000000000004">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55000000000000004">
      <c r="O6818"/>
      <c r="P6818"/>
      <c r="Q6818"/>
      <c r="R6818"/>
    </row>
    <row r="6819" spans="1:25" ht="23.35" x14ac:dyDescent="0.8">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55000000000000004">
      <c r="A6820" s="14" t="s">
        <v>67</v>
      </c>
      <c r="B6820" t="s">
        <v>47</v>
      </c>
      <c r="C6820" t="s">
        <v>5</v>
      </c>
      <c r="D6820" t="s">
        <v>98</v>
      </c>
      <c r="E6820" t="s">
        <v>99</v>
      </c>
      <c r="F6820" t="s">
        <v>100</v>
      </c>
      <c r="G6820" t="s">
        <v>69</v>
      </c>
      <c r="H6820" t="s">
        <v>31</v>
      </c>
      <c r="I6820" t="s">
        <v>32</v>
      </c>
      <c r="J6820" t="s">
        <v>46</v>
      </c>
      <c r="K6820" s="14" t="s">
        <v>45</v>
      </c>
      <c r="M6820" s="14"/>
      <c r="X6820" s="2">
        <v>0</v>
      </c>
      <c r="Y6820" s="2">
        <v>0</v>
      </c>
    </row>
    <row r="6821" spans="1:25" x14ac:dyDescent="0.55000000000000004">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55000000000000004">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55000000000000004">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55000000000000004">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55000000000000004">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55000000000000004">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55000000000000004">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55000000000000004">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55000000000000004">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55000000000000004">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55000000000000004">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55000000000000004">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55000000000000004">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55000000000000004">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55000000000000004">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55000000000000004">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55000000000000004">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55000000000000004">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55000000000000004">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55000000000000004">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55000000000000004">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55000000000000004">
      <c r="N6842" s="57"/>
      <c r="O6842"/>
      <c r="P6842"/>
      <c r="Q6842"/>
      <c r="R6842"/>
    </row>
    <row r="6843" spans="1:25" ht="23.35" x14ac:dyDescent="0.8">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55000000000000004">
      <c r="A6844" s="14" t="s">
        <v>67</v>
      </c>
      <c r="B6844" t="s">
        <v>47</v>
      </c>
      <c r="C6844" t="s">
        <v>5</v>
      </c>
      <c r="D6844" t="s">
        <v>98</v>
      </c>
      <c r="E6844" t="s">
        <v>99</v>
      </c>
      <c r="F6844" t="s">
        <v>100</v>
      </c>
      <c r="G6844" t="s">
        <v>69</v>
      </c>
      <c r="H6844" t="s">
        <v>31</v>
      </c>
      <c r="I6844" t="s">
        <v>32</v>
      </c>
      <c r="J6844" t="s">
        <v>46</v>
      </c>
      <c r="K6844" s="14" t="s">
        <v>45</v>
      </c>
      <c r="M6844" s="14"/>
      <c r="X6844" s="2">
        <v>0</v>
      </c>
      <c r="Y6844" s="2">
        <v>0</v>
      </c>
    </row>
    <row r="6845" spans="1:25" x14ac:dyDescent="0.55000000000000004">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55000000000000004">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55000000000000004">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55000000000000004">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55000000000000004">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55000000000000004">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55000000000000004">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55000000000000004">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55000000000000004">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55000000000000004">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55000000000000004">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55000000000000004">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55000000000000004">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55000000000000004">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55000000000000004">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55000000000000004">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55000000000000004">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55000000000000004">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55000000000000004">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55000000000000004">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55000000000000004">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55000000000000004">
      <c r="O6866"/>
      <c r="P6866"/>
      <c r="Q6866"/>
      <c r="R6866"/>
    </row>
    <row r="6867" spans="1:25" ht="23.35" x14ac:dyDescent="0.8">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55000000000000004">
      <c r="A6868" s="14" t="s">
        <v>67</v>
      </c>
      <c r="B6868" t="s">
        <v>47</v>
      </c>
      <c r="C6868" t="s">
        <v>5</v>
      </c>
      <c r="D6868" t="s">
        <v>98</v>
      </c>
      <c r="E6868" t="s">
        <v>99</v>
      </c>
      <c r="F6868" t="s">
        <v>100</v>
      </c>
      <c r="G6868" t="s">
        <v>69</v>
      </c>
      <c r="H6868" t="s">
        <v>31</v>
      </c>
      <c r="I6868" t="s">
        <v>32</v>
      </c>
      <c r="J6868" t="s">
        <v>46</v>
      </c>
      <c r="K6868" s="14" t="s">
        <v>45</v>
      </c>
      <c r="M6868" s="14"/>
      <c r="X6868" s="2">
        <v>0</v>
      </c>
      <c r="Y6868" s="2">
        <v>0</v>
      </c>
    </row>
    <row r="6869" spans="1:25" x14ac:dyDescent="0.55000000000000004">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55000000000000004">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55000000000000004">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55000000000000004">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55000000000000004">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55000000000000004">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55000000000000004">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55000000000000004">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55000000000000004">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55000000000000004">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55000000000000004">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55000000000000004">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55000000000000004">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55000000000000004">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55000000000000004">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55000000000000004">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55000000000000004">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55000000000000004">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55000000000000004">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55000000000000004">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55000000000000004">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55000000000000004">
      <c r="O6890"/>
      <c r="P6890"/>
      <c r="Q6890"/>
      <c r="R6890"/>
    </row>
    <row r="6891" spans="1:25" ht="23.35" x14ac:dyDescent="0.8">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55000000000000004">
      <c r="A6892" s="14" t="s">
        <v>67</v>
      </c>
      <c r="B6892" t="s">
        <v>47</v>
      </c>
      <c r="C6892" t="s">
        <v>5</v>
      </c>
      <c r="D6892" t="s">
        <v>98</v>
      </c>
      <c r="E6892" t="s">
        <v>99</v>
      </c>
      <c r="F6892" t="s">
        <v>100</v>
      </c>
      <c r="G6892" t="s">
        <v>69</v>
      </c>
      <c r="H6892" t="s">
        <v>31</v>
      </c>
      <c r="I6892" t="s">
        <v>32</v>
      </c>
      <c r="J6892" t="s">
        <v>46</v>
      </c>
      <c r="K6892" s="14" t="s">
        <v>45</v>
      </c>
      <c r="M6892" s="14"/>
      <c r="X6892" s="2">
        <v>0</v>
      </c>
      <c r="Y6892" s="2">
        <v>0</v>
      </c>
    </row>
    <row r="6893" spans="1:25" x14ac:dyDescent="0.55000000000000004">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55000000000000004">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55000000000000004">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55000000000000004">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55000000000000004">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55000000000000004">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55000000000000004">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55000000000000004">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55000000000000004">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55000000000000004">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55000000000000004">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55000000000000004">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55000000000000004">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55000000000000004">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55000000000000004">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55000000000000004">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55000000000000004">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55000000000000004">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55000000000000004">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55000000000000004">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55000000000000004">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55000000000000004">
      <c r="O6914"/>
      <c r="P6914"/>
      <c r="Q6914"/>
      <c r="R6914"/>
    </row>
    <row r="6915" spans="1:25" ht="23.35" x14ac:dyDescent="0.8">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55000000000000004">
      <c r="A6916" s="14" t="s">
        <v>67</v>
      </c>
      <c r="B6916" t="s">
        <v>47</v>
      </c>
      <c r="C6916" t="s">
        <v>5</v>
      </c>
      <c r="D6916" t="s">
        <v>98</v>
      </c>
      <c r="E6916" t="s">
        <v>99</v>
      </c>
      <c r="F6916" t="s">
        <v>100</v>
      </c>
      <c r="G6916" t="s">
        <v>69</v>
      </c>
      <c r="H6916" t="s">
        <v>31</v>
      </c>
      <c r="I6916" t="s">
        <v>32</v>
      </c>
      <c r="J6916" t="s">
        <v>46</v>
      </c>
      <c r="K6916" s="14" t="s">
        <v>45</v>
      </c>
      <c r="M6916" s="14"/>
      <c r="X6916" s="2">
        <v>0</v>
      </c>
      <c r="Y6916" s="2">
        <v>0</v>
      </c>
    </row>
    <row r="6917" spans="1:25" x14ac:dyDescent="0.55000000000000004">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55000000000000004">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55000000000000004">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55000000000000004">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55000000000000004">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55000000000000004">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55000000000000004">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55000000000000004">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55000000000000004">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55000000000000004">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55000000000000004">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55000000000000004">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55000000000000004">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55000000000000004">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55000000000000004">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55000000000000004">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55000000000000004">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55000000000000004">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55000000000000004">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55000000000000004">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55000000000000004">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55000000000000004">
      <c r="O6938"/>
      <c r="P6938"/>
      <c r="Q6938"/>
      <c r="R6938"/>
    </row>
    <row r="6939" spans="1:25" ht="23.35" x14ac:dyDescent="0.8">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55000000000000004">
      <c r="A6940" s="14" t="s">
        <v>67</v>
      </c>
      <c r="B6940" t="s">
        <v>47</v>
      </c>
      <c r="C6940" t="s">
        <v>5</v>
      </c>
      <c r="D6940" t="s">
        <v>98</v>
      </c>
      <c r="E6940" t="s">
        <v>99</v>
      </c>
      <c r="F6940" t="s">
        <v>100</v>
      </c>
      <c r="G6940" t="s">
        <v>69</v>
      </c>
      <c r="H6940" t="s">
        <v>31</v>
      </c>
      <c r="I6940" t="s">
        <v>32</v>
      </c>
      <c r="J6940" t="s">
        <v>46</v>
      </c>
      <c r="K6940" s="14" t="s">
        <v>45</v>
      </c>
      <c r="M6940" s="14"/>
      <c r="X6940" s="2">
        <v>0</v>
      </c>
      <c r="Y6940" s="2">
        <v>0</v>
      </c>
    </row>
    <row r="6941" spans="1:25" x14ac:dyDescent="0.55000000000000004">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55000000000000004">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55000000000000004">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55000000000000004">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55000000000000004">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55000000000000004">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55000000000000004">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55000000000000004">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55000000000000004">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55000000000000004">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55000000000000004">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55000000000000004">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55000000000000004">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55000000000000004">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55000000000000004">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55000000000000004">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55000000000000004">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55000000000000004">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55000000000000004">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55000000000000004">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55000000000000004">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55000000000000004">
      <c r="N6962" s="57"/>
      <c r="O6962"/>
      <c r="P6962"/>
      <c r="Q6962"/>
      <c r="R6962"/>
    </row>
    <row r="6963" spans="1:25" ht="23.35" x14ac:dyDescent="0.8">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55000000000000004">
      <c r="A6964" s="14" t="s">
        <v>67</v>
      </c>
      <c r="B6964" t="s">
        <v>47</v>
      </c>
      <c r="C6964" t="s">
        <v>5</v>
      </c>
      <c r="D6964" t="s">
        <v>98</v>
      </c>
      <c r="E6964" t="s">
        <v>99</v>
      </c>
      <c r="F6964" t="s">
        <v>100</v>
      </c>
      <c r="G6964" t="s">
        <v>69</v>
      </c>
      <c r="H6964" t="s">
        <v>31</v>
      </c>
      <c r="I6964" t="s">
        <v>32</v>
      </c>
      <c r="J6964" t="s">
        <v>46</v>
      </c>
      <c r="K6964" s="14" t="s">
        <v>45</v>
      </c>
      <c r="M6964" s="14"/>
      <c r="X6964" s="2">
        <v>0</v>
      </c>
      <c r="Y6964" s="2">
        <v>0</v>
      </c>
    </row>
    <row r="6965" spans="1:25" x14ac:dyDescent="0.55000000000000004">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55000000000000004">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55000000000000004">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55000000000000004">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55000000000000004">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55000000000000004">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55000000000000004">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55000000000000004">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55000000000000004">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55000000000000004">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55000000000000004">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55000000000000004">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55000000000000004">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55000000000000004">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55000000000000004">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55000000000000004">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55000000000000004">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55000000000000004">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55000000000000004">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55000000000000004">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55000000000000004">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55000000000000004">
      <c r="O6986"/>
      <c r="P6986"/>
      <c r="Q6986"/>
      <c r="R6986"/>
    </row>
    <row r="6987" spans="1:25" ht="23.35" x14ac:dyDescent="0.8">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55000000000000004">
      <c r="A6988" s="14" t="s">
        <v>67</v>
      </c>
      <c r="B6988" t="s">
        <v>47</v>
      </c>
      <c r="C6988" t="s">
        <v>5</v>
      </c>
      <c r="D6988" t="s">
        <v>98</v>
      </c>
      <c r="E6988" t="s">
        <v>99</v>
      </c>
      <c r="F6988" t="s">
        <v>100</v>
      </c>
      <c r="G6988" t="s">
        <v>69</v>
      </c>
      <c r="H6988" t="s">
        <v>31</v>
      </c>
      <c r="I6988" t="s">
        <v>32</v>
      </c>
      <c r="J6988" t="s">
        <v>46</v>
      </c>
      <c r="K6988" s="14" t="s">
        <v>45</v>
      </c>
      <c r="M6988" s="14"/>
      <c r="X6988" s="2">
        <v>0</v>
      </c>
      <c r="Y6988" s="2">
        <v>0</v>
      </c>
    </row>
    <row r="6989" spans="1:25" x14ac:dyDescent="0.55000000000000004">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55000000000000004">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55000000000000004">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55000000000000004">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55000000000000004">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55000000000000004">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55000000000000004">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55000000000000004">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55000000000000004">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55000000000000004">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55000000000000004">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55000000000000004">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55000000000000004">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55000000000000004">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55000000000000004">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55000000000000004">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55000000000000004">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55000000000000004">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55000000000000004">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55000000000000004">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55000000000000004">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55000000000000004">
      <c r="A7010" s="32"/>
      <c r="M7010" s="14"/>
    </row>
    <row r="7011" spans="1:25" ht="23.35" x14ac:dyDescent="0.8">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55000000000000004">
      <c r="A7012" s="14" t="s">
        <v>67</v>
      </c>
      <c r="B7012" t="s">
        <v>47</v>
      </c>
      <c r="C7012" t="s">
        <v>5</v>
      </c>
      <c r="D7012" t="s">
        <v>98</v>
      </c>
      <c r="E7012" t="s">
        <v>99</v>
      </c>
      <c r="F7012" t="s">
        <v>100</v>
      </c>
      <c r="G7012" t="s">
        <v>69</v>
      </c>
      <c r="H7012" t="s">
        <v>31</v>
      </c>
      <c r="I7012" t="s">
        <v>32</v>
      </c>
      <c r="J7012" t="s">
        <v>46</v>
      </c>
      <c r="K7012" s="14" t="s">
        <v>45</v>
      </c>
      <c r="M7012" s="14"/>
      <c r="X7012" s="2">
        <v>0</v>
      </c>
      <c r="Y7012" s="2">
        <v>0</v>
      </c>
    </row>
    <row r="7013" spans="1:25" x14ac:dyDescent="0.55000000000000004">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55000000000000004">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55000000000000004">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55000000000000004">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55000000000000004">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55000000000000004">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55000000000000004">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55000000000000004">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55000000000000004">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55000000000000004">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55000000000000004">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55000000000000004">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55000000000000004">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55000000000000004">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55000000000000004">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55000000000000004">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55000000000000004">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55000000000000004">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55000000000000004">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55000000000000004">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55000000000000004">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55000000000000004">
      <c r="O7034"/>
      <c r="P7034"/>
      <c r="Q7034"/>
      <c r="R7034"/>
    </row>
    <row r="7035" spans="1:25" ht="23.35" x14ac:dyDescent="0.8">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55000000000000004">
      <c r="A7036" s="14" t="s">
        <v>67</v>
      </c>
      <c r="B7036" t="s">
        <v>47</v>
      </c>
      <c r="C7036" t="s">
        <v>5</v>
      </c>
      <c r="D7036" t="s">
        <v>98</v>
      </c>
      <c r="E7036" t="s">
        <v>99</v>
      </c>
      <c r="F7036" t="s">
        <v>100</v>
      </c>
      <c r="G7036" t="s">
        <v>69</v>
      </c>
      <c r="H7036" t="s">
        <v>31</v>
      </c>
      <c r="I7036" t="s">
        <v>32</v>
      </c>
      <c r="J7036" t="s">
        <v>46</v>
      </c>
      <c r="K7036" s="14" t="s">
        <v>45</v>
      </c>
      <c r="M7036" s="14"/>
      <c r="X7036" s="2">
        <v>0</v>
      </c>
      <c r="Y7036" s="2">
        <v>0</v>
      </c>
    </row>
    <row r="7037" spans="1:25" x14ac:dyDescent="0.55000000000000004">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55000000000000004">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55000000000000004">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55000000000000004">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55000000000000004">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55000000000000004">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55000000000000004">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55000000000000004">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55000000000000004">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55000000000000004">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55000000000000004">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55000000000000004">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55000000000000004">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55000000000000004">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55000000000000004">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55000000000000004">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55000000000000004">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55000000000000004">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55000000000000004">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55000000000000004">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55000000000000004">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55000000000000004">
      <c r="O7058"/>
      <c r="P7058"/>
      <c r="Q7058"/>
      <c r="R7058"/>
    </row>
    <row r="7059" spans="1:25" ht="23.35" x14ac:dyDescent="0.8">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55000000000000004">
      <c r="A7060" s="14" t="s">
        <v>67</v>
      </c>
      <c r="B7060" t="s">
        <v>47</v>
      </c>
      <c r="C7060" t="s">
        <v>5</v>
      </c>
      <c r="D7060" t="s">
        <v>98</v>
      </c>
      <c r="E7060" t="s">
        <v>99</v>
      </c>
      <c r="F7060" t="s">
        <v>100</v>
      </c>
      <c r="G7060" t="s">
        <v>69</v>
      </c>
      <c r="H7060" t="s">
        <v>31</v>
      </c>
      <c r="I7060" t="s">
        <v>32</v>
      </c>
      <c r="J7060" t="s">
        <v>46</v>
      </c>
      <c r="K7060" s="14" t="s">
        <v>45</v>
      </c>
      <c r="M7060" s="14"/>
      <c r="X7060" s="2">
        <v>0</v>
      </c>
      <c r="Y7060" s="2">
        <v>0</v>
      </c>
    </row>
    <row r="7061" spans="1:25" x14ac:dyDescent="0.55000000000000004">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55000000000000004">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55000000000000004">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55000000000000004">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55000000000000004">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55000000000000004">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55000000000000004">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55000000000000004">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55000000000000004">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55000000000000004">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55000000000000004">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55000000000000004">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55000000000000004">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55000000000000004">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55000000000000004">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55000000000000004">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55000000000000004">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55000000000000004">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55000000000000004">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55000000000000004">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55000000000000004">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55000000000000004">
      <c r="N7082" s="57"/>
      <c r="O7082"/>
      <c r="P7082"/>
      <c r="Q7082"/>
      <c r="R7082"/>
    </row>
    <row r="7083" spans="1:25" ht="23.35" x14ac:dyDescent="0.8">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55000000000000004">
      <c r="A7084" s="14" t="s">
        <v>67</v>
      </c>
      <c r="B7084" t="s">
        <v>47</v>
      </c>
      <c r="C7084" t="s">
        <v>5</v>
      </c>
      <c r="D7084" t="s">
        <v>98</v>
      </c>
      <c r="E7084" t="s">
        <v>99</v>
      </c>
      <c r="F7084" t="s">
        <v>100</v>
      </c>
      <c r="G7084" t="s">
        <v>69</v>
      </c>
      <c r="H7084" t="s">
        <v>31</v>
      </c>
      <c r="I7084" t="s">
        <v>32</v>
      </c>
      <c r="J7084" t="s">
        <v>46</v>
      </c>
      <c r="K7084" s="14" t="s">
        <v>45</v>
      </c>
      <c r="M7084" s="14"/>
      <c r="X7084" s="2">
        <v>0</v>
      </c>
      <c r="Y7084" s="2">
        <v>0</v>
      </c>
    </row>
    <row r="7085" spans="1:25" x14ac:dyDescent="0.55000000000000004">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55000000000000004">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55000000000000004">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55000000000000004">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55000000000000004">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55000000000000004">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55000000000000004">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55000000000000004">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55000000000000004">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55000000000000004">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55000000000000004">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55000000000000004">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55000000000000004">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55000000000000004">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55000000000000004">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55000000000000004">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55000000000000004">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55000000000000004">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55000000000000004">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55000000000000004">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55000000000000004">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55000000000000004">
      <c r="O7106"/>
      <c r="P7106"/>
      <c r="Q7106"/>
      <c r="R7106"/>
    </row>
    <row r="7107" spans="1:25" ht="23.35" x14ac:dyDescent="0.8">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55000000000000004">
      <c r="A7108" s="14" t="s">
        <v>67</v>
      </c>
      <c r="B7108" t="s">
        <v>47</v>
      </c>
      <c r="C7108" t="s">
        <v>5</v>
      </c>
      <c r="D7108" t="s">
        <v>98</v>
      </c>
      <c r="E7108" t="s">
        <v>99</v>
      </c>
      <c r="F7108" t="s">
        <v>100</v>
      </c>
      <c r="G7108" t="s">
        <v>69</v>
      </c>
      <c r="H7108" t="s">
        <v>31</v>
      </c>
      <c r="I7108" t="s">
        <v>32</v>
      </c>
      <c r="J7108" t="s">
        <v>46</v>
      </c>
      <c r="K7108" s="14" t="s">
        <v>45</v>
      </c>
      <c r="M7108" s="14"/>
      <c r="X7108" s="2">
        <v>0</v>
      </c>
      <c r="Y7108" s="2">
        <v>0</v>
      </c>
    </row>
    <row r="7109" spans="1:25" x14ac:dyDescent="0.55000000000000004">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55000000000000004">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55000000000000004">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55000000000000004">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55000000000000004">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55000000000000004">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55000000000000004">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55000000000000004">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55000000000000004">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55000000000000004">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55000000000000004">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55000000000000004">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55000000000000004">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55000000000000004">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55000000000000004">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55000000000000004">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55000000000000004">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55000000000000004">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55000000000000004">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55000000000000004">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55000000000000004">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55000000000000004">
      <c r="O7130"/>
      <c r="P7130"/>
      <c r="Q7130"/>
      <c r="R7130"/>
    </row>
    <row r="7131" spans="1:25" ht="23.35" x14ac:dyDescent="0.8">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55000000000000004">
      <c r="A7132" s="14" t="s">
        <v>67</v>
      </c>
      <c r="B7132" t="s">
        <v>47</v>
      </c>
      <c r="C7132" t="s">
        <v>5</v>
      </c>
      <c r="D7132" t="s">
        <v>98</v>
      </c>
      <c r="E7132" t="s">
        <v>99</v>
      </c>
      <c r="F7132" t="s">
        <v>100</v>
      </c>
      <c r="G7132" t="s">
        <v>69</v>
      </c>
      <c r="H7132" t="s">
        <v>31</v>
      </c>
      <c r="I7132" t="s">
        <v>32</v>
      </c>
      <c r="J7132" t="s">
        <v>46</v>
      </c>
      <c r="K7132" s="14" t="s">
        <v>45</v>
      </c>
      <c r="M7132" s="14"/>
      <c r="X7132" s="2">
        <v>0</v>
      </c>
      <c r="Y7132" s="2">
        <v>0</v>
      </c>
    </row>
    <row r="7133" spans="1:25" x14ac:dyDescent="0.55000000000000004">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55000000000000004">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55000000000000004">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55000000000000004">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55000000000000004">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55000000000000004">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55000000000000004">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55000000000000004">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55000000000000004">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55000000000000004">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55000000000000004">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55000000000000004">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55000000000000004">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55000000000000004">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55000000000000004">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55000000000000004">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55000000000000004">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55000000000000004">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55000000000000004">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55000000000000004">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55000000000000004">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55000000000000004">
      <c r="O7154"/>
      <c r="P7154"/>
      <c r="Q7154"/>
      <c r="R7154"/>
    </row>
    <row r="7155" spans="1:25" ht="23.35" x14ac:dyDescent="0.8">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55000000000000004">
      <c r="A7156" s="14" t="s">
        <v>67</v>
      </c>
      <c r="B7156" t="s">
        <v>47</v>
      </c>
      <c r="C7156" t="s">
        <v>5</v>
      </c>
      <c r="D7156" t="s">
        <v>98</v>
      </c>
      <c r="E7156" t="s">
        <v>99</v>
      </c>
      <c r="F7156" t="s">
        <v>100</v>
      </c>
      <c r="G7156" t="s">
        <v>69</v>
      </c>
      <c r="H7156" t="s">
        <v>31</v>
      </c>
      <c r="I7156" t="s">
        <v>32</v>
      </c>
      <c r="J7156" t="s">
        <v>46</v>
      </c>
      <c r="K7156" s="14" t="s">
        <v>45</v>
      </c>
      <c r="M7156" s="14"/>
      <c r="X7156" s="2">
        <v>0</v>
      </c>
      <c r="Y7156" s="2">
        <v>0</v>
      </c>
    </row>
    <row r="7157" spans="1:25" x14ac:dyDescent="0.55000000000000004">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55000000000000004">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55000000000000004">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55000000000000004">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55000000000000004">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55000000000000004">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55000000000000004">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55000000000000004">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55000000000000004">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55000000000000004">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55000000000000004">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55000000000000004">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55000000000000004">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55000000000000004">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55000000000000004">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55000000000000004">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55000000000000004">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55000000000000004">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55000000000000004">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55000000000000004">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55000000000000004">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55000000000000004">
      <c r="O7178"/>
      <c r="P7178"/>
      <c r="Q7178"/>
      <c r="R7178"/>
    </row>
    <row r="7179" spans="1:25" ht="23.35" x14ac:dyDescent="0.8">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55000000000000004">
      <c r="A7180" s="14" t="s">
        <v>67</v>
      </c>
      <c r="B7180" t="s">
        <v>47</v>
      </c>
      <c r="C7180" t="s">
        <v>5</v>
      </c>
      <c r="D7180" t="s">
        <v>98</v>
      </c>
      <c r="E7180" t="s">
        <v>99</v>
      </c>
      <c r="F7180" t="s">
        <v>100</v>
      </c>
      <c r="G7180" t="s">
        <v>69</v>
      </c>
      <c r="H7180" t="s">
        <v>31</v>
      </c>
      <c r="I7180" t="s">
        <v>32</v>
      </c>
      <c r="J7180" t="s">
        <v>46</v>
      </c>
      <c r="K7180" s="14" t="s">
        <v>45</v>
      </c>
      <c r="M7180" s="14"/>
      <c r="X7180" s="2">
        <v>0</v>
      </c>
      <c r="Y7180" s="2">
        <v>0</v>
      </c>
    </row>
    <row r="7181" spans="1:25" x14ac:dyDescent="0.55000000000000004">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55000000000000004">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55000000000000004">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55000000000000004">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55000000000000004">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55000000000000004">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55000000000000004">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55000000000000004">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55000000000000004">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55000000000000004">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55000000000000004">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55000000000000004">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55000000000000004">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55000000000000004">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55000000000000004">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55000000000000004">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55000000000000004">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55000000000000004">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55000000000000004">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55000000000000004">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55000000000000004">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55000000000000004">
      <c r="N7202" s="57"/>
      <c r="O7202"/>
      <c r="P7202"/>
      <c r="Q7202"/>
      <c r="R7202"/>
    </row>
    <row r="7203" spans="1:25" ht="23.35" x14ac:dyDescent="0.8">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55000000000000004">
      <c r="A7204" s="14" t="s">
        <v>67</v>
      </c>
      <c r="B7204" t="s">
        <v>47</v>
      </c>
      <c r="C7204" t="s">
        <v>5</v>
      </c>
      <c r="D7204" t="s">
        <v>98</v>
      </c>
      <c r="E7204" t="s">
        <v>99</v>
      </c>
      <c r="F7204" t="s">
        <v>100</v>
      </c>
      <c r="G7204" t="s">
        <v>69</v>
      </c>
      <c r="H7204" t="s">
        <v>31</v>
      </c>
      <c r="I7204" t="s">
        <v>32</v>
      </c>
      <c r="J7204" t="s">
        <v>46</v>
      </c>
      <c r="K7204" s="14" t="s">
        <v>45</v>
      </c>
      <c r="M7204" s="14"/>
      <c r="X7204" s="2">
        <v>0</v>
      </c>
      <c r="Y7204" s="2">
        <v>0</v>
      </c>
    </row>
    <row r="7205" spans="1:25" x14ac:dyDescent="0.55000000000000004">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55000000000000004">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55000000000000004">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55000000000000004">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55000000000000004">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55000000000000004">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55000000000000004">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55000000000000004">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55000000000000004">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55000000000000004">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55000000000000004">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55000000000000004">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55000000000000004">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55000000000000004">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55000000000000004">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55000000000000004">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55000000000000004">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55000000000000004">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55000000000000004">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55000000000000004">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55000000000000004">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55000000000000004">
      <c r="O7226"/>
      <c r="P7226"/>
      <c r="Q7226"/>
      <c r="R7226"/>
    </row>
    <row r="7227" spans="1:25" ht="23.35" x14ac:dyDescent="0.8">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55000000000000004">
      <c r="A7228" s="14" t="s">
        <v>67</v>
      </c>
      <c r="B7228" t="s">
        <v>47</v>
      </c>
      <c r="C7228" t="s">
        <v>5</v>
      </c>
      <c r="D7228" t="s">
        <v>98</v>
      </c>
      <c r="E7228" t="s">
        <v>99</v>
      </c>
      <c r="F7228" t="s">
        <v>100</v>
      </c>
      <c r="G7228" t="s">
        <v>69</v>
      </c>
      <c r="H7228" t="s">
        <v>31</v>
      </c>
      <c r="I7228" t="s">
        <v>32</v>
      </c>
      <c r="J7228" t="s">
        <v>46</v>
      </c>
      <c r="K7228" s="14" t="s">
        <v>45</v>
      </c>
      <c r="M7228" s="14"/>
      <c r="X7228" s="2">
        <v>0</v>
      </c>
      <c r="Y7228" s="2">
        <v>0</v>
      </c>
    </row>
    <row r="7229" spans="1:25" x14ac:dyDescent="0.55000000000000004">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55000000000000004">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55000000000000004">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55000000000000004">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55000000000000004">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55000000000000004">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55000000000000004">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55000000000000004">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55000000000000004">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55000000000000004">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55000000000000004">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55000000000000004">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55000000000000004">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55000000000000004">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55000000000000004">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55000000000000004">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55000000000000004">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55000000000000004">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55000000000000004">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55000000000000004">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55000000000000004">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55000000000000004">
      <c r="O7250"/>
      <c r="P7250"/>
      <c r="Q7250"/>
      <c r="R7250"/>
    </row>
    <row r="7251" spans="1:25" ht="23.35" x14ac:dyDescent="0.8">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55000000000000004">
      <c r="A7252" s="14" t="s">
        <v>67</v>
      </c>
      <c r="B7252" t="s">
        <v>47</v>
      </c>
      <c r="C7252" t="s">
        <v>5</v>
      </c>
      <c r="D7252" t="s">
        <v>98</v>
      </c>
      <c r="E7252" t="s">
        <v>99</v>
      </c>
      <c r="F7252" t="s">
        <v>100</v>
      </c>
      <c r="G7252" t="s">
        <v>69</v>
      </c>
      <c r="H7252" t="s">
        <v>31</v>
      </c>
      <c r="I7252" t="s">
        <v>32</v>
      </c>
      <c r="J7252" t="s">
        <v>46</v>
      </c>
      <c r="K7252" s="14" t="s">
        <v>45</v>
      </c>
      <c r="M7252" s="14"/>
      <c r="X7252" s="2">
        <v>0</v>
      </c>
      <c r="Y7252" s="2">
        <v>0</v>
      </c>
    </row>
    <row r="7253" spans="1:25" x14ac:dyDescent="0.55000000000000004">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55000000000000004">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55000000000000004">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55000000000000004">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55000000000000004">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55000000000000004">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55000000000000004">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55000000000000004">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55000000000000004">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55000000000000004">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55000000000000004">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55000000000000004">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55000000000000004">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55000000000000004">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55000000000000004">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55000000000000004">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55000000000000004">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55000000000000004">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55000000000000004">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55000000000000004">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55000000000000004">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55000000000000004">
      <c r="O7274"/>
      <c r="P7274"/>
      <c r="Q7274"/>
      <c r="R7274"/>
    </row>
    <row r="7275" spans="1:25" ht="23.35" x14ac:dyDescent="0.8">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55000000000000004">
      <c r="A7276" s="14" t="s">
        <v>67</v>
      </c>
      <c r="B7276" t="s">
        <v>47</v>
      </c>
      <c r="C7276" t="s">
        <v>5</v>
      </c>
      <c r="D7276" t="s">
        <v>98</v>
      </c>
      <c r="E7276" t="s">
        <v>99</v>
      </c>
      <c r="F7276" t="s">
        <v>100</v>
      </c>
      <c r="G7276" t="s">
        <v>69</v>
      </c>
      <c r="H7276" t="s">
        <v>31</v>
      </c>
      <c r="I7276" t="s">
        <v>32</v>
      </c>
      <c r="J7276" t="s">
        <v>46</v>
      </c>
      <c r="K7276" s="14" t="s">
        <v>45</v>
      </c>
      <c r="M7276" s="14"/>
      <c r="X7276" s="2">
        <v>0</v>
      </c>
      <c r="Y7276" s="2">
        <v>0</v>
      </c>
    </row>
    <row r="7277" spans="1:25" x14ac:dyDescent="0.55000000000000004">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55000000000000004">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55000000000000004">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55000000000000004">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55000000000000004">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55000000000000004">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55000000000000004">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55000000000000004">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55000000000000004">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55000000000000004">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55000000000000004">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55000000000000004">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55000000000000004">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55000000000000004">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55000000000000004">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55000000000000004">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55000000000000004">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55000000000000004">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55000000000000004">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55000000000000004">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55000000000000004">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55000000000000004">
      <c r="O7298"/>
      <c r="P7298"/>
      <c r="Q7298"/>
      <c r="R7298"/>
    </row>
    <row r="7299" spans="1:25" ht="23.35" x14ac:dyDescent="0.8">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55000000000000004">
      <c r="A7300" s="14" t="s">
        <v>67</v>
      </c>
      <c r="B7300" t="s">
        <v>47</v>
      </c>
      <c r="C7300" t="s">
        <v>5</v>
      </c>
      <c r="D7300" t="s">
        <v>98</v>
      </c>
      <c r="E7300" t="s">
        <v>99</v>
      </c>
      <c r="F7300" t="s">
        <v>100</v>
      </c>
      <c r="G7300" t="s">
        <v>69</v>
      </c>
      <c r="H7300" t="s">
        <v>31</v>
      </c>
      <c r="I7300" t="s">
        <v>32</v>
      </c>
      <c r="J7300" t="s">
        <v>46</v>
      </c>
      <c r="K7300" s="14" t="s">
        <v>45</v>
      </c>
      <c r="M7300" s="14"/>
      <c r="X7300" s="2">
        <v>0</v>
      </c>
      <c r="Y7300" s="2">
        <v>0</v>
      </c>
    </row>
    <row r="7301" spans="1:25" x14ac:dyDescent="0.55000000000000004">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55000000000000004">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55000000000000004">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55000000000000004">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55000000000000004">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55000000000000004">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55000000000000004">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55000000000000004">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55000000000000004">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55000000000000004">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55000000000000004">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55000000000000004">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55000000000000004">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55000000000000004">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55000000000000004">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55000000000000004">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55000000000000004">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55000000000000004">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55000000000000004">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55000000000000004">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55000000000000004">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55000000000000004">
      <c r="N7322" s="57"/>
      <c r="O7322"/>
      <c r="P7322"/>
      <c r="Q7322"/>
      <c r="R7322"/>
    </row>
    <row r="7323" spans="1:25" ht="23.35" x14ac:dyDescent="0.8">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55000000000000004">
      <c r="A7324" s="14" t="s">
        <v>67</v>
      </c>
      <c r="B7324" t="s">
        <v>47</v>
      </c>
      <c r="C7324" t="s">
        <v>5</v>
      </c>
      <c r="D7324" t="s">
        <v>98</v>
      </c>
      <c r="E7324" t="s">
        <v>99</v>
      </c>
      <c r="F7324" t="s">
        <v>100</v>
      </c>
      <c r="G7324" t="s">
        <v>69</v>
      </c>
      <c r="H7324" t="s">
        <v>31</v>
      </c>
      <c r="I7324" t="s">
        <v>32</v>
      </c>
      <c r="J7324" t="s">
        <v>46</v>
      </c>
      <c r="K7324" s="14" t="s">
        <v>45</v>
      </c>
      <c r="M7324" s="14"/>
      <c r="X7324" s="2">
        <v>0</v>
      </c>
      <c r="Y7324" s="2">
        <v>0</v>
      </c>
    </row>
    <row r="7325" spans="1:25" x14ac:dyDescent="0.55000000000000004">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55000000000000004">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55000000000000004">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55000000000000004">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55000000000000004">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55000000000000004">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55000000000000004">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55000000000000004">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55000000000000004">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55000000000000004">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55000000000000004">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55000000000000004">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55000000000000004">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55000000000000004">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55000000000000004">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55000000000000004">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55000000000000004">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55000000000000004">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55000000000000004">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55000000000000004">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55000000000000004">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55000000000000004">
      <c r="O7346"/>
      <c r="P7346"/>
      <c r="Q7346"/>
      <c r="R7346"/>
    </row>
    <row r="7347" spans="1:25" ht="23.35" x14ac:dyDescent="0.8">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55000000000000004">
      <c r="A7348" s="14" t="s">
        <v>67</v>
      </c>
      <c r="B7348" t="s">
        <v>47</v>
      </c>
      <c r="C7348" t="s">
        <v>5</v>
      </c>
      <c r="D7348" t="s">
        <v>98</v>
      </c>
      <c r="E7348" t="s">
        <v>99</v>
      </c>
      <c r="F7348" t="s">
        <v>100</v>
      </c>
      <c r="G7348" t="s">
        <v>69</v>
      </c>
      <c r="H7348" t="s">
        <v>31</v>
      </c>
      <c r="I7348" t="s">
        <v>32</v>
      </c>
      <c r="J7348" t="s">
        <v>46</v>
      </c>
      <c r="K7348" s="14" t="s">
        <v>45</v>
      </c>
      <c r="M7348" s="14"/>
      <c r="X7348" s="2">
        <v>0</v>
      </c>
      <c r="Y7348" s="2">
        <v>0</v>
      </c>
    </row>
    <row r="7349" spans="1:25" x14ac:dyDescent="0.55000000000000004">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55000000000000004">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55000000000000004">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55000000000000004">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55000000000000004">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55000000000000004">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55000000000000004">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55000000000000004">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55000000000000004">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55000000000000004">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55000000000000004">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55000000000000004">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55000000000000004">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55000000000000004">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55000000000000004">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55000000000000004">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55000000000000004">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55000000000000004">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55000000000000004">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55000000000000004">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55000000000000004">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55000000000000004">
      <c r="O7370"/>
      <c r="P7370"/>
      <c r="Q7370"/>
      <c r="R7370"/>
    </row>
    <row r="7371" spans="1:25" ht="23.35" x14ac:dyDescent="0.8">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55000000000000004">
      <c r="A7372" s="14" t="s">
        <v>67</v>
      </c>
      <c r="B7372" t="s">
        <v>47</v>
      </c>
      <c r="C7372" t="s">
        <v>5</v>
      </c>
      <c r="D7372" t="s">
        <v>98</v>
      </c>
      <c r="E7372" t="s">
        <v>99</v>
      </c>
      <c r="F7372" t="s">
        <v>100</v>
      </c>
      <c r="G7372" t="s">
        <v>69</v>
      </c>
      <c r="H7372" t="s">
        <v>31</v>
      </c>
      <c r="I7372" t="s">
        <v>32</v>
      </c>
      <c r="J7372" t="s">
        <v>46</v>
      </c>
      <c r="K7372" s="14" t="s">
        <v>45</v>
      </c>
      <c r="M7372" s="14"/>
      <c r="X7372" s="2">
        <v>0</v>
      </c>
      <c r="Y7372" s="2">
        <v>0</v>
      </c>
    </row>
    <row r="7373" spans="1:25" x14ac:dyDescent="0.55000000000000004">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55000000000000004">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55000000000000004">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55000000000000004">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55000000000000004">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55000000000000004">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55000000000000004">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55000000000000004">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55000000000000004">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55000000000000004">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55000000000000004">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55000000000000004">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55000000000000004">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55000000000000004">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55000000000000004">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55000000000000004">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55000000000000004">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55000000000000004">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55000000000000004">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55000000000000004">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55000000000000004">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55000000000000004">
      <c r="O7394"/>
      <c r="P7394"/>
      <c r="Q7394"/>
      <c r="R7394"/>
    </row>
    <row r="7395" spans="1:25" ht="23.35" x14ac:dyDescent="0.8">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55000000000000004">
      <c r="A7396" s="14" t="s">
        <v>67</v>
      </c>
      <c r="B7396" t="s">
        <v>47</v>
      </c>
      <c r="C7396" t="s">
        <v>5</v>
      </c>
      <c r="D7396" t="s">
        <v>98</v>
      </c>
      <c r="E7396" t="s">
        <v>99</v>
      </c>
      <c r="F7396" t="s">
        <v>100</v>
      </c>
      <c r="G7396" t="s">
        <v>69</v>
      </c>
      <c r="H7396" t="s">
        <v>31</v>
      </c>
      <c r="I7396" t="s">
        <v>32</v>
      </c>
      <c r="J7396" t="s">
        <v>46</v>
      </c>
      <c r="K7396" s="14" t="s">
        <v>45</v>
      </c>
      <c r="M7396" s="14"/>
      <c r="X7396" s="2">
        <v>0</v>
      </c>
      <c r="Y7396" s="2">
        <v>0</v>
      </c>
    </row>
    <row r="7397" spans="1:25" x14ac:dyDescent="0.55000000000000004">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55000000000000004">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55000000000000004">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55000000000000004">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55000000000000004">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55000000000000004">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55000000000000004">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55000000000000004">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55000000000000004">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55000000000000004">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55000000000000004">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55000000000000004">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55000000000000004">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55000000000000004">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55000000000000004">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55000000000000004">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55000000000000004">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55000000000000004">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55000000000000004">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55000000000000004">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55000000000000004">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55000000000000004">
      <c r="A7418" s="32"/>
      <c r="M7418" s="14"/>
    </row>
    <row r="7419" spans="1:25" ht="23.35" x14ac:dyDescent="0.8">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55000000000000004">
      <c r="A7420" s="14" t="s">
        <v>67</v>
      </c>
      <c r="B7420" t="s">
        <v>47</v>
      </c>
      <c r="C7420" t="s">
        <v>5</v>
      </c>
      <c r="D7420" t="s">
        <v>98</v>
      </c>
      <c r="E7420" t="s">
        <v>99</v>
      </c>
      <c r="F7420" t="s">
        <v>100</v>
      </c>
      <c r="G7420" t="s">
        <v>69</v>
      </c>
      <c r="H7420" t="s">
        <v>31</v>
      </c>
      <c r="I7420" t="s">
        <v>32</v>
      </c>
      <c r="J7420" t="s">
        <v>46</v>
      </c>
      <c r="K7420" s="14" t="s">
        <v>45</v>
      </c>
      <c r="M7420" s="14"/>
      <c r="X7420" s="2">
        <v>0</v>
      </c>
      <c r="Y7420" s="2">
        <v>0</v>
      </c>
    </row>
    <row r="7421" spans="1:25" x14ac:dyDescent="0.55000000000000004">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55000000000000004">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55000000000000004">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55000000000000004">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55000000000000004">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55000000000000004">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55000000000000004">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55000000000000004">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55000000000000004">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55000000000000004">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55000000000000004">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55000000000000004">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55000000000000004">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55000000000000004">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55000000000000004">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55000000000000004">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55000000000000004">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55000000000000004">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55000000000000004">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55000000000000004">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55000000000000004">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55000000000000004">
      <c r="N7442" s="57"/>
      <c r="O7442"/>
      <c r="P7442"/>
      <c r="Q7442"/>
      <c r="R7442"/>
    </row>
    <row r="7443" spans="1:25" ht="23.35" x14ac:dyDescent="0.8">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55000000000000004">
      <c r="A7444" s="14" t="s">
        <v>67</v>
      </c>
      <c r="B7444" t="s">
        <v>47</v>
      </c>
      <c r="C7444" t="s">
        <v>5</v>
      </c>
      <c r="D7444" t="s">
        <v>98</v>
      </c>
      <c r="E7444" t="s">
        <v>99</v>
      </c>
      <c r="F7444" t="s">
        <v>100</v>
      </c>
      <c r="G7444" t="s">
        <v>69</v>
      </c>
      <c r="H7444" t="s">
        <v>31</v>
      </c>
      <c r="I7444" t="s">
        <v>32</v>
      </c>
      <c r="J7444" t="s">
        <v>46</v>
      </c>
      <c r="K7444" s="14" t="s">
        <v>45</v>
      </c>
      <c r="M7444" s="14"/>
      <c r="X7444" s="2">
        <v>0</v>
      </c>
      <c r="Y7444" s="2">
        <v>0</v>
      </c>
    </row>
    <row r="7445" spans="1:25" x14ac:dyDescent="0.55000000000000004">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55000000000000004">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55000000000000004">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55000000000000004">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55000000000000004">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55000000000000004">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55000000000000004">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55000000000000004">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55000000000000004">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55000000000000004">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55000000000000004">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55000000000000004">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55000000000000004">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55000000000000004">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55000000000000004">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55000000000000004">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55000000000000004">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55000000000000004">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55000000000000004">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55000000000000004">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55000000000000004">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55000000000000004">
      <c r="O7466"/>
      <c r="P7466"/>
      <c r="Q7466"/>
      <c r="R7466"/>
    </row>
    <row r="7467" spans="1:25" ht="23.35" x14ac:dyDescent="0.8">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55000000000000004">
      <c r="A7468" s="14" t="s">
        <v>67</v>
      </c>
      <c r="B7468" t="s">
        <v>47</v>
      </c>
      <c r="C7468" t="s">
        <v>5</v>
      </c>
      <c r="D7468" t="s">
        <v>98</v>
      </c>
      <c r="E7468" t="s">
        <v>99</v>
      </c>
      <c r="F7468" t="s">
        <v>100</v>
      </c>
      <c r="G7468" t="s">
        <v>69</v>
      </c>
      <c r="H7468" t="s">
        <v>31</v>
      </c>
      <c r="I7468" t="s">
        <v>32</v>
      </c>
      <c r="J7468" t="s">
        <v>46</v>
      </c>
      <c r="K7468" s="14" t="s">
        <v>45</v>
      </c>
      <c r="M7468" s="14"/>
      <c r="X7468" s="2">
        <v>0</v>
      </c>
      <c r="Y7468" s="2">
        <v>0</v>
      </c>
    </row>
    <row r="7469" spans="1:25" x14ac:dyDescent="0.55000000000000004">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55000000000000004">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55000000000000004">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55000000000000004">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55000000000000004">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55000000000000004">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55000000000000004">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55000000000000004">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55000000000000004">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55000000000000004">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55000000000000004">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55000000000000004">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55000000000000004">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55000000000000004">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55000000000000004">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55000000000000004">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55000000000000004">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55000000000000004">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55000000000000004">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55000000000000004">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55000000000000004">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55000000000000004">
      <c r="O7490"/>
      <c r="P7490"/>
      <c r="Q7490"/>
      <c r="R7490"/>
    </row>
    <row r="7491" spans="1:25" ht="23.35" x14ac:dyDescent="0.8">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55000000000000004">
      <c r="A7492" s="14" t="s">
        <v>67</v>
      </c>
      <c r="B7492" t="s">
        <v>47</v>
      </c>
      <c r="C7492" t="s">
        <v>5</v>
      </c>
      <c r="D7492" t="s">
        <v>98</v>
      </c>
      <c r="E7492" t="s">
        <v>99</v>
      </c>
      <c r="F7492" t="s">
        <v>100</v>
      </c>
      <c r="G7492" t="s">
        <v>69</v>
      </c>
      <c r="H7492" t="s">
        <v>31</v>
      </c>
      <c r="I7492" t="s">
        <v>32</v>
      </c>
      <c r="J7492" t="s">
        <v>46</v>
      </c>
      <c r="K7492" s="14" t="s">
        <v>45</v>
      </c>
      <c r="M7492" s="14"/>
      <c r="X7492" s="2">
        <v>0</v>
      </c>
      <c r="Y7492" s="2">
        <v>0</v>
      </c>
    </row>
    <row r="7493" spans="1:25" x14ac:dyDescent="0.55000000000000004">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55000000000000004">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55000000000000004">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55000000000000004">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55000000000000004">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55000000000000004">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55000000000000004">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55000000000000004">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55000000000000004">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55000000000000004">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55000000000000004">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55000000000000004">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55000000000000004">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55000000000000004">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55000000000000004">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55000000000000004">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55000000000000004">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55000000000000004">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55000000000000004">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55000000000000004">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55000000000000004">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55000000000000004">
      <c r="O7514"/>
      <c r="P7514"/>
      <c r="Q7514"/>
      <c r="R7514"/>
    </row>
    <row r="7515" spans="1:25" ht="23.35" x14ac:dyDescent="0.8">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55000000000000004">
      <c r="A7516" s="14" t="s">
        <v>67</v>
      </c>
      <c r="B7516" t="s">
        <v>47</v>
      </c>
      <c r="C7516" t="s">
        <v>5</v>
      </c>
      <c r="D7516" t="s">
        <v>98</v>
      </c>
      <c r="E7516" t="s">
        <v>99</v>
      </c>
      <c r="F7516" t="s">
        <v>100</v>
      </c>
      <c r="G7516" t="s">
        <v>69</v>
      </c>
      <c r="H7516" t="s">
        <v>31</v>
      </c>
      <c r="I7516" t="s">
        <v>32</v>
      </c>
      <c r="J7516" t="s">
        <v>46</v>
      </c>
      <c r="K7516" s="14" t="s">
        <v>45</v>
      </c>
      <c r="M7516" s="14"/>
      <c r="X7516" s="2">
        <v>0</v>
      </c>
      <c r="Y7516" s="2">
        <v>0</v>
      </c>
    </row>
    <row r="7517" spans="1:25" x14ac:dyDescent="0.55000000000000004">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55000000000000004">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55000000000000004">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55000000000000004">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55000000000000004">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55000000000000004">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55000000000000004">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55000000000000004">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55000000000000004">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55000000000000004">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55000000000000004">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55000000000000004">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55000000000000004">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55000000000000004">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55000000000000004">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55000000000000004">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55000000000000004">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55000000000000004">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55000000000000004">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55000000000000004">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55000000000000004">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55000000000000004">
      <c r="O7538"/>
      <c r="P7538"/>
      <c r="Q7538"/>
      <c r="R7538"/>
    </row>
    <row r="7539" spans="1:25" ht="23.35" x14ac:dyDescent="0.8">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55000000000000004">
      <c r="A7540" s="14" t="s">
        <v>67</v>
      </c>
      <c r="B7540" t="s">
        <v>47</v>
      </c>
      <c r="C7540" t="s">
        <v>5</v>
      </c>
      <c r="D7540" t="s">
        <v>98</v>
      </c>
      <c r="E7540" t="s">
        <v>99</v>
      </c>
      <c r="F7540" t="s">
        <v>100</v>
      </c>
      <c r="G7540" t="s">
        <v>69</v>
      </c>
      <c r="H7540" t="s">
        <v>31</v>
      </c>
      <c r="I7540" t="s">
        <v>32</v>
      </c>
      <c r="J7540" t="s">
        <v>46</v>
      </c>
      <c r="K7540" s="14" t="s">
        <v>45</v>
      </c>
      <c r="M7540" s="14"/>
      <c r="X7540" s="2">
        <v>0</v>
      </c>
      <c r="Y7540" s="2">
        <v>0</v>
      </c>
    </row>
    <row r="7541" spans="1:25" x14ac:dyDescent="0.55000000000000004">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55000000000000004">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55000000000000004">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55000000000000004">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55000000000000004">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55000000000000004">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55000000000000004">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55000000000000004">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55000000000000004">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55000000000000004">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55000000000000004">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55000000000000004">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55000000000000004">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55000000000000004">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55000000000000004">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55000000000000004">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55000000000000004">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55000000000000004">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55000000000000004">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55000000000000004">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55000000000000004">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55000000000000004">
      <c r="N7562" s="57"/>
      <c r="O7562"/>
      <c r="P7562"/>
      <c r="Q7562"/>
      <c r="R7562"/>
    </row>
    <row r="7563" spans="1:25" ht="23.35" x14ac:dyDescent="0.8">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55000000000000004">
      <c r="A7564" s="14" t="s">
        <v>67</v>
      </c>
      <c r="B7564" t="s">
        <v>47</v>
      </c>
      <c r="C7564" t="s">
        <v>5</v>
      </c>
      <c r="D7564" t="s">
        <v>98</v>
      </c>
      <c r="E7564" t="s">
        <v>99</v>
      </c>
      <c r="F7564" t="s">
        <v>100</v>
      </c>
      <c r="G7564" t="s">
        <v>69</v>
      </c>
      <c r="H7564" t="s">
        <v>31</v>
      </c>
      <c r="I7564" t="s">
        <v>32</v>
      </c>
      <c r="J7564" t="s">
        <v>46</v>
      </c>
      <c r="K7564" s="14" t="s">
        <v>45</v>
      </c>
      <c r="M7564" s="14"/>
      <c r="X7564" s="2">
        <v>0</v>
      </c>
      <c r="Y7564" s="2">
        <v>0</v>
      </c>
    </row>
    <row r="7565" spans="1:25" x14ac:dyDescent="0.55000000000000004">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55000000000000004">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55000000000000004">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55000000000000004">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55000000000000004">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55000000000000004">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55000000000000004">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55000000000000004">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55000000000000004">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55000000000000004">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55000000000000004">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55000000000000004">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55000000000000004">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55000000000000004">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55000000000000004">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55000000000000004">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55000000000000004">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55000000000000004">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55000000000000004">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55000000000000004">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55000000000000004">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55000000000000004">
      <c r="O7586"/>
      <c r="P7586"/>
      <c r="Q7586"/>
      <c r="R7586"/>
    </row>
    <row r="7587" spans="1:25" ht="23.35" x14ac:dyDescent="0.8">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55000000000000004">
      <c r="A7588" s="14" t="s">
        <v>67</v>
      </c>
      <c r="B7588" t="s">
        <v>47</v>
      </c>
      <c r="C7588" t="s">
        <v>5</v>
      </c>
      <c r="D7588" t="s">
        <v>98</v>
      </c>
      <c r="E7588" t="s">
        <v>99</v>
      </c>
      <c r="F7588" t="s">
        <v>100</v>
      </c>
      <c r="G7588" t="s">
        <v>69</v>
      </c>
      <c r="H7588" t="s">
        <v>31</v>
      </c>
      <c r="I7588" t="s">
        <v>32</v>
      </c>
      <c r="J7588" t="s">
        <v>46</v>
      </c>
      <c r="K7588" s="14" t="s">
        <v>45</v>
      </c>
      <c r="M7588" s="14"/>
      <c r="X7588" s="2">
        <v>0</v>
      </c>
      <c r="Y7588" s="2">
        <v>0</v>
      </c>
    </row>
    <row r="7589" spans="1:25" x14ac:dyDescent="0.55000000000000004">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55000000000000004">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55000000000000004">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55000000000000004">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55000000000000004">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55000000000000004">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55000000000000004">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55000000000000004">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55000000000000004">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55000000000000004">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55000000000000004">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55000000000000004">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55000000000000004">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55000000000000004">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55000000000000004">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55000000000000004">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55000000000000004">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55000000000000004">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55000000000000004">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55000000000000004">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55000000000000004">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55000000000000004">
      <c r="O7610"/>
      <c r="P7610"/>
      <c r="Q7610"/>
      <c r="R7610"/>
    </row>
    <row r="7611" spans="1:25" ht="23.35" x14ac:dyDescent="0.8">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55000000000000004">
      <c r="A7612" s="14" t="s">
        <v>67</v>
      </c>
      <c r="B7612" t="s">
        <v>47</v>
      </c>
      <c r="C7612" t="s">
        <v>5</v>
      </c>
      <c r="D7612" t="s">
        <v>98</v>
      </c>
      <c r="E7612" t="s">
        <v>99</v>
      </c>
      <c r="F7612" t="s">
        <v>100</v>
      </c>
      <c r="G7612" t="s">
        <v>69</v>
      </c>
      <c r="H7612" t="s">
        <v>31</v>
      </c>
      <c r="I7612" t="s">
        <v>32</v>
      </c>
      <c r="J7612" t="s">
        <v>46</v>
      </c>
      <c r="K7612" s="14" t="s">
        <v>45</v>
      </c>
      <c r="M7612" s="14"/>
      <c r="X7612" s="2">
        <v>0</v>
      </c>
      <c r="Y7612" s="2">
        <v>0</v>
      </c>
    </row>
    <row r="7613" spans="1:25" x14ac:dyDescent="0.55000000000000004">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55000000000000004">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55000000000000004">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55000000000000004">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55000000000000004">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55000000000000004">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55000000000000004">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55000000000000004">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55000000000000004">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55000000000000004">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55000000000000004">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55000000000000004">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55000000000000004">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55000000000000004">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55000000000000004">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55000000000000004">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55000000000000004">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55000000000000004">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55000000000000004">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55000000000000004">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55000000000000004">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55000000000000004">
      <c r="O7634"/>
      <c r="P7634"/>
      <c r="Q7634"/>
      <c r="R7634"/>
    </row>
    <row r="7635" spans="1:25" ht="23.35" x14ac:dyDescent="0.8">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55000000000000004">
      <c r="A7636" s="14" t="s">
        <v>67</v>
      </c>
      <c r="B7636" t="s">
        <v>47</v>
      </c>
      <c r="C7636" t="s">
        <v>5</v>
      </c>
      <c r="D7636" t="s">
        <v>98</v>
      </c>
      <c r="E7636" t="s">
        <v>99</v>
      </c>
      <c r="F7636" t="s">
        <v>100</v>
      </c>
      <c r="G7636" t="s">
        <v>69</v>
      </c>
      <c r="H7636" t="s">
        <v>31</v>
      </c>
      <c r="I7636" t="s">
        <v>32</v>
      </c>
      <c r="J7636" t="s">
        <v>46</v>
      </c>
      <c r="K7636" s="14" t="s">
        <v>45</v>
      </c>
      <c r="M7636" s="14"/>
      <c r="X7636" s="2">
        <v>0</v>
      </c>
      <c r="Y7636" s="2">
        <v>0</v>
      </c>
    </row>
    <row r="7637" spans="1:25" x14ac:dyDescent="0.55000000000000004">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55000000000000004">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55000000000000004">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55000000000000004">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55000000000000004">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55000000000000004">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55000000000000004">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55000000000000004">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55000000000000004">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55000000000000004">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55000000000000004">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55000000000000004">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55000000000000004">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55000000000000004">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55000000000000004">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55000000000000004">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55000000000000004">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55000000000000004">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55000000000000004">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55000000000000004">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55000000000000004">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55000000000000004">
      <c r="O7658"/>
      <c r="P7658"/>
      <c r="Q7658"/>
      <c r="R7658"/>
    </row>
    <row r="7659" spans="1:25" ht="23.35" x14ac:dyDescent="0.8">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55000000000000004">
      <c r="A7660" s="14" t="s">
        <v>67</v>
      </c>
      <c r="B7660" t="s">
        <v>47</v>
      </c>
      <c r="C7660" t="s">
        <v>5</v>
      </c>
      <c r="D7660" t="s">
        <v>98</v>
      </c>
      <c r="E7660" t="s">
        <v>99</v>
      </c>
      <c r="F7660" t="s">
        <v>100</v>
      </c>
      <c r="G7660" t="s">
        <v>69</v>
      </c>
      <c r="H7660" t="s">
        <v>31</v>
      </c>
      <c r="I7660" t="s">
        <v>32</v>
      </c>
      <c r="J7660" t="s">
        <v>46</v>
      </c>
      <c r="K7660" s="14" t="s">
        <v>45</v>
      </c>
      <c r="M7660" s="14"/>
      <c r="X7660" s="2">
        <v>0</v>
      </c>
      <c r="Y7660" s="2">
        <v>0</v>
      </c>
    </row>
    <row r="7661" spans="1:25" x14ac:dyDescent="0.55000000000000004">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55000000000000004">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55000000000000004">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55000000000000004">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55000000000000004">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55000000000000004">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55000000000000004">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55000000000000004">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55000000000000004">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55000000000000004">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55000000000000004">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55000000000000004">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55000000000000004">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55000000000000004">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55000000000000004">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55000000000000004">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55000000000000004">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55000000000000004">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55000000000000004">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55000000000000004">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55000000000000004">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55000000000000004">
      <c r="N7682" s="57"/>
      <c r="O7682"/>
      <c r="P7682"/>
      <c r="Q7682"/>
      <c r="R7682"/>
    </row>
    <row r="7683" spans="1:25" ht="23.35" x14ac:dyDescent="0.8">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55000000000000004">
      <c r="A7684" s="14" t="s">
        <v>67</v>
      </c>
      <c r="B7684" t="s">
        <v>47</v>
      </c>
      <c r="C7684" t="s">
        <v>5</v>
      </c>
      <c r="D7684" t="s">
        <v>98</v>
      </c>
      <c r="E7684" t="s">
        <v>99</v>
      </c>
      <c r="F7684" t="s">
        <v>100</v>
      </c>
      <c r="G7684" t="s">
        <v>69</v>
      </c>
      <c r="H7684" t="s">
        <v>31</v>
      </c>
      <c r="I7684" t="s">
        <v>32</v>
      </c>
      <c r="J7684" t="s">
        <v>46</v>
      </c>
      <c r="K7684" s="14" t="s">
        <v>45</v>
      </c>
      <c r="M7684" s="14"/>
      <c r="X7684" s="2">
        <v>0</v>
      </c>
      <c r="Y7684" s="2">
        <v>0</v>
      </c>
    </row>
    <row r="7685" spans="1:25" x14ac:dyDescent="0.55000000000000004">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55000000000000004">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55000000000000004">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55000000000000004">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55000000000000004">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55000000000000004">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55000000000000004">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55000000000000004">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55000000000000004">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55000000000000004">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55000000000000004">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55000000000000004">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55000000000000004">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55000000000000004">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55000000000000004">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55000000000000004">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55000000000000004">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55000000000000004">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55000000000000004">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55000000000000004">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55000000000000004">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55000000000000004">
      <c r="O7706"/>
      <c r="P7706"/>
      <c r="Q7706"/>
      <c r="R7706"/>
    </row>
    <row r="7707" spans="1:25" ht="23.35" x14ac:dyDescent="0.8">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55000000000000004">
      <c r="A7708" s="14" t="s">
        <v>67</v>
      </c>
      <c r="B7708" t="s">
        <v>47</v>
      </c>
      <c r="C7708" t="s">
        <v>5</v>
      </c>
      <c r="D7708" t="s">
        <v>98</v>
      </c>
      <c r="E7708" t="s">
        <v>99</v>
      </c>
      <c r="F7708" t="s">
        <v>100</v>
      </c>
      <c r="G7708" t="s">
        <v>69</v>
      </c>
      <c r="H7708" t="s">
        <v>31</v>
      </c>
      <c r="I7708" t="s">
        <v>32</v>
      </c>
      <c r="J7708" t="s">
        <v>46</v>
      </c>
      <c r="K7708" s="14" t="s">
        <v>45</v>
      </c>
      <c r="M7708" s="14"/>
      <c r="X7708" s="2">
        <v>0</v>
      </c>
      <c r="Y7708" s="2">
        <v>0</v>
      </c>
    </row>
    <row r="7709" spans="1:25" x14ac:dyDescent="0.55000000000000004">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55000000000000004">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55000000000000004">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55000000000000004">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55000000000000004">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55000000000000004">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55000000000000004">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55000000000000004">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55000000000000004">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55000000000000004">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55000000000000004">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55000000000000004">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55000000000000004">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55000000000000004">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55000000000000004">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55000000000000004">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55000000000000004">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55000000000000004">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55000000000000004">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55000000000000004">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55000000000000004">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55000000000000004">
      <c r="O7730"/>
      <c r="P7730"/>
      <c r="Q7730"/>
      <c r="R7730"/>
    </row>
    <row r="7731" spans="1:25" ht="23.35" x14ac:dyDescent="0.8">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55000000000000004">
      <c r="A7732" s="14" t="s">
        <v>67</v>
      </c>
      <c r="B7732" t="s">
        <v>47</v>
      </c>
      <c r="C7732" t="s">
        <v>5</v>
      </c>
      <c r="D7732" t="s">
        <v>98</v>
      </c>
      <c r="E7732" t="s">
        <v>99</v>
      </c>
      <c r="F7732" t="s">
        <v>100</v>
      </c>
      <c r="G7732" t="s">
        <v>69</v>
      </c>
      <c r="H7732" t="s">
        <v>31</v>
      </c>
      <c r="I7732" t="s">
        <v>32</v>
      </c>
      <c r="J7732" t="s">
        <v>46</v>
      </c>
      <c r="K7732" s="14" t="s">
        <v>45</v>
      </c>
      <c r="M7732" s="14"/>
      <c r="X7732" s="2">
        <v>0</v>
      </c>
      <c r="Y7732" s="2">
        <v>0</v>
      </c>
    </row>
    <row r="7733" spans="1:25" x14ac:dyDescent="0.55000000000000004">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55000000000000004">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55000000000000004">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55000000000000004">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55000000000000004">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55000000000000004">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55000000000000004">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55000000000000004">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55000000000000004">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55000000000000004">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55000000000000004">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55000000000000004">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55000000000000004">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55000000000000004">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55000000000000004">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55000000000000004">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55000000000000004">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55000000000000004">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55000000000000004">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55000000000000004">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55000000000000004">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55000000000000004">
      <c r="O7754"/>
      <c r="P7754"/>
      <c r="Q7754"/>
      <c r="R7754"/>
    </row>
    <row r="7755" spans="1:25" ht="23.35" x14ac:dyDescent="0.8">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55000000000000004">
      <c r="A7756" s="14" t="s">
        <v>67</v>
      </c>
      <c r="B7756" t="s">
        <v>47</v>
      </c>
      <c r="C7756" t="s">
        <v>5</v>
      </c>
      <c r="D7756" t="s">
        <v>98</v>
      </c>
      <c r="E7756" t="s">
        <v>99</v>
      </c>
      <c r="F7756" t="s">
        <v>100</v>
      </c>
      <c r="G7756" t="s">
        <v>69</v>
      </c>
      <c r="H7756" t="s">
        <v>31</v>
      </c>
      <c r="I7756" t="s">
        <v>32</v>
      </c>
      <c r="J7756" t="s">
        <v>46</v>
      </c>
      <c r="K7756" s="14" t="s">
        <v>45</v>
      </c>
      <c r="M7756" s="14"/>
      <c r="X7756" s="2">
        <v>0</v>
      </c>
      <c r="Y7756" s="2">
        <v>0</v>
      </c>
    </row>
    <row r="7757" spans="1:25" x14ac:dyDescent="0.55000000000000004">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55000000000000004">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55000000000000004">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55000000000000004">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55000000000000004">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55000000000000004">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55000000000000004">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55000000000000004">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55000000000000004">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55000000000000004">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55000000000000004">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55000000000000004">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55000000000000004">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55000000000000004">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55000000000000004">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55000000000000004">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55000000000000004">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55000000000000004">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55000000000000004">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55000000000000004">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55000000000000004">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55000000000000004">
      <c r="O7778"/>
      <c r="P7778"/>
      <c r="Q7778"/>
      <c r="R7778"/>
    </row>
    <row r="7779" spans="1:25" ht="23.35" x14ac:dyDescent="0.8">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55000000000000004">
      <c r="A7780" s="14" t="s">
        <v>67</v>
      </c>
      <c r="B7780" t="s">
        <v>47</v>
      </c>
      <c r="C7780" t="s">
        <v>5</v>
      </c>
      <c r="D7780" t="s">
        <v>98</v>
      </c>
      <c r="E7780" t="s">
        <v>99</v>
      </c>
      <c r="F7780" t="s">
        <v>100</v>
      </c>
      <c r="G7780" t="s">
        <v>69</v>
      </c>
      <c r="H7780" t="s">
        <v>31</v>
      </c>
      <c r="I7780" t="s">
        <v>32</v>
      </c>
      <c r="J7780" t="s">
        <v>46</v>
      </c>
      <c r="K7780" s="14" t="s">
        <v>45</v>
      </c>
      <c r="M7780" s="14"/>
      <c r="X7780" s="2">
        <v>0</v>
      </c>
      <c r="Y7780" s="2">
        <v>0</v>
      </c>
    </row>
    <row r="7781" spans="1:25" x14ac:dyDescent="0.55000000000000004">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55000000000000004">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55000000000000004">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55000000000000004">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55000000000000004">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55000000000000004">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55000000000000004">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55000000000000004">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55000000000000004">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55000000000000004">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55000000000000004">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55000000000000004">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55000000000000004">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55000000000000004">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55000000000000004">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55000000000000004">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55000000000000004">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55000000000000004">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55000000000000004">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55000000000000004">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55000000000000004">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55000000000000004">
      <c r="N7802" s="57"/>
      <c r="O7802"/>
      <c r="P7802"/>
      <c r="Q7802"/>
      <c r="R7802"/>
    </row>
    <row r="7803" spans="1:25" ht="23.35" x14ac:dyDescent="0.8">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55000000000000004">
      <c r="A7804" s="14" t="s">
        <v>67</v>
      </c>
      <c r="B7804" t="s">
        <v>47</v>
      </c>
      <c r="C7804" t="s">
        <v>5</v>
      </c>
      <c r="D7804" t="s">
        <v>98</v>
      </c>
      <c r="E7804" t="s">
        <v>99</v>
      </c>
      <c r="F7804" t="s">
        <v>100</v>
      </c>
      <c r="G7804" t="s">
        <v>69</v>
      </c>
      <c r="H7804" t="s">
        <v>31</v>
      </c>
      <c r="I7804" t="s">
        <v>32</v>
      </c>
      <c r="J7804" t="s">
        <v>46</v>
      </c>
      <c r="K7804" s="14" t="s">
        <v>45</v>
      </c>
      <c r="M7804" s="14"/>
      <c r="X7804" s="2">
        <v>0</v>
      </c>
      <c r="Y7804" s="2">
        <v>0</v>
      </c>
    </row>
    <row r="7805" spans="1:25" x14ac:dyDescent="0.55000000000000004">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55000000000000004">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55000000000000004">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55000000000000004">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55000000000000004">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55000000000000004">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55000000000000004">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55000000000000004">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55000000000000004">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55000000000000004">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55000000000000004">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55000000000000004">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55000000000000004">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55000000000000004">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55000000000000004">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55000000000000004">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55000000000000004">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55000000000000004">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55000000000000004">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55000000000000004">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55000000000000004">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55000000000000004">
      <c r="A7826" s="32"/>
      <c r="M7826" s="14"/>
    </row>
    <row r="7827" spans="1:25" ht="23.35" x14ac:dyDescent="0.8">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55000000000000004">
      <c r="A7828" s="14" t="s">
        <v>67</v>
      </c>
      <c r="B7828" t="s">
        <v>47</v>
      </c>
      <c r="C7828" t="s">
        <v>5</v>
      </c>
      <c r="D7828" t="s">
        <v>98</v>
      </c>
      <c r="E7828" t="s">
        <v>99</v>
      </c>
      <c r="F7828" t="s">
        <v>100</v>
      </c>
      <c r="G7828" t="s">
        <v>69</v>
      </c>
      <c r="H7828" t="s">
        <v>31</v>
      </c>
      <c r="I7828" t="s">
        <v>32</v>
      </c>
      <c r="J7828" t="s">
        <v>46</v>
      </c>
      <c r="K7828" s="14" t="s">
        <v>45</v>
      </c>
      <c r="M7828" s="14"/>
      <c r="X7828" s="2">
        <v>0</v>
      </c>
      <c r="Y7828" s="2">
        <v>0</v>
      </c>
    </row>
    <row r="7829" spans="1:25" x14ac:dyDescent="0.55000000000000004">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55000000000000004">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55000000000000004">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55000000000000004">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55000000000000004">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55000000000000004">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55000000000000004">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55000000000000004">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55000000000000004">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55000000000000004">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55000000000000004">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55000000000000004">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55000000000000004">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55000000000000004">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55000000000000004">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55000000000000004">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55000000000000004">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55000000000000004">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55000000000000004">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55000000000000004">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55000000000000004">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55000000000000004">
      <c r="O7850"/>
      <c r="P7850"/>
      <c r="Q7850"/>
      <c r="R7850"/>
    </row>
    <row r="7851" spans="1:25" ht="23.35" x14ac:dyDescent="0.8">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55000000000000004">
      <c r="A7852" s="14" t="s">
        <v>67</v>
      </c>
      <c r="B7852" t="s">
        <v>47</v>
      </c>
      <c r="C7852" t="s">
        <v>5</v>
      </c>
      <c r="D7852" t="s">
        <v>98</v>
      </c>
      <c r="E7852" t="s">
        <v>99</v>
      </c>
      <c r="F7852" t="s">
        <v>100</v>
      </c>
      <c r="G7852" t="s">
        <v>69</v>
      </c>
      <c r="H7852" t="s">
        <v>31</v>
      </c>
      <c r="I7852" t="s">
        <v>32</v>
      </c>
      <c r="J7852" t="s">
        <v>46</v>
      </c>
      <c r="K7852" s="14" t="s">
        <v>45</v>
      </c>
      <c r="M7852" s="14"/>
      <c r="X7852" s="2">
        <v>0</v>
      </c>
      <c r="Y7852" s="2">
        <v>0</v>
      </c>
    </row>
    <row r="7853" spans="1:25" x14ac:dyDescent="0.55000000000000004">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55000000000000004">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55000000000000004">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55000000000000004">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55000000000000004">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55000000000000004">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55000000000000004">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55000000000000004">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55000000000000004">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55000000000000004">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55000000000000004">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55000000000000004">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55000000000000004">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55000000000000004">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55000000000000004">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55000000000000004">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55000000000000004">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55000000000000004">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55000000000000004">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55000000000000004">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55000000000000004">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55000000000000004">
      <c r="O7874"/>
      <c r="P7874"/>
      <c r="Q7874"/>
      <c r="R7874"/>
    </row>
    <row r="7875" spans="1:25" ht="23.35" x14ac:dyDescent="0.8">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55000000000000004">
      <c r="A7876" s="14" t="s">
        <v>67</v>
      </c>
      <c r="B7876" t="s">
        <v>47</v>
      </c>
      <c r="C7876" t="s">
        <v>5</v>
      </c>
      <c r="D7876" t="s">
        <v>98</v>
      </c>
      <c r="E7876" t="s">
        <v>99</v>
      </c>
      <c r="F7876" t="s">
        <v>100</v>
      </c>
      <c r="G7876" t="s">
        <v>69</v>
      </c>
      <c r="H7876" t="s">
        <v>31</v>
      </c>
      <c r="I7876" t="s">
        <v>32</v>
      </c>
      <c r="J7876" t="s">
        <v>46</v>
      </c>
      <c r="K7876" s="14" t="s">
        <v>45</v>
      </c>
      <c r="M7876" s="14"/>
      <c r="X7876" s="2">
        <v>0</v>
      </c>
      <c r="Y7876" s="2">
        <v>0</v>
      </c>
    </row>
    <row r="7877" spans="1:25" x14ac:dyDescent="0.55000000000000004">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55000000000000004">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55000000000000004">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55000000000000004">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55000000000000004">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55000000000000004">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55000000000000004">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55000000000000004">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55000000000000004">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55000000000000004">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55000000000000004">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55000000000000004">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55000000000000004">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55000000000000004">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55000000000000004">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55000000000000004">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55000000000000004">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55000000000000004">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55000000000000004">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55000000000000004">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55000000000000004">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55000000000000004">
      <c r="O7898"/>
      <c r="P7898"/>
      <c r="Q7898"/>
      <c r="R7898"/>
    </row>
    <row r="7899" spans="1:25" ht="23.35" x14ac:dyDescent="0.8">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55000000000000004">
      <c r="A7900" s="14" t="s">
        <v>67</v>
      </c>
      <c r="B7900" t="s">
        <v>47</v>
      </c>
      <c r="C7900" t="s">
        <v>5</v>
      </c>
      <c r="D7900" t="s">
        <v>98</v>
      </c>
      <c r="E7900" t="s">
        <v>99</v>
      </c>
      <c r="F7900" t="s">
        <v>100</v>
      </c>
      <c r="G7900" t="s">
        <v>69</v>
      </c>
      <c r="H7900" t="s">
        <v>31</v>
      </c>
      <c r="I7900" t="s">
        <v>32</v>
      </c>
      <c r="J7900" t="s">
        <v>46</v>
      </c>
      <c r="K7900" s="14" t="s">
        <v>45</v>
      </c>
      <c r="M7900" s="14"/>
      <c r="X7900" s="2">
        <v>0</v>
      </c>
      <c r="Y7900" s="2">
        <v>0</v>
      </c>
    </row>
    <row r="7901" spans="1:25" x14ac:dyDescent="0.55000000000000004">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55000000000000004">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55000000000000004">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55000000000000004">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55000000000000004">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55000000000000004">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55000000000000004">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55000000000000004">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55000000000000004">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55000000000000004">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55000000000000004">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55000000000000004">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55000000000000004">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55000000000000004">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55000000000000004">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55000000000000004">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55000000000000004">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55000000000000004">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55000000000000004">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55000000000000004">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55000000000000004">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55000000000000004">
      <c r="N7922" s="57"/>
      <c r="O7922"/>
      <c r="P7922"/>
      <c r="Q7922"/>
      <c r="R7922"/>
    </row>
    <row r="7923" spans="1:25" ht="23.35" x14ac:dyDescent="0.8">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55000000000000004">
      <c r="A7924" s="14" t="s">
        <v>67</v>
      </c>
      <c r="B7924" t="s">
        <v>47</v>
      </c>
      <c r="C7924" t="s">
        <v>5</v>
      </c>
      <c r="D7924" t="s">
        <v>98</v>
      </c>
      <c r="E7924" t="s">
        <v>99</v>
      </c>
      <c r="F7924" t="s">
        <v>100</v>
      </c>
      <c r="G7924" t="s">
        <v>69</v>
      </c>
      <c r="H7924" t="s">
        <v>31</v>
      </c>
      <c r="I7924" t="s">
        <v>32</v>
      </c>
      <c r="J7924" t="s">
        <v>46</v>
      </c>
      <c r="K7924" s="14" t="s">
        <v>45</v>
      </c>
      <c r="M7924" s="14"/>
      <c r="X7924" s="2">
        <v>0</v>
      </c>
      <c r="Y7924" s="2">
        <v>0</v>
      </c>
    </row>
    <row r="7925" spans="1:25" x14ac:dyDescent="0.55000000000000004">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55000000000000004">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55000000000000004">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55000000000000004">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55000000000000004">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55000000000000004">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55000000000000004">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55000000000000004">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55000000000000004">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55000000000000004">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55000000000000004">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55000000000000004">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55000000000000004">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55000000000000004">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55000000000000004">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55000000000000004">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55000000000000004">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55000000000000004">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55000000000000004">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55000000000000004">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55000000000000004">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55000000000000004">
      <c r="O7946"/>
      <c r="P7946"/>
      <c r="Q7946"/>
      <c r="R7946"/>
    </row>
    <row r="7947" spans="1:25" ht="23.35" x14ac:dyDescent="0.8">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55000000000000004">
      <c r="A7948" s="14" t="s">
        <v>67</v>
      </c>
      <c r="B7948" t="s">
        <v>47</v>
      </c>
      <c r="C7948" t="s">
        <v>5</v>
      </c>
      <c r="D7948" t="s">
        <v>98</v>
      </c>
      <c r="E7948" t="s">
        <v>99</v>
      </c>
      <c r="F7948" t="s">
        <v>100</v>
      </c>
      <c r="G7948" t="s">
        <v>69</v>
      </c>
      <c r="H7948" t="s">
        <v>31</v>
      </c>
      <c r="I7948" t="s">
        <v>32</v>
      </c>
      <c r="J7948" t="s">
        <v>46</v>
      </c>
      <c r="K7948" s="14" t="s">
        <v>45</v>
      </c>
      <c r="M7948" s="14"/>
      <c r="X7948" s="2">
        <v>0</v>
      </c>
      <c r="Y7948" s="2">
        <v>0</v>
      </c>
    </row>
    <row r="7949" spans="1:25" x14ac:dyDescent="0.55000000000000004">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55000000000000004">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55000000000000004">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55000000000000004">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55000000000000004">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55000000000000004">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55000000000000004">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55000000000000004">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55000000000000004">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55000000000000004">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55000000000000004">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55000000000000004">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55000000000000004">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55000000000000004">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55000000000000004">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55000000000000004">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55000000000000004">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55000000000000004">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55000000000000004">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55000000000000004">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55000000000000004">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55000000000000004">
      <c r="O7970"/>
      <c r="P7970"/>
      <c r="Q7970"/>
      <c r="R7970"/>
    </row>
    <row r="7971" spans="1:25" ht="23.35" x14ac:dyDescent="0.8">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55000000000000004">
      <c r="A7972" s="14" t="s">
        <v>67</v>
      </c>
      <c r="B7972" t="s">
        <v>47</v>
      </c>
      <c r="C7972" t="s">
        <v>5</v>
      </c>
      <c r="D7972" t="s">
        <v>98</v>
      </c>
      <c r="E7972" t="s">
        <v>99</v>
      </c>
      <c r="F7972" t="s">
        <v>100</v>
      </c>
      <c r="G7972" t="s">
        <v>69</v>
      </c>
      <c r="H7972" t="s">
        <v>31</v>
      </c>
      <c r="I7972" t="s">
        <v>32</v>
      </c>
      <c r="J7972" t="s">
        <v>46</v>
      </c>
      <c r="K7972" s="14" t="s">
        <v>45</v>
      </c>
      <c r="M7972" s="14"/>
      <c r="X7972" s="2">
        <v>0</v>
      </c>
      <c r="Y7972" s="2">
        <v>0</v>
      </c>
    </row>
    <row r="7973" spans="1:25" x14ac:dyDescent="0.55000000000000004">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55000000000000004">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55000000000000004">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55000000000000004">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55000000000000004">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55000000000000004">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55000000000000004">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55000000000000004">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55000000000000004">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55000000000000004">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55000000000000004">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55000000000000004">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55000000000000004">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55000000000000004">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55000000000000004">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55000000000000004">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55000000000000004">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55000000000000004">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55000000000000004">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55000000000000004">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55000000000000004">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55000000000000004">
      <c r="O7994"/>
      <c r="P7994"/>
      <c r="Q7994"/>
      <c r="R7994"/>
    </row>
    <row r="7995" spans="1:25" ht="23.35" x14ac:dyDescent="0.8">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55000000000000004">
      <c r="A7996" s="14" t="s">
        <v>67</v>
      </c>
      <c r="B7996" t="s">
        <v>47</v>
      </c>
      <c r="C7996" t="s">
        <v>5</v>
      </c>
      <c r="D7996" t="s">
        <v>98</v>
      </c>
      <c r="E7996" t="s">
        <v>99</v>
      </c>
      <c r="F7996" t="s">
        <v>100</v>
      </c>
      <c r="G7996" t="s">
        <v>69</v>
      </c>
      <c r="H7996" t="s">
        <v>31</v>
      </c>
      <c r="I7996" t="s">
        <v>32</v>
      </c>
      <c r="J7996" t="s">
        <v>46</v>
      </c>
      <c r="K7996" s="14" t="s">
        <v>45</v>
      </c>
      <c r="M7996" s="14"/>
      <c r="X7996" s="2">
        <v>0</v>
      </c>
      <c r="Y7996" s="2">
        <v>0</v>
      </c>
    </row>
    <row r="7997" spans="1:25" x14ac:dyDescent="0.55000000000000004">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55000000000000004">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55000000000000004">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55000000000000004">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55000000000000004">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55000000000000004">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55000000000000004">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55000000000000004">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55000000000000004">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55000000000000004">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55000000000000004">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55000000000000004">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55000000000000004">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55000000000000004">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55000000000000004">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55000000000000004">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55000000000000004">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55000000000000004">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55000000000000004">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55000000000000004">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55000000000000004">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55000000000000004">
      <c r="O8018"/>
      <c r="P8018"/>
      <c r="Q8018"/>
      <c r="R8018"/>
    </row>
    <row r="8019" spans="1:25" ht="23.35" x14ac:dyDescent="0.8">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55000000000000004">
      <c r="A8020" s="14" t="s">
        <v>67</v>
      </c>
      <c r="B8020" t="s">
        <v>47</v>
      </c>
      <c r="C8020" t="s">
        <v>5</v>
      </c>
      <c r="D8020" t="s">
        <v>98</v>
      </c>
      <c r="E8020" t="s">
        <v>99</v>
      </c>
      <c r="F8020" t="s">
        <v>100</v>
      </c>
      <c r="G8020" t="s">
        <v>69</v>
      </c>
      <c r="H8020" t="s">
        <v>31</v>
      </c>
      <c r="I8020" t="s">
        <v>32</v>
      </c>
      <c r="J8020" t="s">
        <v>46</v>
      </c>
      <c r="K8020" s="14" t="s">
        <v>45</v>
      </c>
      <c r="M8020" s="14"/>
      <c r="X8020" s="2">
        <v>0</v>
      </c>
      <c r="Y8020" s="2">
        <v>0</v>
      </c>
    </row>
    <row r="8021" spans="1:25" x14ac:dyDescent="0.55000000000000004">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55000000000000004">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55000000000000004">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55000000000000004">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55000000000000004">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55000000000000004">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55000000000000004">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55000000000000004">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55000000000000004">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55000000000000004">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55000000000000004">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55000000000000004">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55000000000000004">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55000000000000004">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55000000000000004">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55000000000000004">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55000000000000004">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55000000000000004">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55000000000000004">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55000000000000004">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55000000000000004">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55000000000000004">
      <c r="N8042" s="57"/>
      <c r="O8042"/>
      <c r="P8042"/>
      <c r="Q8042"/>
      <c r="R8042"/>
    </row>
    <row r="8043" spans="1:25" ht="23.35" x14ac:dyDescent="0.8">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55000000000000004">
      <c r="A8044" s="14" t="s">
        <v>67</v>
      </c>
      <c r="B8044" t="s">
        <v>47</v>
      </c>
      <c r="C8044" t="s">
        <v>5</v>
      </c>
      <c r="D8044" t="s">
        <v>98</v>
      </c>
      <c r="E8044" t="s">
        <v>99</v>
      </c>
      <c r="F8044" t="s">
        <v>100</v>
      </c>
      <c r="G8044" t="s">
        <v>69</v>
      </c>
      <c r="H8044" t="s">
        <v>31</v>
      </c>
      <c r="I8044" t="s">
        <v>32</v>
      </c>
      <c r="J8044" t="s">
        <v>46</v>
      </c>
      <c r="K8044" s="14" t="s">
        <v>45</v>
      </c>
      <c r="M8044" s="14"/>
      <c r="X8044" s="2">
        <v>0</v>
      </c>
      <c r="Y8044" s="2">
        <v>0</v>
      </c>
    </row>
    <row r="8045" spans="1:25" x14ac:dyDescent="0.55000000000000004">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55000000000000004">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55000000000000004">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55000000000000004">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55000000000000004">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55000000000000004">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55000000000000004">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55000000000000004">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55000000000000004">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55000000000000004">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55000000000000004">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55000000000000004">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55000000000000004">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55000000000000004">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55000000000000004">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55000000000000004">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55000000000000004">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55000000000000004">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55000000000000004">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55000000000000004">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55000000000000004">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55000000000000004">
      <c r="O8066"/>
      <c r="P8066"/>
      <c r="Q8066"/>
      <c r="R8066"/>
    </row>
    <row r="8067" spans="1:25" ht="23.35" x14ac:dyDescent="0.8">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55000000000000004">
      <c r="A8068" s="14" t="s">
        <v>67</v>
      </c>
      <c r="B8068" t="s">
        <v>47</v>
      </c>
      <c r="C8068" t="s">
        <v>5</v>
      </c>
      <c r="D8068" t="s">
        <v>98</v>
      </c>
      <c r="E8068" t="s">
        <v>99</v>
      </c>
      <c r="F8068" t="s">
        <v>100</v>
      </c>
      <c r="G8068" t="s">
        <v>69</v>
      </c>
      <c r="H8068" t="s">
        <v>31</v>
      </c>
      <c r="I8068" t="s">
        <v>32</v>
      </c>
      <c r="J8068" t="s">
        <v>46</v>
      </c>
      <c r="K8068" s="14" t="s">
        <v>45</v>
      </c>
      <c r="M8068" s="14"/>
      <c r="X8068" s="2">
        <v>0</v>
      </c>
      <c r="Y8068" s="2">
        <v>0</v>
      </c>
    </row>
    <row r="8069" spans="1:25" x14ac:dyDescent="0.55000000000000004">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55000000000000004">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55000000000000004">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55000000000000004">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55000000000000004">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55000000000000004">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55000000000000004">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55000000000000004">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55000000000000004">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55000000000000004">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55000000000000004">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55000000000000004">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55000000000000004">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55000000000000004">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55000000000000004">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55000000000000004">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55000000000000004">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55000000000000004">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55000000000000004">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55000000000000004">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55000000000000004">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55000000000000004">
      <c r="O8090"/>
      <c r="P8090"/>
      <c r="Q8090"/>
      <c r="R8090"/>
    </row>
    <row r="8091" spans="1:25" ht="23.35" x14ac:dyDescent="0.8">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55000000000000004">
      <c r="A8092" s="14" t="s">
        <v>67</v>
      </c>
      <c r="B8092" t="s">
        <v>47</v>
      </c>
      <c r="C8092" t="s">
        <v>5</v>
      </c>
      <c r="D8092" t="s">
        <v>98</v>
      </c>
      <c r="E8092" t="s">
        <v>99</v>
      </c>
      <c r="F8092" t="s">
        <v>100</v>
      </c>
      <c r="G8092" t="s">
        <v>69</v>
      </c>
      <c r="H8092" t="s">
        <v>31</v>
      </c>
      <c r="I8092" t="s">
        <v>32</v>
      </c>
      <c r="J8092" t="s">
        <v>46</v>
      </c>
      <c r="K8092" s="14" t="s">
        <v>45</v>
      </c>
      <c r="M8092" s="14"/>
      <c r="X8092" s="2">
        <v>0</v>
      </c>
      <c r="Y8092" s="2">
        <v>0</v>
      </c>
    </row>
    <row r="8093" spans="1:25" x14ac:dyDescent="0.55000000000000004">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55000000000000004">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55000000000000004">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55000000000000004">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55000000000000004">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55000000000000004">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55000000000000004">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55000000000000004">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55000000000000004">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55000000000000004">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55000000000000004">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55000000000000004">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55000000000000004">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55000000000000004">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55000000000000004">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55000000000000004">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55000000000000004">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55000000000000004">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55000000000000004">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55000000000000004">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55000000000000004">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55000000000000004">
      <c r="O8114"/>
      <c r="P8114"/>
      <c r="Q8114"/>
      <c r="R8114"/>
    </row>
    <row r="8115" spans="1:25" ht="23.35" x14ac:dyDescent="0.8">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55000000000000004">
      <c r="A8116" s="14" t="s">
        <v>67</v>
      </c>
      <c r="B8116" t="s">
        <v>47</v>
      </c>
      <c r="C8116" t="s">
        <v>5</v>
      </c>
      <c r="D8116" t="s">
        <v>98</v>
      </c>
      <c r="E8116" t="s">
        <v>99</v>
      </c>
      <c r="F8116" t="s">
        <v>100</v>
      </c>
      <c r="G8116" t="s">
        <v>69</v>
      </c>
      <c r="H8116" t="s">
        <v>31</v>
      </c>
      <c r="I8116" t="s">
        <v>32</v>
      </c>
      <c r="J8116" t="s">
        <v>46</v>
      </c>
      <c r="K8116" s="14" t="s">
        <v>45</v>
      </c>
      <c r="M8116" s="14"/>
      <c r="X8116" s="2">
        <v>0</v>
      </c>
      <c r="Y8116" s="2">
        <v>0</v>
      </c>
    </row>
    <row r="8117" spans="1:25" x14ac:dyDescent="0.55000000000000004">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55000000000000004">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55000000000000004">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55000000000000004">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55000000000000004">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55000000000000004">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55000000000000004">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55000000000000004">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55000000000000004">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55000000000000004">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55000000000000004">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55000000000000004">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55000000000000004">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55000000000000004">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55000000000000004">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55000000000000004">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55000000000000004">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55000000000000004">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55000000000000004">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55000000000000004">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55000000000000004">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55000000000000004">
      <c r="O8138"/>
      <c r="P8138"/>
      <c r="Q8138"/>
      <c r="R8138"/>
    </row>
    <row r="8139" spans="1:25" ht="23.35" x14ac:dyDescent="0.8">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55000000000000004">
      <c r="A8140" s="14" t="s">
        <v>67</v>
      </c>
      <c r="B8140" t="s">
        <v>47</v>
      </c>
      <c r="C8140" t="s">
        <v>5</v>
      </c>
      <c r="D8140" t="s">
        <v>98</v>
      </c>
      <c r="E8140" t="s">
        <v>99</v>
      </c>
      <c r="F8140" t="s">
        <v>100</v>
      </c>
      <c r="G8140" t="s">
        <v>69</v>
      </c>
      <c r="H8140" t="s">
        <v>31</v>
      </c>
      <c r="I8140" t="s">
        <v>32</v>
      </c>
      <c r="J8140" t="s">
        <v>46</v>
      </c>
      <c r="K8140" s="14" t="s">
        <v>45</v>
      </c>
      <c r="M8140" s="14"/>
      <c r="X8140" s="2">
        <v>0</v>
      </c>
      <c r="Y8140" s="2">
        <v>0</v>
      </c>
    </row>
    <row r="8141" spans="1:25" x14ac:dyDescent="0.55000000000000004">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55000000000000004">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55000000000000004">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55000000000000004">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55000000000000004">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55000000000000004">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55000000000000004">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55000000000000004">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55000000000000004">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55000000000000004">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55000000000000004">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55000000000000004">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55000000000000004">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55000000000000004">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55000000000000004">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55000000000000004">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55000000000000004">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55000000000000004">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55000000000000004">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55000000000000004">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55000000000000004">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55000000000000004">
      <c r="N8162" s="57"/>
      <c r="O8162"/>
      <c r="P8162"/>
      <c r="Q8162"/>
      <c r="R8162"/>
    </row>
    <row r="8163" spans="1:25" ht="23.35" x14ac:dyDescent="0.8">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55000000000000004">
      <c r="A8164" s="14" t="s">
        <v>67</v>
      </c>
      <c r="B8164" t="s">
        <v>47</v>
      </c>
      <c r="C8164" t="s">
        <v>5</v>
      </c>
      <c r="D8164" t="s">
        <v>98</v>
      </c>
      <c r="E8164" t="s">
        <v>99</v>
      </c>
      <c r="F8164" t="s">
        <v>100</v>
      </c>
      <c r="G8164" t="s">
        <v>69</v>
      </c>
      <c r="H8164" t="s">
        <v>31</v>
      </c>
      <c r="I8164" t="s">
        <v>32</v>
      </c>
      <c r="J8164" t="s">
        <v>46</v>
      </c>
      <c r="K8164" s="14" t="s">
        <v>45</v>
      </c>
      <c r="M8164" s="14"/>
      <c r="X8164" s="2">
        <v>0</v>
      </c>
      <c r="Y8164" s="2">
        <v>0</v>
      </c>
    </row>
    <row r="8165" spans="1:25" x14ac:dyDescent="0.55000000000000004">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55000000000000004">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55000000000000004">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55000000000000004">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55000000000000004">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55000000000000004">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55000000000000004">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55000000000000004">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55000000000000004">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55000000000000004">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55000000000000004">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55000000000000004">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55000000000000004">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55000000000000004">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55000000000000004">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55000000000000004">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55000000000000004">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55000000000000004">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55000000000000004">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55000000000000004">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55000000000000004">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55000000000000004">
      <c r="O8186"/>
      <c r="P8186"/>
      <c r="Q8186"/>
      <c r="R8186"/>
    </row>
    <row r="8187" spans="1:25" ht="23.35" x14ac:dyDescent="0.8">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55000000000000004">
      <c r="A8188" s="14" t="s">
        <v>67</v>
      </c>
      <c r="B8188" t="s">
        <v>47</v>
      </c>
      <c r="C8188" t="s">
        <v>5</v>
      </c>
      <c r="D8188" t="s">
        <v>98</v>
      </c>
      <c r="E8188" t="s">
        <v>99</v>
      </c>
      <c r="F8188" t="s">
        <v>100</v>
      </c>
      <c r="G8188" t="s">
        <v>69</v>
      </c>
      <c r="H8188" t="s">
        <v>31</v>
      </c>
      <c r="I8188" t="s">
        <v>32</v>
      </c>
      <c r="J8188" t="s">
        <v>46</v>
      </c>
      <c r="K8188" s="14" t="s">
        <v>45</v>
      </c>
      <c r="M8188" s="14"/>
      <c r="X8188" s="2">
        <v>0</v>
      </c>
      <c r="Y8188" s="2">
        <v>0</v>
      </c>
    </row>
    <row r="8189" spans="1:25" x14ac:dyDescent="0.55000000000000004">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55000000000000004">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55000000000000004">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55000000000000004">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55000000000000004">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55000000000000004">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55000000000000004">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55000000000000004">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55000000000000004">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55000000000000004">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55000000000000004">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55000000000000004">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55000000000000004">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55000000000000004">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55000000000000004">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55000000000000004">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55000000000000004">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55000000000000004">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55000000000000004">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55000000000000004">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55000000000000004">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55000000000000004">
      <c r="O8210"/>
      <c r="P8210"/>
      <c r="Q8210"/>
      <c r="R8210"/>
    </row>
    <row r="8211" spans="1:25" ht="23.35" x14ac:dyDescent="0.8">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55000000000000004">
      <c r="A8212" s="14" t="s">
        <v>67</v>
      </c>
      <c r="B8212" t="s">
        <v>47</v>
      </c>
      <c r="C8212" t="s">
        <v>5</v>
      </c>
      <c r="D8212" t="s">
        <v>98</v>
      </c>
      <c r="E8212" t="s">
        <v>99</v>
      </c>
      <c r="F8212" t="s">
        <v>100</v>
      </c>
      <c r="G8212" t="s">
        <v>69</v>
      </c>
      <c r="H8212" t="s">
        <v>31</v>
      </c>
      <c r="I8212" t="s">
        <v>32</v>
      </c>
      <c r="J8212" t="s">
        <v>46</v>
      </c>
      <c r="K8212" s="14" t="s">
        <v>45</v>
      </c>
      <c r="M8212" s="14"/>
      <c r="X8212" s="2">
        <v>0</v>
      </c>
      <c r="Y8212" s="2">
        <v>0</v>
      </c>
    </row>
    <row r="8213" spans="1:25" x14ac:dyDescent="0.55000000000000004">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55000000000000004">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55000000000000004">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55000000000000004">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55000000000000004">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55000000000000004">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55000000000000004">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55000000000000004">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55000000000000004">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55000000000000004">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55000000000000004">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55000000000000004">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55000000000000004">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55000000000000004">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55000000000000004">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55000000000000004">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55000000000000004">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55000000000000004">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55000000000000004">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55000000000000004">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55000000000000004">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55000000000000004">
      <c r="A8234" s="32"/>
      <c r="M8234" s="14"/>
    </row>
    <row r="8235" spans="1:25" ht="23.35" x14ac:dyDescent="0.8">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55000000000000004">
      <c r="A8236" s="14" t="s">
        <v>67</v>
      </c>
      <c r="B8236" t="s">
        <v>47</v>
      </c>
      <c r="C8236" t="s">
        <v>5</v>
      </c>
      <c r="D8236" t="s">
        <v>98</v>
      </c>
      <c r="E8236" t="s">
        <v>99</v>
      </c>
      <c r="F8236" t="s">
        <v>100</v>
      </c>
      <c r="G8236" t="s">
        <v>69</v>
      </c>
      <c r="H8236" t="s">
        <v>31</v>
      </c>
      <c r="I8236" t="s">
        <v>32</v>
      </c>
      <c r="J8236" t="s">
        <v>46</v>
      </c>
      <c r="K8236" s="14" t="s">
        <v>45</v>
      </c>
      <c r="M8236" s="14"/>
      <c r="X8236" s="2">
        <v>0</v>
      </c>
      <c r="Y8236" s="2">
        <v>0</v>
      </c>
    </row>
    <row r="8237" spans="1:25" x14ac:dyDescent="0.55000000000000004">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55000000000000004">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55000000000000004">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55000000000000004">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55000000000000004">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55000000000000004">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55000000000000004">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55000000000000004">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55000000000000004">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55000000000000004">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55000000000000004">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55000000000000004">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55000000000000004">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55000000000000004">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55000000000000004">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55000000000000004">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55000000000000004">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55000000000000004">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55000000000000004">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55000000000000004">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55000000000000004">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55000000000000004">
      <c r="O8258"/>
      <c r="P8258"/>
      <c r="Q8258"/>
      <c r="R8258"/>
    </row>
    <row r="8259" spans="1:25" ht="23.35" x14ac:dyDescent="0.8">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55000000000000004">
      <c r="A8260" s="14" t="s">
        <v>67</v>
      </c>
      <c r="B8260" t="s">
        <v>47</v>
      </c>
      <c r="C8260" t="s">
        <v>5</v>
      </c>
      <c r="D8260" t="s">
        <v>98</v>
      </c>
      <c r="E8260" t="s">
        <v>99</v>
      </c>
      <c r="F8260" t="s">
        <v>100</v>
      </c>
      <c r="G8260" t="s">
        <v>69</v>
      </c>
      <c r="H8260" t="s">
        <v>31</v>
      </c>
      <c r="I8260" t="s">
        <v>32</v>
      </c>
      <c r="J8260" t="s">
        <v>46</v>
      </c>
      <c r="K8260" s="14" t="s">
        <v>45</v>
      </c>
      <c r="M8260" s="14"/>
      <c r="X8260" s="2">
        <v>0</v>
      </c>
      <c r="Y8260" s="2">
        <v>0</v>
      </c>
    </row>
    <row r="8261" spans="1:25" x14ac:dyDescent="0.55000000000000004">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55000000000000004">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55000000000000004">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55000000000000004">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55000000000000004">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55000000000000004">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55000000000000004">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55000000000000004">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55000000000000004">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55000000000000004">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55000000000000004">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55000000000000004">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55000000000000004">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55000000000000004">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55000000000000004">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55000000000000004">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55000000000000004">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55000000000000004">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55000000000000004">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55000000000000004">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55000000000000004">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55000000000000004">
      <c r="N8282" s="57"/>
      <c r="O8282"/>
      <c r="P8282"/>
      <c r="Q8282"/>
      <c r="R8282"/>
    </row>
    <row r="8283" spans="1:25" ht="23.35" x14ac:dyDescent="0.8">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55000000000000004">
      <c r="A8284" s="14" t="s">
        <v>67</v>
      </c>
      <c r="B8284" t="s">
        <v>47</v>
      </c>
      <c r="C8284" t="s">
        <v>5</v>
      </c>
      <c r="D8284" t="s">
        <v>98</v>
      </c>
      <c r="E8284" t="s">
        <v>99</v>
      </c>
      <c r="F8284" t="s">
        <v>100</v>
      </c>
      <c r="G8284" t="s">
        <v>69</v>
      </c>
      <c r="H8284" t="s">
        <v>31</v>
      </c>
      <c r="I8284" t="s">
        <v>32</v>
      </c>
      <c r="J8284" t="s">
        <v>46</v>
      </c>
      <c r="K8284" s="14" t="s">
        <v>45</v>
      </c>
      <c r="M8284" s="14"/>
      <c r="X8284" s="2">
        <v>0</v>
      </c>
      <c r="Y8284" s="2">
        <v>0</v>
      </c>
    </row>
    <row r="8285" spans="1:25" x14ac:dyDescent="0.55000000000000004">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55000000000000004">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55000000000000004">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55000000000000004">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55000000000000004">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55000000000000004">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55000000000000004">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55000000000000004">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55000000000000004">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55000000000000004">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55000000000000004">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55000000000000004">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55000000000000004">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55000000000000004">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55000000000000004">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55000000000000004">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55000000000000004">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55000000000000004">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55000000000000004">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55000000000000004">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55000000000000004">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55000000000000004">
      <c r="O8306"/>
      <c r="P8306"/>
      <c r="Q8306"/>
      <c r="R8306"/>
    </row>
    <row r="8307" spans="1:25" ht="23.35" x14ac:dyDescent="0.8">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55000000000000004">
      <c r="A8308" s="14" t="s">
        <v>67</v>
      </c>
      <c r="B8308" t="s">
        <v>47</v>
      </c>
      <c r="C8308" t="s">
        <v>5</v>
      </c>
      <c r="D8308" t="s">
        <v>98</v>
      </c>
      <c r="E8308" t="s">
        <v>99</v>
      </c>
      <c r="F8308" t="s">
        <v>100</v>
      </c>
      <c r="G8308" t="s">
        <v>69</v>
      </c>
      <c r="H8308" t="s">
        <v>31</v>
      </c>
      <c r="I8308" t="s">
        <v>32</v>
      </c>
      <c r="J8308" t="s">
        <v>46</v>
      </c>
      <c r="K8308" s="14" t="s">
        <v>45</v>
      </c>
      <c r="M8308" s="14"/>
      <c r="X8308" s="2">
        <v>0</v>
      </c>
      <c r="Y8308" s="2">
        <v>0</v>
      </c>
    </row>
    <row r="8309" spans="1:25" x14ac:dyDescent="0.55000000000000004">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55000000000000004">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55000000000000004">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55000000000000004">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55000000000000004">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55000000000000004">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55000000000000004">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55000000000000004">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55000000000000004">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55000000000000004">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55000000000000004">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55000000000000004">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55000000000000004">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55000000000000004">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55000000000000004">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55000000000000004">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55000000000000004">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55000000000000004">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55000000000000004">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55000000000000004">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55000000000000004">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55000000000000004">
      <c r="O8330"/>
      <c r="P8330"/>
      <c r="Q8330"/>
      <c r="R8330"/>
    </row>
    <row r="8331" spans="1:25" ht="23.35" x14ac:dyDescent="0.8">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55000000000000004">
      <c r="A8332" s="14" t="s">
        <v>67</v>
      </c>
      <c r="B8332" t="s">
        <v>47</v>
      </c>
      <c r="C8332" t="s">
        <v>5</v>
      </c>
      <c r="D8332" t="s">
        <v>98</v>
      </c>
      <c r="E8332" t="s">
        <v>99</v>
      </c>
      <c r="F8332" t="s">
        <v>100</v>
      </c>
      <c r="G8332" t="s">
        <v>69</v>
      </c>
      <c r="H8332" t="s">
        <v>31</v>
      </c>
      <c r="I8332" t="s">
        <v>32</v>
      </c>
      <c r="J8332" t="s">
        <v>46</v>
      </c>
      <c r="K8332" s="14" t="s">
        <v>45</v>
      </c>
      <c r="M8332" s="14"/>
      <c r="X8332" s="2">
        <v>0</v>
      </c>
      <c r="Y8332" s="2">
        <v>0</v>
      </c>
    </row>
    <row r="8333" spans="1:25" x14ac:dyDescent="0.55000000000000004">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55000000000000004">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55000000000000004">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55000000000000004">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55000000000000004">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55000000000000004">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55000000000000004">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55000000000000004">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55000000000000004">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55000000000000004">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55000000000000004">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55000000000000004">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55000000000000004">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55000000000000004">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55000000000000004">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55000000000000004">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55000000000000004">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55000000000000004">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55000000000000004">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55000000000000004">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55000000000000004">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55000000000000004">
      <c r="O8354"/>
      <c r="P8354"/>
      <c r="Q8354"/>
      <c r="R8354"/>
    </row>
    <row r="8355" spans="1:25" ht="23.35" x14ac:dyDescent="0.8">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55000000000000004">
      <c r="A8356" s="14" t="s">
        <v>67</v>
      </c>
      <c r="B8356" t="s">
        <v>47</v>
      </c>
      <c r="C8356" t="s">
        <v>5</v>
      </c>
      <c r="D8356" t="s">
        <v>98</v>
      </c>
      <c r="E8356" t="s">
        <v>99</v>
      </c>
      <c r="F8356" t="s">
        <v>100</v>
      </c>
      <c r="G8356" t="s">
        <v>69</v>
      </c>
      <c r="H8356" t="s">
        <v>31</v>
      </c>
      <c r="I8356" t="s">
        <v>32</v>
      </c>
      <c r="J8356" t="s">
        <v>46</v>
      </c>
      <c r="K8356" s="14" t="s">
        <v>45</v>
      </c>
      <c r="M8356" s="14"/>
      <c r="X8356" s="2">
        <v>0</v>
      </c>
      <c r="Y8356" s="2">
        <v>0</v>
      </c>
    </row>
    <row r="8357" spans="1:25" x14ac:dyDescent="0.55000000000000004">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55000000000000004">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55000000000000004">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55000000000000004">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55000000000000004">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55000000000000004">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55000000000000004">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55000000000000004">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55000000000000004">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55000000000000004">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55000000000000004">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55000000000000004">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55000000000000004">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55000000000000004">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55000000000000004">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55000000000000004">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55000000000000004">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55000000000000004">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55000000000000004">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55000000000000004">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55000000000000004">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55000000000000004">
      <c r="O8378"/>
      <c r="P8378"/>
      <c r="Q8378"/>
      <c r="R8378"/>
    </row>
    <row r="8379" spans="1:25" ht="23.35" x14ac:dyDescent="0.8">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55000000000000004">
      <c r="A8380" s="14" t="s">
        <v>67</v>
      </c>
      <c r="B8380" t="s">
        <v>47</v>
      </c>
      <c r="C8380" t="s">
        <v>5</v>
      </c>
      <c r="D8380" t="s">
        <v>98</v>
      </c>
      <c r="E8380" t="s">
        <v>99</v>
      </c>
      <c r="F8380" t="s">
        <v>100</v>
      </c>
      <c r="G8380" t="s">
        <v>69</v>
      </c>
      <c r="H8380" t="s">
        <v>31</v>
      </c>
      <c r="I8380" t="s">
        <v>32</v>
      </c>
      <c r="J8380" t="s">
        <v>46</v>
      </c>
      <c r="K8380" s="14" t="s">
        <v>45</v>
      </c>
      <c r="M8380" s="14"/>
      <c r="X8380" s="2">
        <v>0</v>
      </c>
      <c r="Y8380" s="2">
        <v>0</v>
      </c>
    </row>
    <row r="8381" spans="1:25" x14ac:dyDescent="0.55000000000000004">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55000000000000004">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55000000000000004">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55000000000000004">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55000000000000004">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55000000000000004">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55000000000000004">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55000000000000004">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55000000000000004">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55000000000000004">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55000000000000004">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55000000000000004">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55000000000000004">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55000000000000004">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55000000000000004">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55000000000000004">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55000000000000004">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55000000000000004">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55000000000000004">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55000000000000004">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55000000000000004">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55000000000000004">
      <c r="N8402" s="57"/>
      <c r="O8402"/>
      <c r="P8402"/>
      <c r="Q8402"/>
      <c r="R8402"/>
    </row>
    <row r="8403" spans="1:25" ht="23.35" x14ac:dyDescent="0.8">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55000000000000004">
      <c r="A8404" s="14" t="s">
        <v>67</v>
      </c>
      <c r="B8404" t="s">
        <v>47</v>
      </c>
      <c r="C8404" t="s">
        <v>5</v>
      </c>
      <c r="D8404" t="s">
        <v>98</v>
      </c>
      <c r="E8404" t="s">
        <v>99</v>
      </c>
      <c r="F8404" t="s">
        <v>100</v>
      </c>
      <c r="G8404" t="s">
        <v>69</v>
      </c>
      <c r="H8404" t="s">
        <v>31</v>
      </c>
      <c r="I8404" t="s">
        <v>32</v>
      </c>
      <c r="J8404" t="s">
        <v>46</v>
      </c>
      <c r="K8404" s="14" t="s">
        <v>45</v>
      </c>
      <c r="M8404" s="14"/>
      <c r="X8404" s="2">
        <v>0</v>
      </c>
      <c r="Y8404" s="2">
        <v>0</v>
      </c>
    </row>
    <row r="8405" spans="1:25" x14ac:dyDescent="0.55000000000000004">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55000000000000004">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55000000000000004">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55000000000000004">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55000000000000004">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55000000000000004">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55000000000000004">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55000000000000004">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55000000000000004">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55000000000000004">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55000000000000004">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55000000000000004">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55000000000000004">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55000000000000004">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55000000000000004">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55000000000000004">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55000000000000004">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55000000000000004">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55000000000000004">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55000000000000004">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55000000000000004">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55000000000000004">
      <c r="O8426"/>
      <c r="P8426"/>
      <c r="Q8426"/>
      <c r="R8426"/>
    </row>
    <row r="8427" spans="1:19" ht="23.35" x14ac:dyDescent="0.8">
      <c r="A8427" s="21"/>
      <c r="B8427" s="21"/>
      <c r="C8427" s="21"/>
      <c r="D8427" s="21"/>
      <c r="E8427" s="21"/>
      <c r="F8427" s="21"/>
      <c r="G8427" s="21"/>
      <c r="H8427" s="22"/>
      <c r="I8427" s="22"/>
      <c r="J8427" s="22"/>
      <c r="K8427" s="21"/>
      <c r="L8427" s="21"/>
      <c r="N8427" s="27"/>
      <c r="O8427" s="27"/>
      <c r="P8427" s="27"/>
      <c r="Q8427" s="27"/>
      <c r="R8427" s="27"/>
      <c r="S8427" s="22"/>
    </row>
    <row r="8428" spans="1:19" x14ac:dyDescent="0.55000000000000004">
      <c r="A8428" s="14"/>
      <c r="K8428" s="14"/>
    </row>
    <row r="8429" spans="1:19" x14ac:dyDescent="0.55000000000000004">
      <c r="A8429" s="32"/>
    </row>
    <row r="8430" spans="1:19" x14ac:dyDescent="0.55000000000000004">
      <c r="A8430" s="32"/>
    </row>
    <row r="8431" spans="1:19" x14ac:dyDescent="0.55000000000000004">
      <c r="A8431" s="32"/>
    </row>
    <row r="8432" spans="1:19" x14ac:dyDescent="0.55000000000000004">
      <c r="A8432" s="32"/>
    </row>
    <row r="8433" spans="1:2" x14ac:dyDescent="0.55000000000000004">
      <c r="A8433" s="32"/>
      <c r="B8433" s="50"/>
    </row>
    <row r="8434" spans="1:2" x14ac:dyDescent="0.55000000000000004">
      <c r="A8434" s="32"/>
    </row>
    <row r="8435" spans="1:2" x14ac:dyDescent="0.55000000000000004">
      <c r="A8435" s="32"/>
    </row>
    <row r="8436" spans="1:2" x14ac:dyDescent="0.55000000000000004">
      <c r="A8436" s="32"/>
    </row>
    <row r="8437" spans="1:2" x14ac:dyDescent="0.55000000000000004">
      <c r="A8437" s="32"/>
    </row>
    <row r="8438" spans="1:2" x14ac:dyDescent="0.55000000000000004">
      <c r="A8438" s="32"/>
    </row>
    <row r="8439" spans="1:2" x14ac:dyDescent="0.55000000000000004">
      <c r="A8439" s="32"/>
    </row>
    <row r="8440" spans="1:2" x14ac:dyDescent="0.55000000000000004">
      <c r="A8440" s="32"/>
    </row>
    <row r="8441" spans="1:2" x14ac:dyDescent="0.55000000000000004">
      <c r="A8441" s="32"/>
    </row>
    <row r="8442" spans="1:2" x14ac:dyDescent="0.55000000000000004">
      <c r="A8442" s="32"/>
    </row>
    <row r="8443" spans="1:2" x14ac:dyDescent="0.55000000000000004">
      <c r="A8443" s="32"/>
    </row>
    <row r="8444" spans="1:2" x14ac:dyDescent="0.55000000000000004">
      <c r="A8444" s="32"/>
    </row>
    <row r="8445" spans="1:2" x14ac:dyDescent="0.55000000000000004">
      <c r="A8445" s="32"/>
    </row>
    <row r="8446" spans="1:2" x14ac:dyDescent="0.55000000000000004">
      <c r="A8446" s="32"/>
    </row>
    <row r="8447" spans="1:2" x14ac:dyDescent="0.55000000000000004">
      <c r="A8447" s="32"/>
    </row>
    <row r="8448" spans="1:2" x14ac:dyDescent="0.55000000000000004">
      <c r="A8448" s="32"/>
    </row>
    <row r="8449" spans="1:19" x14ac:dyDescent="0.55000000000000004">
      <c r="A8449" s="32"/>
    </row>
    <row r="8450" spans="1:19" x14ac:dyDescent="0.55000000000000004">
      <c r="O8450"/>
      <c r="P8450"/>
      <c r="Q8450"/>
      <c r="R8450"/>
    </row>
    <row r="8451" spans="1:19" ht="23.35" x14ac:dyDescent="0.8">
      <c r="A8451" s="21"/>
      <c r="B8451" s="21"/>
      <c r="C8451" s="21"/>
      <c r="D8451" s="21"/>
      <c r="E8451" s="21"/>
      <c r="F8451" s="21"/>
      <c r="G8451" s="21"/>
      <c r="H8451" s="22"/>
      <c r="I8451" s="22"/>
      <c r="J8451" s="22"/>
      <c r="K8451" s="21"/>
      <c r="L8451" s="21"/>
      <c r="N8451" s="27"/>
      <c r="O8451" s="27"/>
      <c r="P8451" s="27"/>
      <c r="Q8451" s="27"/>
      <c r="R8451" s="27"/>
      <c r="S8451" s="22"/>
    </row>
    <row r="8452" spans="1:19" x14ac:dyDescent="0.55000000000000004">
      <c r="A8452" s="14"/>
      <c r="K8452" s="14"/>
    </row>
    <row r="8453" spans="1:19" x14ac:dyDescent="0.55000000000000004">
      <c r="A8453" s="32"/>
    </row>
    <row r="8454" spans="1:19" x14ac:dyDescent="0.55000000000000004">
      <c r="A8454" s="32"/>
    </row>
    <row r="8455" spans="1:19" x14ac:dyDescent="0.55000000000000004">
      <c r="A8455" s="32"/>
    </row>
    <row r="8456" spans="1:19" x14ac:dyDescent="0.55000000000000004">
      <c r="A8456" s="32"/>
    </row>
    <row r="8457" spans="1:19" x14ac:dyDescent="0.55000000000000004">
      <c r="A8457" s="32"/>
      <c r="B8457" s="50"/>
    </row>
    <row r="8458" spans="1:19" x14ac:dyDescent="0.55000000000000004">
      <c r="A8458" s="32"/>
    </row>
    <row r="8459" spans="1:19" x14ac:dyDescent="0.55000000000000004">
      <c r="A8459" s="32"/>
    </row>
    <row r="8460" spans="1:19" x14ac:dyDescent="0.55000000000000004">
      <c r="A8460" s="32"/>
    </row>
    <row r="8461" spans="1:19" x14ac:dyDescent="0.55000000000000004">
      <c r="A8461" s="32"/>
    </row>
    <row r="8462" spans="1:19" x14ac:dyDescent="0.55000000000000004">
      <c r="A8462" s="32"/>
    </row>
    <row r="8463" spans="1:19" x14ac:dyDescent="0.55000000000000004">
      <c r="A8463" s="32"/>
    </row>
    <row r="8464" spans="1:19" x14ac:dyDescent="0.55000000000000004">
      <c r="A8464" s="32"/>
    </row>
    <row r="8465" spans="1:19" x14ac:dyDescent="0.55000000000000004">
      <c r="A8465" s="32"/>
    </row>
    <row r="8466" spans="1:19" x14ac:dyDescent="0.55000000000000004">
      <c r="A8466" s="32"/>
    </row>
    <row r="8467" spans="1:19" x14ac:dyDescent="0.55000000000000004">
      <c r="A8467" s="32"/>
    </row>
    <row r="8468" spans="1:19" x14ac:dyDescent="0.55000000000000004">
      <c r="A8468" s="32"/>
    </row>
    <row r="8469" spans="1:19" x14ac:dyDescent="0.55000000000000004">
      <c r="A8469" s="32"/>
    </row>
    <row r="8470" spans="1:19" x14ac:dyDescent="0.55000000000000004">
      <c r="A8470" s="32"/>
    </row>
    <row r="8471" spans="1:19" x14ac:dyDescent="0.55000000000000004">
      <c r="A8471" s="32"/>
    </row>
    <row r="8472" spans="1:19" x14ac:dyDescent="0.55000000000000004">
      <c r="A8472" s="32"/>
    </row>
    <row r="8473" spans="1:19" x14ac:dyDescent="0.55000000000000004">
      <c r="A8473" s="32"/>
    </row>
    <row r="8474" spans="1:19" x14ac:dyDescent="0.55000000000000004">
      <c r="O8474"/>
      <c r="P8474"/>
      <c r="Q8474"/>
      <c r="R8474"/>
    </row>
    <row r="8475" spans="1:19" ht="23.35" x14ac:dyDescent="0.8">
      <c r="A8475" s="21"/>
      <c r="B8475" s="21"/>
      <c r="C8475" s="21"/>
      <c r="D8475" s="21"/>
      <c r="E8475" s="21"/>
      <c r="F8475" s="21"/>
      <c r="G8475" s="21"/>
      <c r="H8475" s="22"/>
      <c r="I8475" s="22"/>
      <c r="J8475" s="22"/>
      <c r="K8475" s="21"/>
      <c r="L8475" s="21"/>
      <c r="N8475" s="27"/>
      <c r="O8475" s="27"/>
      <c r="P8475" s="27"/>
      <c r="Q8475" s="27"/>
      <c r="R8475" s="27"/>
      <c r="S8475" s="22"/>
    </row>
    <row r="8476" spans="1:19" x14ac:dyDescent="0.55000000000000004">
      <c r="A8476" s="14"/>
      <c r="K8476" s="14"/>
    </row>
    <row r="8477" spans="1:19" x14ac:dyDescent="0.55000000000000004">
      <c r="A8477" s="32"/>
    </row>
    <row r="8478" spans="1:19" x14ac:dyDescent="0.55000000000000004">
      <c r="A8478" s="32"/>
    </row>
    <row r="8479" spans="1:19" x14ac:dyDescent="0.55000000000000004">
      <c r="A8479" s="32"/>
    </row>
    <row r="8480" spans="1:19" x14ac:dyDescent="0.55000000000000004">
      <c r="A8480" s="32"/>
    </row>
    <row r="8481" spans="1:2" x14ac:dyDescent="0.55000000000000004">
      <c r="A8481" s="32"/>
      <c r="B8481" s="50"/>
    </row>
    <row r="8482" spans="1:2" x14ac:dyDescent="0.55000000000000004">
      <c r="A8482" s="32"/>
    </row>
    <row r="8483" spans="1:2" x14ac:dyDescent="0.55000000000000004">
      <c r="A8483" s="32"/>
    </row>
    <row r="8484" spans="1:2" x14ac:dyDescent="0.55000000000000004">
      <c r="A8484" s="32"/>
    </row>
    <row r="8485" spans="1:2" x14ac:dyDescent="0.55000000000000004">
      <c r="A8485" s="32"/>
    </row>
    <row r="8486" spans="1:2" x14ac:dyDescent="0.55000000000000004">
      <c r="A8486" s="32"/>
    </row>
    <row r="8487" spans="1:2" x14ac:dyDescent="0.55000000000000004">
      <c r="A8487" s="32"/>
    </row>
    <row r="8488" spans="1:2" x14ac:dyDescent="0.55000000000000004">
      <c r="A8488" s="32"/>
    </row>
    <row r="8489" spans="1:2" x14ac:dyDescent="0.55000000000000004">
      <c r="A8489" s="32"/>
    </row>
    <row r="8490" spans="1:2" x14ac:dyDescent="0.55000000000000004">
      <c r="A8490" s="32"/>
    </row>
    <row r="8491" spans="1:2" x14ac:dyDescent="0.55000000000000004">
      <c r="A8491" s="32"/>
    </row>
    <row r="8492" spans="1:2" x14ac:dyDescent="0.55000000000000004">
      <c r="A8492" s="32"/>
    </row>
    <row r="8493" spans="1:2" x14ac:dyDescent="0.55000000000000004">
      <c r="A8493" s="32"/>
    </row>
    <row r="8494" spans="1:2" x14ac:dyDescent="0.55000000000000004">
      <c r="A8494" s="32"/>
    </row>
    <row r="8495" spans="1:2" x14ac:dyDescent="0.55000000000000004">
      <c r="A8495" s="32"/>
    </row>
    <row r="8496" spans="1:2" x14ac:dyDescent="0.55000000000000004">
      <c r="A8496" s="32"/>
    </row>
    <row r="8497" spans="1:19" x14ac:dyDescent="0.55000000000000004">
      <c r="A8497" s="32"/>
    </row>
    <row r="8498" spans="1:19" x14ac:dyDescent="0.55000000000000004">
      <c r="O8498"/>
      <c r="P8498"/>
      <c r="Q8498"/>
      <c r="R8498"/>
    </row>
    <row r="8499" spans="1:19" ht="23.35" x14ac:dyDescent="0.8">
      <c r="A8499" s="21"/>
      <c r="B8499" s="21"/>
      <c r="C8499" s="21"/>
      <c r="D8499" s="21"/>
      <c r="E8499" s="21"/>
      <c r="F8499" s="21"/>
      <c r="G8499" s="21"/>
      <c r="H8499" s="22"/>
      <c r="I8499" s="22"/>
      <c r="J8499" s="22"/>
      <c r="K8499" s="21"/>
      <c r="L8499" s="21"/>
      <c r="N8499" s="27"/>
      <c r="O8499" s="27"/>
      <c r="P8499" s="27"/>
      <c r="Q8499" s="27"/>
      <c r="R8499" s="27"/>
      <c r="S8499" s="22"/>
    </row>
    <row r="8500" spans="1:19" x14ac:dyDescent="0.55000000000000004">
      <c r="A8500" s="14"/>
      <c r="K8500" s="14"/>
    </row>
    <row r="8501" spans="1:19" x14ac:dyDescent="0.55000000000000004">
      <c r="A8501" s="32"/>
    </row>
    <row r="8502" spans="1:19" x14ac:dyDescent="0.55000000000000004">
      <c r="A8502" s="32"/>
    </row>
    <row r="8503" spans="1:19" x14ac:dyDescent="0.55000000000000004">
      <c r="A8503" s="32"/>
    </row>
    <row r="8504" spans="1:19" x14ac:dyDescent="0.55000000000000004">
      <c r="A8504" s="32"/>
    </row>
    <row r="8505" spans="1:19" x14ac:dyDescent="0.55000000000000004">
      <c r="A8505" s="32"/>
      <c r="B8505" s="50"/>
    </row>
    <row r="8506" spans="1:19" x14ac:dyDescent="0.55000000000000004">
      <c r="A8506" s="32"/>
    </row>
    <row r="8507" spans="1:19" x14ac:dyDescent="0.55000000000000004">
      <c r="A8507" s="32"/>
    </row>
    <row r="8508" spans="1:19" x14ac:dyDescent="0.55000000000000004">
      <c r="A8508" s="32"/>
    </row>
    <row r="8509" spans="1:19" x14ac:dyDescent="0.55000000000000004">
      <c r="A8509" s="32"/>
    </row>
    <row r="8510" spans="1:19" x14ac:dyDescent="0.55000000000000004">
      <c r="A8510" s="32"/>
    </row>
    <row r="8511" spans="1:19" x14ac:dyDescent="0.55000000000000004">
      <c r="A8511" s="32"/>
    </row>
    <row r="8512" spans="1:19" x14ac:dyDescent="0.55000000000000004">
      <c r="A8512" s="32"/>
    </row>
    <row r="8513" spans="1:19" x14ac:dyDescent="0.55000000000000004">
      <c r="A8513" s="32"/>
    </row>
    <row r="8514" spans="1:19" x14ac:dyDescent="0.55000000000000004">
      <c r="A8514" s="32"/>
    </row>
    <row r="8515" spans="1:19" x14ac:dyDescent="0.55000000000000004">
      <c r="A8515" s="32"/>
    </row>
    <row r="8516" spans="1:19" x14ac:dyDescent="0.55000000000000004">
      <c r="A8516" s="32"/>
    </row>
    <row r="8517" spans="1:19" x14ac:dyDescent="0.55000000000000004">
      <c r="A8517" s="32"/>
    </row>
    <row r="8518" spans="1:19" x14ac:dyDescent="0.55000000000000004">
      <c r="A8518" s="32"/>
    </row>
    <row r="8519" spans="1:19" x14ac:dyDescent="0.55000000000000004">
      <c r="A8519" s="32"/>
    </row>
    <row r="8520" spans="1:19" x14ac:dyDescent="0.55000000000000004">
      <c r="A8520" s="32"/>
    </row>
    <row r="8521" spans="1:19" x14ac:dyDescent="0.55000000000000004">
      <c r="A8521" s="32"/>
    </row>
    <row r="8522" spans="1:19" x14ac:dyDescent="0.55000000000000004">
      <c r="N8522" s="57"/>
      <c r="O8522"/>
      <c r="P8522"/>
      <c r="Q8522"/>
      <c r="R8522"/>
    </row>
    <row r="8523" spans="1:19" ht="23.35" x14ac:dyDescent="0.8">
      <c r="A8523" s="21"/>
      <c r="B8523" s="21"/>
      <c r="C8523" s="21"/>
      <c r="D8523" s="21"/>
      <c r="E8523" s="21"/>
      <c r="F8523" s="21"/>
      <c r="G8523" s="21"/>
      <c r="H8523" s="22"/>
      <c r="I8523" s="22"/>
      <c r="J8523" s="22"/>
      <c r="K8523" s="21"/>
      <c r="L8523" s="21"/>
      <c r="N8523" s="27"/>
      <c r="O8523" s="27"/>
      <c r="P8523" s="27"/>
      <c r="Q8523" s="27"/>
      <c r="R8523" s="27"/>
      <c r="S8523" s="22"/>
    </row>
    <row r="8524" spans="1:19" x14ac:dyDescent="0.55000000000000004">
      <c r="A8524" s="14"/>
      <c r="K8524" s="14"/>
    </row>
    <row r="8525" spans="1:19" x14ac:dyDescent="0.55000000000000004">
      <c r="A8525" s="32"/>
    </row>
    <row r="8526" spans="1:19" x14ac:dyDescent="0.55000000000000004">
      <c r="A8526" s="32"/>
    </row>
    <row r="8527" spans="1:19" x14ac:dyDescent="0.55000000000000004">
      <c r="A8527" s="32"/>
    </row>
    <row r="8528" spans="1:19" x14ac:dyDescent="0.55000000000000004">
      <c r="A8528" s="32"/>
    </row>
    <row r="8529" spans="1:2" x14ac:dyDescent="0.55000000000000004">
      <c r="A8529" s="32"/>
      <c r="B8529" s="50"/>
    </row>
    <row r="8530" spans="1:2" x14ac:dyDescent="0.55000000000000004">
      <c r="A8530" s="32"/>
    </row>
    <row r="8531" spans="1:2" x14ac:dyDescent="0.55000000000000004">
      <c r="A8531" s="32"/>
    </row>
    <row r="8532" spans="1:2" x14ac:dyDescent="0.55000000000000004">
      <c r="A8532" s="32"/>
    </row>
    <row r="8533" spans="1:2" x14ac:dyDescent="0.55000000000000004">
      <c r="A8533" s="32"/>
    </row>
    <row r="8534" spans="1:2" x14ac:dyDescent="0.55000000000000004">
      <c r="A8534" s="32"/>
    </row>
    <row r="8535" spans="1:2" x14ac:dyDescent="0.55000000000000004">
      <c r="A8535" s="32"/>
    </row>
    <row r="8536" spans="1:2" x14ac:dyDescent="0.55000000000000004">
      <c r="A8536" s="32"/>
    </row>
    <row r="8537" spans="1:2" x14ac:dyDescent="0.55000000000000004">
      <c r="A8537" s="32"/>
    </row>
    <row r="8538" spans="1:2" x14ac:dyDescent="0.55000000000000004">
      <c r="A8538" s="32"/>
    </row>
    <row r="8539" spans="1:2" x14ac:dyDescent="0.55000000000000004">
      <c r="A8539" s="32"/>
    </row>
    <row r="8540" spans="1:2" x14ac:dyDescent="0.55000000000000004">
      <c r="A8540" s="32"/>
    </row>
    <row r="8541" spans="1:2" x14ac:dyDescent="0.55000000000000004">
      <c r="A8541" s="32"/>
    </row>
    <row r="8542" spans="1:2" x14ac:dyDescent="0.55000000000000004">
      <c r="A8542" s="32"/>
    </row>
    <row r="8543" spans="1:2" x14ac:dyDescent="0.55000000000000004">
      <c r="A8543" s="32"/>
    </row>
    <row r="8544" spans="1:2" x14ac:dyDescent="0.55000000000000004">
      <c r="A8544" s="32"/>
    </row>
    <row r="8545" spans="1:19" x14ac:dyDescent="0.55000000000000004">
      <c r="A8545" s="32"/>
    </row>
    <row r="8546" spans="1:19" x14ac:dyDescent="0.55000000000000004">
      <c r="O8546"/>
      <c r="P8546"/>
      <c r="Q8546"/>
      <c r="R8546"/>
    </row>
    <row r="8547" spans="1:19" ht="23.35" x14ac:dyDescent="0.8">
      <c r="A8547" s="21"/>
      <c r="B8547" s="21"/>
      <c r="C8547" s="21"/>
      <c r="D8547" s="21"/>
      <c r="E8547" s="21"/>
      <c r="F8547" s="21"/>
      <c r="G8547" s="21"/>
      <c r="H8547" s="22"/>
      <c r="I8547" s="22"/>
      <c r="J8547" s="22"/>
      <c r="K8547" s="21"/>
      <c r="L8547" s="21"/>
      <c r="N8547" s="27"/>
      <c r="O8547" s="27"/>
      <c r="P8547" s="27"/>
      <c r="Q8547" s="27"/>
      <c r="R8547" s="27"/>
      <c r="S8547" s="22"/>
    </row>
    <row r="8548" spans="1:19" x14ac:dyDescent="0.55000000000000004">
      <c r="A8548" s="14"/>
      <c r="K8548" s="14"/>
    </row>
    <row r="8549" spans="1:19" x14ac:dyDescent="0.55000000000000004">
      <c r="A8549" s="32"/>
    </row>
    <row r="8550" spans="1:19" x14ac:dyDescent="0.55000000000000004">
      <c r="A8550" s="32"/>
    </row>
    <row r="8551" spans="1:19" x14ac:dyDescent="0.55000000000000004">
      <c r="A8551" s="32"/>
    </row>
    <row r="8552" spans="1:19" x14ac:dyDescent="0.55000000000000004">
      <c r="A8552" s="32"/>
    </row>
    <row r="8553" spans="1:19" x14ac:dyDescent="0.55000000000000004">
      <c r="A8553" s="32"/>
      <c r="B8553" s="50"/>
    </row>
    <row r="8554" spans="1:19" x14ac:dyDescent="0.55000000000000004">
      <c r="A8554" s="32"/>
    </row>
    <row r="8555" spans="1:19" x14ac:dyDescent="0.55000000000000004">
      <c r="A8555" s="32"/>
    </row>
    <row r="8556" spans="1:19" x14ac:dyDescent="0.55000000000000004">
      <c r="A8556" s="32"/>
    </row>
    <row r="8557" spans="1:19" x14ac:dyDescent="0.55000000000000004">
      <c r="A8557" s="32"/>
    </row>
    <row r="8558" spans="1:19" x14ac:dyDescent="0.55000000000000004">
      <c r="A8558" s="32"/>
    </row>
    <row r="8559" spans="1:19" x14ac:dyDescent="0.55000000000000004">
      <c r="A8559" s="32"/>
    </row>
    <row r="8560" spans="1:19" x14ac:dyDescent="0.55000000000000004">
      <c r="A8560" s="32"/>
    </row>
    <row r="8561" spans="1:19" x14ac:dyDescent="0.55000000000000004">
      <c r="A8561" s="32"/>
    </row>
    <row r="8562" spans="1:19" x14ac:dyDescent="0.55000000000000004">
      <c r="A8562" s="32"/>
    </row>
    <row r="8563" spans="1:19" x14ac:dyDescent="0.55000000000000004">
      <c r="A8563" s="32"/>
    </row>
    <row r="8564" spans="1:19" x14ac:dyDescent="0.55000000000000004">
      <c r="A8564" s="32"/>
    </row>
    <row r="8565" spans="1:19" x14ac:dyDescent="0.55000000000000004">
      <c r="A8565" s="32"/>
    </row>
    <row r="8566" spans="1:19" x14ac:dyDescent="0.55000000000000004">
      <c r="A8566" s="32"/>
    </row>
    <row r="8567" spans="1:19" x14ac:dyDescent="0.55000000000000004">
      <c r="A8567" s="32"/>
    </row>
    <row r="8568" spans="1:19" x14ac:dyDescent="0.55000000000000004">
      <c r="A8568" s="32"/>
    </row>
    <row r="8569" spans="1:19" x14ac:dyDescent="0.55000000000000004">
      <c r="A8569" s="32"/>
    </row>
    <row r="8570" spans="1:19" x14ac:dyDescent="0.55000000000000004">
      <c r="O8570"/>
      <c r="P8570"/>
      <c r="Q8570"/>
      <c r="R8570"/>
    </row>
    <row r="8571" spans="1:19" ht="23.35" x14ac:dyDescent="0.8">
      <c r="A8571" s="21"/>
      <c r="B8571" s="21"/>
      <c r="C8571" s="21"/>
      <c r="D8571" s="21"/>
      <c r="E8571" s="21"/>
      <c r="F8571" s="21"/>
      <c r="G8571" s="21"/>
      <c r="H8571" s="22"/>
      <c r="I8571" s="22"/>
      <c r="J8571" s="22"/>
      <c r="K8571" s="21"/>
      <c r="L8571" s="21"/>
      <c r="N8571" s="27"/>
      <c r="O8571" s="27"/>
      <c r="P8571" s="27"/>
      <c r="Q8571" s="27"/>
      <c r="R8571" s="27"/>
      <c r="S8571" s="22"/>
    </row>
    <row r="8572" spans="1:19" x14ac:dyDescent="0.55000000000000004">
      <c r="A8572" s="14"/>
      <c r="K8572" s="14"/>
    </row>
    <row r="8573" spans="1:19" x14ac:dyDescent="0.55000000000000004">
      <c r="A8573" s="32"/>
    </row>
    <row r="8574" spans="1:19" x14ac:dyDescent="0.55000000000000004">
      <c r="A8574" s="32"/>
    </row>
    <row r="8575" spans="1:19" x14ac:dyDescent="0.55000000000000004">
      <c r="A8575" s="32"/>
    </row>
    <row r="8576" spans="1:19" x14ac:dyDescent="0.55000000000000004">
      <c r="A8576" s="32"/>
    </row>
    <row r="8577" spans="1:2" x14ac:dyDescent="0.55000000000000004">
      <c r="A8577" s="32"/>
      <c r="B8577" s="50"/>
    </row>
    <row r="8578" spans="1:2" x14ac:dyDescent="0.55000000000000004">
      <c r="A8578" s="32"/>
    </row>
    <row r="8579" spans="1:2" x14ac:dyDescent="0.55000000000000004">
      <c r="A8579" s="32"/>
    </row>
    <row r="8580" spans="1:2" x14ac:dyDescent="0.55000000000000004">
      <c r="A8580" s="32"/>
    </row>
    <row r="8581" spans="1:2" x14ac:dyDescent="0.55000000000000004">
      <c r="A8581" s="32"/>
    </row>
    <row r="8582" spans="1:2" x14ac:dyDescent="0.55000000000000004">
      <c r="A8582" s="32"/>
    </row>
    <row r="8583" spans="1:2" x14ac:dyDescent="0.55000000000000004">
      <c r="A8583" s="32"/>
    </row>
    <row r="8584" spans="1:2" x14ac:dyDescent="0.55000000000000004">
      <c r="A8584" s="32"/>
    </row>
    <row r="8585" spans="1:2" x14ac:dyDescent="0.55000000000000004">
      <c r="A8585" s="32"/>
    </row>
    <row r="8586" spans="1:2" x14ac:dyDescent="0.55000000000000004">
      <c r="A8586" s="32"/>
    </row>
    <row r="8587" spans="1:2" x14ac:dyDescent="0.55000000000000004">
      <c r="A8587" s="32"/>
    </row>
    <row r="8588" spans="1:2" x14ac:dyDescent="0.55000000000000004">
      <c r="A8588" s="32"/>
    </row>
    <row r="8589" spans="1:2" x14ac:dyDescent="0.55000000000000004">
      <c r="A8589" s="32"/>
    </row>
    <row r="8590" spans="1:2" x14ac:dyDescent="0.55000000000000004">
      <c r="A8590" s="32"/>
    </row>
    <row r="8591" spans="1:2" x14ac:dyDescent="0.55000000000000004">
      <c r="A8591" s="32"/>
    </row>
    <row r="8592" spans="1:2" x14ac:dyDescent="0.55000000000000004">
      <c r="A8592" s="32"/>
    </row>
    <row r="8593" spans="1:19" x14ac:dyDescent="0.55000000000000004">
      <c r="A8593" s="32"/>
    </row>
    <row r="8594" spans="1:19" x14ac:dyDescent="0.55000000000000004">
      <c r="O8594"/>
      <c r="P8594"/>
      <c r="Q8594"/>
      <c r="R8594"/>
    </row>
    <row r="8595" spans="1:19" ht="23.35" x14ac:dyDescent="0.8">
      <c r="A8595" s="21"/>
      <c r="B8595" s="21"/>
      <c r="C8595" s="21"/>
      <c r="D8595" s="21"/>
      <c r="E8595" s="21"/>
      <c r="F8595" s="21"/>
      <c r="G8595" s="21"/>
      <c r="H8595" s="22"/>
      <c r="I8595" s="22"/>
      <c r="J8595" s="22"/>
      <c r="K8595" s="21"/>
      <c r="L8595" s="21"/>
      <c r="N8595" s="27"/>
      <c r="O8595" s="27"/>
      <c r="P8595" s="27"/>
      <c r="Q8595" s="27"/>
      <c r="R8595" s="27"/>
      <c r="S8595" s="22"/>
    </row>
    <row r="8596" spans="1:19" x14ac:dyDescent="0.55000000000000004">
      <c r="A8596" s="14"/>
      <c r="K8596" s="14"/>
    </row>
    <row r="8597" spans="1:19" x14ac:dyDescent="0.55000000000000004">
      <c r="A8597" s="32"/>
    </row>
    <row r="8598" spans="1:19" x14ac:dyDescent="0.55000000000000004">
      <c r="A8598" s="32"/>
    </row>
    <row r="8599" spans="1:19" x14ac:dyDescent="0.55000000000000004">
      <c r="A8599" s="32"/>
    </row>
    <row r="8600" spans="1:19" x14ac:dyDescent="0.55000000000000004">
      <c r="A8600" s="32"/>
    </row>
    <row r="8601" spans="1:19" x14ac:dyDescent="0.55000000000000004">
      <c r="A8601" s="32"/>
      <c r="B8601" s="50"/>
    </row>
    <row r="8602" spans="1:19" x14ac:dyDescent="0.55000000000000004">
      <c r="A8602" s="32"/>
    </row>
    <row r="8603" spans="1:19" x14ac:dyDescent="0.55000000000000004">
      <c r="A8603" s="32"/>
    </row>
    <row r="8604" spans="1:19" x14ac:dyDescent="0.55000000000000004">
      <c r="A8604" s="32"/>
    </row>
    <row r="8605" spans="1:19" x14ac:dyDescent="0.55000000000000004">
      <c r="A8605" s="32"/>
    </row>
    <row r="8606" spans="1:19" x14ac:dyDescent="0.55000000000000004">
      <c r="A8606" s="32"/>
    </row>
    <row r="8607" spans="1:19" x14ac:dyDescent="0.55000000000000004">
      <c r="A8607" s="32"/>
    </row>
    <row r="8608" spans="1:19" x14ac:dyDescent="0.55000000000000004">
      <c r="A8608" s="32"/>
    </row>
    <row r="8609" spans="1:19" x14ac:dyDescent="0.55000000000000004">
      <c r="A8609" s="32"/>
    </row>
    <row r="8610" spans="1:19" x14ac:dyDescent="0.55000000000000004">
      <c r="A8610" s="32"/>
    </row>
    <row r="8611" spans="1:19" x14ac:dyDescent="0.55000000000000004">
      <c r="A8611" s="32"/>
    </row>
    <row r="8612" spans="1:19" x14ac:dyDescent="0.55000000000000004">
      <c r="A8612" s="32"/>
    </row>
    <row r="8613" spans="1:19" x14ac:dyDescent="0.55000000000000004">
      <c r="A8613" s="32"/>
    </row>
    <row r="8614" spans="1:19" x14ac:dyDescent="0.55000000000000004">
      <c r="A8614" s="32"/>
    </row>
    <row r="8615" spans="1:19" x14ac:dyDescent="0.55000000000000004">
      <c r="A8615" s="32"/>
    </row>
    <row r="8616" spans="1:19" x14ac:dyDescent="0.55000000000000004">
      <c r="A8616" s="32"/>
    </row>
    <row r="8617" spans="1:19" x14ac:dyDescent="0.55000000000000004">
      <c r="A8617" s="32"/>
    </row>
    <row r="8618" spans="1:19" x14ac:dyDescent="0.55000000000000004">
      <c r="O8618"/>
      <c r="P8618"/>
      <c r="Q8618"/>
      <c r="R8618"/>
    </row>
    <row r="8619" spans="1:19" ht="23.35" x14ac:dyDescent="0.8">
      <c r="A8619" s="21"/>
      <c r="B8619" s="21"/>
      <c r="C8619" s="21"/>
      <c r="D8619" s="21"/>
      <c r="E8619" s="21"/>
      <c r="F8619" s="21"/>
      <c r="G8619" s="21"/>
      <c r="H8619" s="22"/>
      <c r="I8619" s="22"/>
      <c r="J8619" s="22"/>
      <c r="K8619" s="21"/>
      <c r="L8619" s="21"/>
      <c r="N8619" s="27"/>
      <c r="O8619" s="27"/>
      <c r="P8619" s="27"/>
      <c r="Q8619" s="27"/>
      <c r="R8619" s="27"/>
      <c r="S8619" s="22"/>
    </row>
    <row r="8620" spans="1:19" x14ac:dyDescent="0.55000000000000004">
      <c r="A8620" s="14"/>
      <c r="K8620" s="14"/>
    </row>
    <row r="8621" spans="1:19" x14ac:dyDescent="0.55000000000000004">
      <c r="A8621" s="32"/>
    </row>
    <row r="8622" spans="1:19" x14ac:dyDescent="0.55000000000000004">
      <c r="A8622" s="32"/>
    </row>
    <row r="8623" spans="1:19" x14ac:dyDescent="0.55000000000000004">
      <c r="A8623" s="32"/>
    </row>
    <row r="8624" spans="1:19" x14ac:dyDescent="0.55000000000000004">
      <c r="A8624" s="32"/>
    </row>
    <row r="8625" spans="1:2" x14ac:dyDescent="0.55000000000000004">
      <c r="A8625" s="32"/>
      <c r="B8625" s="50"/>
    </row>
    <row r="8626" spans="1:2" x14ac:dyDescent="0.55000000000000004">
      <c r="A8626" s="32"/>
    </row>
    <row r="8627" spans="1:2" x14ac:dyDescent="0.55000000000000004">
      <c r="A8627" s="32"/>
    </row>
    <row r="8628" spans="1:2" x14ac:dyDescent="0.55000000000000004">
      <c r="A8628" s="32"/>
    </row>
    <row r="8629" spans="1:2" x14ac:dyDescent="0.55000000000000004">
      <c r="A8629" s="32"/>
    </row>
    <row r="8630" spans="1:2" x14ac:dyDescent="0.55000000000000004">
      <c r="A8630" s="32"/>
    </row>
    <row r="8631" spans="1:2" x14ac:dyDescent="0.55000000000000004">
      <c r="A8631" s="32"/>
    </row>
    <row r="8632" spans="1:2" x14ac:dyDescent="0.55000000000000004">
      <c r="A8632" s="32"/>
    </row>
    <row r="8633" spans="1:2" x14ac:dyDescent="0.55000000000000004">
      <c r="A8633" s="32"/>
    </row>
    <row r="8634" spans="1:2" x14ac:dyDescent="0.55000000000000004">
      <c r="A8634" s="32"/>
    </row>
    <row r="8635" spans="1:2" x14ac:dyDescent="0.55000000000000004">
      <c r="A8635" s="32"/>
    </row>
    <row r="8636" spans="1:2" x14ac:dyDescent="0.55000000000000004">
      <c r="A8636" s="32"/>
    </row>
    <row r="8637" spans="1:2" x14ac:dyDescent="0.55000000000000004">
      <c r="A8637" s="32"/>
    </row>
    <row r="8638" spans="1:2" x14ac:dyDescent="0.55000000000000004">
      <c r="A8638" s="32"/>
    </row>
    <row r="8639" spans="1:2" x14ac:dyDescent="0.55000000000000004">
      <c r="A8639" s="32"/>
    </row>
    <row r="8640" spans="1:2" x14ac:dyDescent="0.55000000000000004">
      <c r="A8640" s="32"/>
    </row>
    <row r="8641" spans="1:19" x14ac:dyDescent="0.55000000000000004">
      <c r="A8641" s="32"/>
    </row>
    <row r="8642" spans="1:19" x14ac:dyDescent="0.55000000000000004">
      <c r="A8642" s="32"/>
      <c r="N8642" s="57"/>
    </row>
    <row r="8643" spans="1:19" ht="23.35" x14ac:dyDescent="0.8">
      <c r="A8643" s="21"/>
      <c r="B8643" s="21"/>
      <c r="C8643" s="21"/>
      <c r="D8643" s="21"/>
      <c r="E8643" s="21"/>
      <c r="F8643" s="21"/>
      <c r="G8643" s="21"/>
      <c r="H8643" s="22"/>
      <c r="I8643" s="22"/>
      <c r="J8643" s="22"/>
      <c r="K8643" s="21"/>
      <c r="L8643" s="21"/>
      <c r="N8643" s="27"/>
      <c r="O8643" s="27"/>
      <c r="P8643" s="27"/>
      <c r="Q8643" s="27"/>
      <c r="R8643" s="27"/>
      <c r="S8643" s="22"/>
    </row>
    <row r="8644" spans="1:19" x14ac:dyDescent="0.55000000000000004">
      <c r="A8644" s="14"/>
      <c r="K8644" s="14"/>
    </row>
    <row r="8645" spans="1:19" x14ac:dyDescent="0.55000000000000004">
      <c r="A8645" s="32"/>
    </row>
    <row r="8646" spans="1:19" x14ac:dyDescent="0.55000000000000004">
      <c r="A8646" s="32"/>
    </row>
    <row r="8647" spans="1:19" x14ac:dyDescent="0.55000000000000004">
      <c r="A8647" s="32"/>
    </row>
    <row r="8648" spans="1:19" x14ac:dyDescent="0.55000000000000004">
      <c r="A8648" s="32"/>
    </row>
    <row r="8649" spans="1:19" x14ac:dyDescent="0.55000000000000004">
      <c r="A8649" s="32"/>
      <c r="B8649" s="50"/>
    </row>
    <row r="8650" spans="1:19" x14ac:dyDescent="0.55000000000000004">
      <c r="A8650" s="32"/>
    </row>
    <row r="8651" spans="1:19" x14ac:dyDescent="0.55000000000000004">
      <c r="A8651" s="32"/>
    </row>
    <row r="8652" spans="1:19" x14ac:dyDescent="0.55000000000000004">
      <c r="A8652" s="32"/>
    </row>
    <row r="8653" spans="1:19" x14ac:dyDescent="0.55000000000000004">
      <c r="A8653" s="32"/>
    </row>
    <row r="8654" spans="1:19" x14ac:dyDescent="0.55000000000000004">
      <c r="A8654" s="32"/>
    </row>
    <row r="8655" spans="1:19" x14ac:dyDescent="0.55000000000000004">
      <c r="A8655" s="32"/>
    </row>
    <row r="8656" spans="1:19" x14ac:dyDescent="0.55000000000000004">
      <c r="A8656" s="32"/>
    </row>
    <row r="8657" spans="1:19" x14ac:dyDescent="0.55000000000000004">
      <c r="A8657" s="32"/>
    </row>
    <row r="8658" spans="1:19" x14ac:dyDescent="0.55000000000000004">
      <c r="A8658" s="32"/>
    </row>
    <row r="8659" spans="1:19" x14ac:dyDescent="0.55000000000000004">
      <c r="A8659" s="32"/>
    </row>
    <row r="8660" spans="1:19" x14ac:dyDescent="0.55000000000000004">
      <c r="A8660" s="32"/>
    </row>
    <row r="8661" spans="1:19" x14ac:dyDescent="0.55000000000000004">
      <c r="A8661" s="32"/>
    </row>
    <row r="8662" spans="1:19" x14ac:dyDescent="0.55000000000000004">
      <c r="A8662" s="32"/>
    </row>
    <row r="8663" spans="1:19" x14ac:dyDescent="0.55000000000000004">
      <c r="A8663" s="32"/>
    </row>
    <row r="8664" spans="1:19" x14ac:dyDescent="0.55000000000000004">
      <c r="A8664" s="32"/>
    </row>
    <row r="8665" spans="1:19" x14ac:dyDescent="0.55000000000000004">
      <c r="A8665" s="32"/>
    </row>
    <row r="8666" spans="1:19" x14ac:dyDescent="0.55000000000000004">
      <c r="O8666"/>
      <c r="P8666"/>
      <c r="Q8666"/>
      <c r="R8666"/>
    </row>
    <row r="8667" spans="1:19" ht="23.35" x14ac:dyDescent="0.8">
      <c r="A8667" s="21"/>
      <c r="B8667" s="21"/>
      <c r="C8667" s="21"/>
      <c r="D8667" s="21"/>
      <c r="E8667" s="21"/>
      <c r="F8667" s="21"/>
      <c r="G8667" s="21"/>
      <c r="H8667" s="22"/>
      <c r="I8667" s="22"/>
      <c r="J8667" s="22"/>
      <c r="K8667" s="21"/>
      <c r="L8667" s="21"/>
      <c r="N8667" s="27"/>
      <c r="O8667" s="27"/>
      <c r="P8667" s="27"/>
      <c r="Q8667" s="27"/>
      <c r="R8667" s="27"/>
      <c r="S8667" s="22"/>
    </row>
    <row r="8668" spans="1:19" x14ac:dyDescent="0.55000000000000004">
      <c r="A8668" s="14"/>
      <c r="K8668" s="14"/>
    </row>
    <row r="8669" spans="1:19" x14ac:dyDescent="0.55000000000000004">
      <c r="A8669" s="32"/>
    </row>
    <row r="8670" spans="1:19" x14ac:dyDescent="0.55000000000000004">
      <c r="A8670" s="32"/>
    </row>
    <row r="8671" spans="1:19" x14ac:dyDescent="0.55000000000000004">
      <c r="A8671" s="32"/>
    </row>
    <row r="8672" spans="1:19" x14ac:dyDescent="0.55000000000000004">
      <c r="A8672" s="32"/>
    </row>
    <row r="8673" spans="1:2" x14ac:dyDescent="0.55000000000000004">
      <c r="A8673" s="32"/>
      <c r="B8673" s="50"/>
    </row>
    <row r="8674" spans="1:2" x14ac:dyDescent="0.55000000000000004">
      <c r="A8674" s="32"/>
    </row>
    <row r="8675" spans="1:2" x14ac:dyDescent="0.55000000000000004">
      <c r="A8675" s="32"/>
    </row>
    <row r="8676" spans="1:2" x14ac:dyDescent="0.55000000000000004">
      <c r="A8676" s="32"/>
    </row>
    <row r="8677" spans="1:2" x14ac:dyDescent="0.55000000000000004">
      <c r="A8677" s="32"/>
    </row>
    <row r="8678" spans="1:2" x14ac:dyDescent="0.55000000000000004">
      <c r="A8678" s="32"/>
    </row>
    <row r="8679" spans="1:2" x14ac:dyDescent="0.55000000000000004">
      <c r="A8679" s="32"/>
    </row>
    <row r="8680" spans="1:2" x14ac:dyDescent="0.55000000000000004">
      <c r="A8680" s="32"/>
    </row>
    <row r="8681" spans="1:2" x14ac:dyDescent="0.55000000000000004">
      <c r="A8681" s="32"/>
    </row>
    <row r="8682" spans="1:2" x14ac:dyDescent="0.55000000000000004">
      <c r="A8682" s="32"/>
    </row>
    <row r="8683" spans="1:2" x14ac:dyDescent="0.55000000000000004">
      <c r="A8683" s="32"/>
    </row>
    <row r="8684" spans="1:2" x14ac:dyDescent="0.55000000000000004">
      <c r="A8684" s="32"/>
    </row>
    <row r="8685" spans="1:2" x14ac:dyDescent="0.55000000000000004">
      <c r="A8685" s="32"/>
    </row>
    <row r="8686" spans="1:2" x14ac:dyDescent="0.55000000000000004">
      <c r="A8686" s="32"/>
    </row>
    <row r="8687" spans="1:2" x14ac:dyDescent="0.55000000000000004">
      <c r="A8687" s="32"/>
    </row>
    <row r="8688" spans="1:2" x14ac:dyDescent="0.55000000000000004">
      <c r="A8688" s="32"/>
    </row>
    <row r="8689" spans="1:19" x14ac:dyDescent="0.55000000000000004">
      <c r="A8689" s="32"/>
    </row>
    <row r="8690" spans="1:19" x14ac:dyDescent="0.55000000000000004">
      <c r="O8690"/>
      <c r="P8690"/>
      <c r="Q8690"/>
      <c r="R8690"/>
    </row>
    <row r="8691" spans="1:19" ht="23.35" x14ac:dyDescent="0.8">
      <c r="A8691" s="21"/>
      <c r="B8691" s="21"/>
      <c r="C8691" s="21"/>
      <c r="D8691" s="21"/>
      <c r="E8691" s="21"/>
      <c r="F8691" s="21"/>
      <c r="G8691" s="21"/>
      <c r="H8691" s="22"/>
      <c r="I8691" s="22"/>
      <c r="J8691" s="22"/>
      <c r="K8691" s="21"/>
      <c r="L8691" s="21"/>
      <c r="N8691" s="27"/>
      <c r="O8691" s="27"/>
      <c r="P8691" s="27"/>
      <c r="Q8691" s="27"/>
      <c r="R8691" s="27"/>
      <c r="S8691" s="22"/>
    </row>
    <row r="8692" spans="1:19" x14ac:dyDescent="0.55000000000000004">
      <c r="A8692" s="14"/>
      <c r="K8692" s="14"/>
    </row>
    <row r="8693" spans="1:19" x14ac:dyDescent="0.55000000000000004">
      <c r="A8693" s="32"/>
    </row>
    <row r="8694" spans="1:19" x14ac:dyDescent="0.55000000000000004">
      <c r="A8694" s="32"/>
    </row>
    <row r="8695" spans="1:19" x14ac:dyDescent="0.55000000000000004">
      <c r="A8695" s="32"/>
    </row>
    <row r="8696" spans="1:19" x14ac:dyDescent="0.55000000000000004">
      <c r="A8696" s="32"/>
    </row>
    <row r="8697" spans="1:19" x14ac:dyDescent="0.55000000000000004">
      <c r="A8697" s="32"/>
      <c r="B8697" s="50"/>
    </row>
    <row r="8698" spans="1:19" x14ac:dyDescent="0.55000000000000004">
      <c r="A8698" s="32"/>
    </row>
    <row r="8699" spans="1:19" x14ac:dyDescent="0.55000000000000004">
      <c r="A8699" s="32"/>
    </row>
    <row r="8700" spans="1:19" x14ac:dyDescent="0.55000000000000004">
      <c r="A8700" s="32"/>
    </row>
    <row r="8701" spans="1:19" x14ac:dyDescent="0.55000000000000004">
      <c r="A8701" s="32"/>
    </row>
    <row r="8702" spans="1:19" x14ac:dyDescent="0.55000000000000004">
      <c r="A8702" s="32"/>
    </row>
    <row r="8703" spans="1:19" x14ac:dyDescent="0.55000000000000004">
      <c r="A8703" s="32"/>
    </row>
    <row r="8704" spans="1:19" x14ac:dyDescent="0.55000000000000004">
      <c r="A8704" s="32"/>
    </row>
    <row r="8705" spans="1:19" x14ac:dyDescent="0.55000000000000004">
      <c r="A8705" s="32"/>
    </row>
    <row r="8706" spans="1:19" x14ac:dyDescent="0.55000000000000004">
      <c r="A8706" s="32"/>
    </row>
    <row r="8707" spans="1:19" x14ac:dyDescent="0.55000000000000004">
      <c r="A8707" s="32"/>
    </row>
    <row r="8708" spans="1:19" x14ac:dyDescent="0.55000000000000004">
      <c r="A8708" s="32"/>
    </row>
    <row r="8709" spans="1:19" x14ac:dyDescent="0.55000000000000004">
      <c r="A8709" s="32"/>
    </row>
    <row r="8710" spans="1:19" x14ac:dyDescent="0.55000000000000004">
      <c r="A8710" s="32"/>
    </row>
    <row r="8711" spans="1:19" x14ac:dyDescent="0.55000000000000004">
      <c r="A8711" s="32"/>
    </row>
    <row r="8712" spans="1:19" x14ac:dyDescent="0.55000000000000004">
      <c r="A8712" s="32"/>
    </row>
    <row r="8713" spans="1:19" x14ac:dyDescent="0.55000000000000004">
      <c r="A8713" s="32"/>
    </row>
    <row r="8714" spans="1:19" x14ac:dyDescent="0.55000000000000004">
      <c r="O8714"/>
      <c r="P8714"/>
      <c r="Q8714"/>
      <c r="R8714"/>
    </row>
    <row r="8715" spans="1:19" ht="23.35" x14ac:dyDescent="0.8">
      <c r="A8715" s="21"/>
      <c r="B8715" s="21"/>
      <c r="C8715" s="21"/>
      <c r="D8715" s="21"/>
      <c r="E8715" s="21"/>
      <c r="F8715" s="21"/>
      <c r="G8715" s="21"/>
      <c r="H8715" s="22"/>
      <c r="I8715" s="22"/>
      <c r="J8715" s="22"/>
      <c r="K8715" s="21"/>
      <c r="L8715" s="21"/>
      <c r="N8715" s="27"/>
      <c r="O8715" s="27"/>
      <c r="P8715" s="27"/>
      <c r="Q8715" s="27"/>
      <c r="R8715" s="27"/>
      <c r="S8715" s="22"/>
    </row>
    <row r="8716" spans="1:19" x14ac:dyDescent="0.55000000000000004">
      <c r="A8716" s="14"/>
      <c r="K8716" s="14"/>
    </row>
    <row r="8717" spans="1:19" x14ac:dyDescent="0.55000000000000004">
      <c r="A8717" s="32"/>
    </row>
    <row r="8718" spans="1:19" x14ac:dyDescent="0.55000000000000004">
      <c r="A8718" s="32"/>
    </row>
    <row r="8719" spans="1:19" x14ac:dyDescent="0.55000000000000004">
      <c r="A8719" s="32"/>
    </row>
    <row r="8720" spans="1:19" x14ac:dyDescent="0.55000000000000004">
      <c r="A8720" s="32"/>
    </row>
    <row r="8721" spans="1:2" x14ac:dyDescent="0.55000000000000004">
      <c r="A8721" s="32"/>
      <c r="B8721" s="50"/>
    </row>
    <row r="8722" spans="1:2" x14ac:dyDescent="0.55000000000000004">
      <c r="A8722" s="32"/>
    </row>
    <row r="8723" spans="1:2" x14ac:dyDescent="0.55000000000000004">
      <c r="A8723" s="32"/>
    </row>
    <row r="8724" spans="1:2" x14ac:dyDescent="0.55000000000000004">
      <c r="A8724" s="32"/>
    </row>
    <row r="8725" spans="1:2" x14ac:dyDescent="0.55000000000000004">
      <c r="A8725" s="32"/>
    </row>
    <row r="8726" spans="1:2" x14ac:dyDescent="0.55000000000000004">
      <c r="A8726" s="32"/>
    </row>
    <row r="8727" spans="1:2" x14ac:dyDescent="0.55000000000000004">
      <c r="A8727" s="32"/>
    </row>
    <row r="8728" spans="1:2" x14ac:dyDescent="0.55000000000000004">
      <c r="A8728" s="32"/>
    </row>
    <row r="8729" spans="1:2" x14ac:dyDescent="0.55000000000000004">
      <c r="A8729" s="32"/>
    </row>
    <row r="8730" spans="1:2" x14ac:dyDescent="0.55000000000000004">
      <c r="A8730" s="32"/>
    </row>
    <row r="8731" spans="1:2" x14ac:dyDescent="0.55000000000000004">
      <c r="A8731" s="32"/>
    </row>
    <row r="8732" spans="1:2" x14ac:dyDescent="0.55000000000000004">
      <c r="A8732" s="32"/>
    </row>
    <row r="8733" spans="1:2" x14ac:dyDescent="0.55000000000000004">
      <c r="A8733" s="32"/>
    </row>
    <row r="8734" spans="1:2" x14ac:dyDescent="0.55000000000000004">
      <c r="A8734" s="32"/>
    </row>
    <row r="8735" spans="1:2" x14ac:dyDescent="0.55000000000000004">
      <c r="A8735" s="32"/>
    </row>
    <row r="8736" spans="1:2" x14ac:dyDescent="0.55000000000000004">
      <c r="A8736" s="32"/>
    </row>
    <row r="8737" spans="1:19" x14ac:dyDescent="0.55000000000000004">
      <c r="A8737" s="32"/>
    </row>
    <row r="8738" spans="1:19" x14ac:dyDescent="0.55000000000000004">
      <c r="O8738"/>
      <c r="P8738"/>
      <c r="Q8738"/>
      <c r="R8738"/>
    </row>
    <row r="8739" spans="1:19" ht="23.35" x14ac:dyDescent="0.8">
      <c r="A8739" s="21"/>
      <c r="B8739" s="21"/>
      <c r="C8739" s="21"/>
      <c r="D8739" s="21"/>
      <c r="E8739" s="21"/>
      <c r="F8739" s="21"/>
      <c r="G8739" s="21"/>
      <c r="H8739" s="22"/>
      <c r="I8739" s="22"/>
      <c r="J8739" s="22"/>
      <c r="K8739" s="21"/>
      <c r="L8739" s="21"/>
      <c r="N8739" s="27"/>
      <c r="O8739" s="27"/>
      <c r="P8739" s="27"/>
      <c r="Q8739" s="27"/>
      <c r="R8739" s="27"/>
      <c r="S8739" s="22"/>
    </row>
    <row r="8740" spans="1:19" x14ac:dyDescent="0.55000000000000004">
      <c r="A8740" s="14"/>
      <c r="K8740" s="14"/>
    </row>
    <row r="8741" spans="1:19" x14ac:dyDescent="0.55000000000000004">
      <c r="A8741" s="32"/>
    </row>
    <row r="8742" spans="1:19" x14ac:dyDescent="0.55000000000000004">
      <c r="A8742" s="32"/>
    </row>
    <row r="8743" spans="1:19" x14ac:dyDescent="0.55000000000000004">
      <c r="A8743" s="32"/>
    </row>
    <row r="8744" spans="1:19" x14ac:dyDescent="0.55000000000000004">
      <c r="A8744" s="32"/>
    </row>
    <row r="8745" spans="1:19" x14ac:dyDescent="0.55000000000000004">
      <c r="A8745" s="32"/>
      <c r="B8745" s="50"/>
    </row>
    <row r="8746" spans="1:19" x14ac:dyDescent="0.55000000000000004">
      <c r="A8746" s="32"/>
    </row>
    <row r="8747" spans="1:19" x14ac:dyDescent="0.55000000000000004">
      <c r="A8747" s="32"/>
    </row>
    <row r="8748" spans="1:19" x14ac:dyDescent="0.55000000000000004">
      <c r="A8748" s="32"/>
    </row>
    <row r="8749" spans="1:19" x14ac:dyDescent="0.55000000000000004">
      <c r="A8749" s="32"/>
    </row>
    <row r="8750" spans="1:19" x14ac:dyDescent="0.55000000000000004">
      <c r="A8750" s="32"/>
    </row>
    <row r="8751" spans="1:19" x14ac:dyDescent="0.55000000000000004">
      <c r="A8751" s="32"/>
    </row>
    <row r="8752" spans="1:19" x14ac:dyDescent="0.55000000000000004">
      <c r="A8752" s="32"/>
    </row>
    <row r="8753" spans="1:19" x14ac:dyDescent="0.55000000000000004">
      <c r="A8753" s="32"/>
    </row>
    <row r="8754" spans="1:19" x14ac:dyDescent="0.55000000000000004">
      <c r="A8754" s="32"/>
    </row>
    <row r="8755" spans="1:19" x14ac:dyDescent="0.55000000000000004">
      <c r="A8755" s="32"/>
    </row>
    <row r="8756" spans="1:19" x14ac:dyDescent="0.55000000000000004">
      <c r="A8756" s="32"/>
    </row>
    <row r="8757" spans="1:19" x14ac:dyDescent="0.55000000000000004">
      <c r="A8757" s="32"/>
    </row>
    <row r="8758" spans="1:19" x14ac:dyDescent="0.55000000000000004">
      <c r="A8758" s="32"/>
    </row>
    <row r="8759" spans="1:19" x14ac:dyDescent="0.55000000000000004">
      <c r="A8759" s="32"/>
    </row>
    <row r="8760" spans="1:19" x14ac:dyDescent="0.55000000000000004">
      <c r="A8760" s="32"/>
    </row>
    <row r="8761" spans="1:19" x14ac:dyDescent="0.55000000000000004">
      <c r="A8761" s="32"/>
    </row>
    <row r="8762" spans="1:19" x14ac:dyDescent="0.55000000000000004">
      <c r="N8762" s="57"/>
      <c r="O8762"/>
      <c r="P8762"/>
      <c r="Q8762"/>
      <c r="R8762"/>
    </row>
    <row r="8763" spans="1:19" ht="23.35" x14ac:dyDescent="0.8">
      <c r="A8763" s="21"/>
      <c r="B8763" s="21"/>
      <c r="C8763" s="21"/>
      <c r="D8763" s="21"/>
      <c r="E8763" s="21"/>
      <c r="F8763" s="21"/>
      <c r="G8763" s="21"/>
      <c r="H8763" s="22"/>
      <c r="I8763" s="22"/>
      <c r="J8763" s="22"/>
      <c r="K8763" s="21"/>
      <c r="L8763" s="21"/>
      <c r="N8763" s="27"/>
      <c r="O8763" s="27"/>
      <c r="P8763" s="27"/>
      <c r="Q8763" s="27"/>
      <c r="R8763" s="27"/>
      <c r="S8763" s="22"/>
    </row>
    <row r="8764" spans="1:19" x14ac:dyDescent="0.55000000000000004">
      <c r="A8764" s="14"/>
      <c r="K8764" s="14"/>
    </row>
    <row r="8765" spans="1:19" x14ac:dyDescent="0.55000000000000004">
      <c r="A8765" s="32"/>
    </row>
    <row r="8766" spans="1:19" x14ac:dyDescent="0.55000000000000004">
      <c r="A8766" s="32"/>
    </row>
    <row r="8767" spans="1:19" x14ac:dyDescent="0.55000000000000004">
      <c r="A8767" s="32"/>
    </row>
    <row r="8768" spans="1:19" x14ac:dyDescent="0.55000000000000004">
      <c r="A8768" s="32"/>
    </row>
    <row r="8769" spans="1:2" x14ac:dyDescent="0.55000000000000004">
      <c r="A8769" s="32"/>
      <c r="B8769" s="50"/>
    </row>
    <row r="8770" spans="1:2" x14ac:dyDescent="0.55000000000000004">
      <c r="A8770" s="32"/>
    </row>
    <row r="8771" spans="1:2" x14ac:dyDescent="0.55000000000000004">
      <c r="A8771" s="32"/>
    </row>
    <row r="8772" spans="1:2" x14ac:dyDescent="0.55000000000000004">
      <c r="A8772" s="32"/>
    </row>
    <row r="8773" spans="1:2" x14ac:dyDescent="0.55000000000000004">
      <c r="A8773" s="32"/>
    </row>
    <row r="8774" spans="1:2" x14ac:dyDescent="0.55000000000000004">
      <c r="A8774" s="32"/>
    </row>
    <row r="8775" spans="1:2" x14ac:dyDescent="0.55000000000000004">
      <c r="A8775" s="32"/>
    </row>
    <row r="8776" spans="1:2" x14ac:dyDescent="0.55000000000000004">
      <c r="A8776" s="32"/>
    </row>
    <row r="8777" spans="1:2" x14ac:dyDescent="0.55000000000000004">
      <c r="A8777" s="32"/>
    </row>
    <row r="8778" spans="1:2" x14ac:dyDescent="0.55000000000000004">
      <c r="A8778" s="32"/>
    </row>
    <row r="8779" spans="1:2" x14ac:dyDescent="0.55000000000000004">
      <c r="A8779" s="32"/>
    </row>
    <row r="8780" spans="1:2" x14ac:dyDescent="0.55000000000000004">
      <c r="A8780" s="32"/>
    </row>
    <row r="8781" spans="1:2" x14ac:dyDescent="0.55000000000000004">
      <c r="A8781" s="32"/>
    </row>
    <row r="8782" spans="1:2" x14ac:dyDescent="0.55000000000000004">
      <c r="A8782" s="32"/>
    </row>
    <row r="8783" spans="1:2" x14ac:dyDescent="0.55000000000000004">
      <c r="A8783" s="32"/>
    </row>
    <row r="8784" spans="1:2" x14ac:dyDescent="0.55000000000000004">
      <c r="A8784" s="32"/>
    </row>
    <row r="8785" spans="1:19" x14ac:dyDescent="0.55000000000000004">
      <c r="A8785" s="32"/>
    </row>
    <row r="8786" spans="1:19" x14ac:dyDescent="0.55000000000000004">
      <c r="O8786"/>
      <c r="P8786"/>
      <c r="Q8786"/>
      <c r="R8786"/>
    </row>
    <row r="8787" spans="1:19" ht="23.35" x14ac:dyDescent="0.8">
      <c r="A8787" s="21"/>
      <c r="B8787" s="21"/>
      <c r="C8787" s="21"/>
      <c r="D8787" s="21"/>
      <c r="E8787" s="21"/>
      <c r="F8787" s="21"/>
      <c r="G8787" s="21"/>
      <c r="H8787" s="22"/>
      <c r="I8787" s="22"/>
      <c r="J8787" s="22"/>
      <c r="K8787" s="21"/>
      <c r="L8787" s="21"/>
      <c r="N8787" s="27"/>
      <c r="O8787" s="27"/>
      <c r="P8787" s="27"/>
      <c r="Q8787" s="27"/>
      <c r="R8787" s="27"/>
      <c r="S8787" s="22"/>
    </row>
    <row r="8788" spans="1:19" x14ac:dyDescent="0.55000000000000004">
      <c r="A8788" s="14"/>
      <c r="K8788" s="14"/>
    </row>
    <row r="8789" spans="1:19" x14ac:dyDescent="0.55000000000000004">
      <c r="A8789" s="32"/>
    </row>
    <row r="8790" spans="1:19" x14ac:dyDescent="0.55000000000000004">
      <c r="A8790" s="32"/>
    </row>
    <row r="8791" spans="1:19" x14ac:dyDescent="0.55000000000000004">
      <c r="A8791" s="32"/>
    </row>
    <row r="8792" spans="1:19" x14ac:dyDescent="0.55000000000000004">
      <c r="A8792" s="32"/>
    </row>
    <row r="8793" spans="1:19" x14ac:dyDescent="0.55000000000000004">
      <c r="A8793" s="32"/>
      <c r="B8793" s="50"/>
    </row>
    <row r="8794" spans="1:19" x14ac:dyDescent="0.55000000000000004">
      <c r="A8794" s="32"/>
    </row>
    <row r="8795" spans="1:19" x14ac:dyDescent="0.55000000000000004">
      <c r="A8795" s="32"/>
    </row>
    <row r="8796" spans="1:19" x14ac:dyDescent="0.55000000000000004">
      <c r="A8796" s="32"/>
    </row>
    <row r="8797" spans="1:19" x14ac:dyDescent="0.55000000000000004">
      <c r="A8797" s="32"/>
    </row>
    <row r="8798" spans="1:19" x14ac:dyDescent="0.55000000000000004">
      <c r="A8798" s="32"/>
    </row>
    <row r="8799" spans="1:19" x14ac:dyDescent="0.55000000000000004">
      <c r="A8799" s="32"/>
    </row>
    <row r="8800" spans="1:19" x14ac:dyDescent="0.55000000000000004">
      <c r="A8800" s="32"/>
    </row>
    <row r="8801" spans="1:19" x14ac:dyDescent="0.55000000000000004">
      <c r="A8801" s="32"/>
    </row>
    <row r="8802" spans="1:19" x14ac:dyDescent="0.55000000000000004">
      <c r="A8802" s="32"/>
    </row>
    <row r="8803" spans="1:19" x14ac:dyDescent="0.55000000000000004">
      <c r="A8803" s="32"/>
    </row>
    <row r="8804" spans="1:19" x14ac:dyDescent="0.55000000000000004">
      <c r="A8804" s="32"/>
    </row>
    <row r="8805" spans="1:19" x14ac:dyDescent="0.55000000000000004">
      <c r="A8805" s="32"/>
    </row>
    <row r="8806" spans="1:19" x14ac:dyDescent="0.55000000000000004">
      <c r="A8806" s="32"/>
    </row>
    <row r="8807" spans="1:19" x14ac:dyDescent="0.55000000000000004">
      <c r="A8807" s="32"/>
    </row>
    <row r="8808" spans="1:19" x14ac:dyDescent="0.55000000000000004">
      <c r="A8808" s="32"/>
    </row>
    <row r="8809" spans="1:19" x14ac:dyDescent="0.55000000000000004">
      <c r="A8809" s="32"/>
    </row>
    <row r="8810" spans="1:19" x14ac:dyDescent="0.55000000000000004">
      <c r="O8810"/>
      <c r="P8810"/>
      <c r="Q8810"/>
      <c r="R8810"/>
    </row>
    <row r="8811" spans="1:19" ht="23.35" x14ac:dyDescent="0.8">
      <c r="A8811" s="21"/>
      <c r="B8811" s="21"/>
      <c r="C8811" s="21"/>
      <c r="D8811" s="21"/>
      <c r="E8811" s="21"/>
      <c r="F8811" s="21"/>
      <c r="G8811" s="21"/>
      <c r="H8811" s="22"/>
      <c r="I8811" s="22"/>
      <c r="J8811" s="22"/>
      <c r="K8811" s="21"/>
      <c r="L8811" s="21"/>
      <c r="N8811" s="27"/>
      <c r="O8811" s="27"/>
      <c r="P8811" s="27"/>
      <c r="Q8811" s="27"/>
      <c r="R8811" s="27"/>
      <c r="S8811" s="22"/>
    </row>
    <row r="8812" spans="1:19" x14ac:dyDescent="0.55000000000000004">
      <c r="A8812" s="14"/>
      <c r="K8812" s="14"/>
    </row>
    <row r="8813" spans="1:19" x14ac:dyDescent="0.55000000000000004">
      <c r="A8813" s="32"/>
    </row>
    <row r="8814" spans="1:19" x14ac:dyDescent="0.55000000000000004">
      <c r="A8814" s="32"/>
    </row>
    <row r="8815" spans="1:19" x14ac:dyDescent="0.55000000000000004">
      <c r="A8815" s="32"/>
    </row>
    <row r="8816" spans="1:19" x14ac:dyDescent="0.55000000000000004">
      <c r="A8816" s="32"/>
    </row>
    <row r="8817" spans="1:2" x14ac:dyDescent="0.55000000000000004">
      <c r="A8817" s="32"/>
      <c r="B8817" s="50"/>
    </row>
    <row r="8818" spans="1:2" x14ac:dyDescent="0.55000000000000004">
      <c r="A8818" s="32"/>
    </row>
    <row r="8819" spans="1:2" x14ac:dyDescent="0.55000000000000004">
      <c r="A8819" s="32"/>
    </row>
    <row r="8820" spans="1:2" x14ac:dyDescent="0.55000000000000004">
      <c r="A8820" s="32"/>
    </row>
    <row r="8821" spans="1:2" x14ac:dyDescent="0.55000000000000004">
      <c r="A8821" s="32"/>
    </row>
    <row r="8822" spans="1:2" x14ac:dyDescent="0.55000000000000004">
      <c r="A8822" s="32"/>
    </row>
    <row r="8823" spans="1:2" x14ac:dyDescent="0.55000000000000004">
      <c r="A8823" s="32"/>
    </row>
    <row r="8824" spans="1:2" x14ac:dyDescent="0.55000000000000004">
      <c r="A8824" s="32"/>
    </row>
    <row r="8825" spans="1:2" x14ac:dyDescent="0.55000000000000004">
      <c r="A8825" s="32"/>
    </row>
    <row r="8826" spans="1:2" x14ac:dyDescent="0.55000000000000004">
      <c r="A8826" s="32"/>
    </row>
    <row r="8827" spans="1:2" x14ac:dyDescent="0.55000000000000004">
      <c r="A8827" s="32"/>
    </row>
    <row r="8828" spans="1:2" x14ac:dyDescent="0.55000000000000004">
      <c r="A8828" s="32"/>
    </row>
    <row r="8829" spans="1:2" x14ac:dyDescent="0.55000000000000004">
      <c r="A8829" s="32"/>
    </row>
    <row r="8830" spans="1:2" x14ac:dyDescent="0.55000000000000004">
      <c r="A8830" s="32"/>
    </row>
    <row r="8831" spans="1:2" x14ac:dyDescent="0.55000000000000004">
      <c r="A8831" s="32"/>
    </row>
    <row r="8832" spans="1:2" x14ac:dyDescent="0.55000000000000004">
      <c r="A8832" s="32"/>
    </row>
    <row r="8833" spans="1:19" x14ac:dyDescent="0.55000000000000004">
      <c r="A8833" s="32"/>
    </row>
    <row r="8834" spans="1:19" x14ac:dyDescent="0.55000000000000004">
      <c r="O8834"/>
      <c r="P8834"/>
      <c r="Q8834"/>
      <c r="R8834"/>
    </row>
    <row r="8835" spans="1:19" ht="23.35" x14ac:dyDescent="0.8">
      <c r="A8835" s="21"/>
      <c r="B8835" s="21"/>
      <c r="C8835" s="21"/>
      <c r="D8835" s="21"/>
      <c r="E8835" s="21"/>
      <c r="F8835" s="21"/>
      <c r="G8835" s="21"/>
      <c r="H8835" s="22"/>
      <c r="I8835" s="22"/>
      <c r="J8835" s="22"/>
      <c r="K8835" s="21"/>
      <c r="L8835" s="21"/>
      <c r="N8835" s="27"/>
      <c r="O8835" s="27"/>
      <c r="P8835" s="27"/>
      <c r="Q8835" s="27"/>
      <c r="R8835" s="27"/>
      <c r="S8835" s="22"/>
    </row>
    <row r="8836" spans="1:19" x14ac:dyDescent="0.55000000000000004">
      <c r="A8836" s="14"/>
      <c r="K8836" s="14"/>
    </row>
    <row r="8837" spans="1:19" x14ac:dyDescent="0.55000000000000004">
      <c r="A8837" s="32"/>
    </row>
    <row r="8838" spans="1:19" x14ac:dyDescent="0.55000000000000004">
      <c r="A8838" s="32"/>
    </row>
    <row r="8839" spans="1:19" x14ac:dyDescent="0.55000000000000004">
      <c r="A8839" s="32"/>
    </row>
    <row r="8840" spans="1:19" x14ac:dyDescent="0.55000000000000004">
      <c r="A8840" s="32"/>
    </row>
    <row r="8841" spans="1:19" x14ac:dyDescent="0.55000000000000004">
      <c r="A8841" s="32"/>
      <c r="B8841" s="50"/>
    </row>
    <row r="8842" spans="1:19" x14ac:dyDescent="0.55000000000000004">
      <c r="A8842" s="32"/>
    </row>
    <row r="8843" spans="1:19" x14ac:dyDescent="0.55000000000000004">
      <c r="A8843" s="32"/>
    </row>
    <row r="8844" spans="1:19" x14ac:dyDescent="0.55000000000000004">
      <c r="A8844" s="32"/>
    </row>
    <row r="8845" spans="1:19" x14ac:dyDescent="0.55000000000000004">
      <c r="A8845" s="32"/>
    </row>
    <row r="8846" spans="1:19" x14ac:dyDescent="0.55000000000000004">
      <c r="A8846" s="32"/>
    </row>
    <row r="8847" spans="1:19" x14ac:dyDescent="0.55000000000000004">
      <c r="A8847" s="32"/>
    </row>
    <row r="8848" spans="1:19" x14ac:dyDescent="0.55000000000000004">
      <c r="A8848" s="32"/>
    </row>
    <row r="8849" spans="1:19" x14ac:dyDescent="0.55000000000000004">
      <c r="A8849" s="32"/>
    </row>
    <row r="8850" spans="1:19" x14ac:dyDescent="0.55000000000000004">
      <c r="A8850" s="32"/>
    </row>
    <row r="8851" spans="1:19" x14ac:dyDescent="0.55000000000000004">
      <c r="A8851" s="32"/>
    </row>
    <row r="8852" spans="1:19" x14ac:dyDescent="0.55000000000000004">
      <c r="A8852" s="32"/>
    </row>
    <row r="8853" spans="1:19" x14ac:dyDescent="0.55000000000000004">
      <c r="A8853" s="32"/>
    </row>
    <row r="8854" spans="1:19" x14ac:dyDescent="0.55000000000000004">
      <c r="A8854" s="32"/>
    </row>
    <row r="8855" spans="1:19" x14ac:dyDescent="0.55000000000000004">
      <c r="A8855" s="32"/>
    </row>
    <row r="8856" spans="1:19" x14ac:dyDescent="0.55000000000000004">
      <c r="A8856" s="32"/>
    </row>
    <row r="8857" spans="1:19" x14ac:dyDescent="0.55000000000000004">
      <c r="A8857" s="32"/>
    </row>
    <row r="8858" spans="1:19" x14ac:dyDescent="0.55000000000000004">
      <c r="O8858"/>
      <c r="P8858"/>
      <c r="Q8858"/>
      <c r="R8858"/>
    </row>
    <row r="8859" spans="1:19" ht="23.35" x14ac:dyDescent="0.8">
      <c r="A8859" s="21"/>
      <c r="B8859" s="21"/>
      <c r="C8859" s="21"/>
      <c r="D8859" s="21"/>
      <c r="E8859" s="21"/>
      <c r="F8859" s="21"/>
      <c r="G8859" s="21"/>
      <c r="H8859" s="22"/>
      <c r="I8859" s="22"/>
      <c r="J8859" s="22"/>
      <c r="K8859" s="21"/>
      <c r="L8859" s="21"/>
      <c r="N8859" s="27"/>
      <c r="O8859" s="27"/>
      <c r="P8859" s="27"/>
      <c r="Q8859" s="27"/>
      <c r="R8859" s="27"/>
      <c r="S8859" s="22"/>
    </row>
    <row r="8860" spans="1:19" x14ac:dyDescent="0.55000000000000004">
      <c r="A8860" s="14"/>
      <c r="K8860" s="14"/>
    </row>
    <row r="8861" spans="1:19" x14ac:dyDescent="0.55000000000000004">
      <c r="A8861" s="32"/>
    </row>
    <row r="8862" spans="1:19" x14ac:dyDescent="0.55000000000000004">
      <c r="A8862" s="32"/>
    </row>
    <row r="8863" spans="1:19" x14ac:dyDescent="0.55000000000000004">
      <c r="A8863" s="32"/>
    </row>
    <row r="8864" spans="1:19" x14ac:dyDescent="0.55000000000000004">
      <c r="A8864" s="32"/>
    </row>
    <row r="8865" spans="1:2" x14ac:dyDescent="0.55000000000000004">
      <c r="A8865" s="32"/>
      <c r="B8865" s="50"/>
    </row>
    <row r="8866" spans="1:2" x14ac:dyDescent="0.55000000000000004">
      <c r="A8866" s="32"/>
    </row>
    <row r="8867" spans="1:2" x14ac:dyDescent="0.55000000000000004">
      <c r="A8867" s="32"/>
    </row>
    <row r="8868" spans="1:2" x14ac:dyDescent="0.55000000000000004">
      <c r="A8868" s="32"/>
    </row>
    <row r="8869" spans="1:2" x14ac:dyDescent="0.55000000000000004">
      <c r="A8869" s="32"/>
    </row>
    <row r="8870" spans="1:2" x14ac:dyDescent="0.55000000000000004">
      <c r="A8870" s="32"/>
    </row>
    <row r="8871" spans="1:2" x14ac:dyDescent="0.55000000000000004">
      <c r="A8871" s="32"/>
    </row>
    <row r="8872" spans="1:2" x14ac:dyDescent="0.55000000000000004">
      <c r="A8872" s="32"/>
    </row>
    <row r="8873" spans="1:2" x14ac:dyDescent="0.55000000000000004">
      <c r="A8873" s="32"/>
    </row>
    <row r="8874" spans="1:2" x14ac:dyDescent="0.55000000000000004">
      <c r="A8874" s="32"/>
    </row>
    <row r="8875" spans="1:2" x14ac:dyDescent="0.55000000000000004">
      <c r="A8875" s="32"/>
    </row>
    <row r="8876" spans="1:2" x14ac:dyDescent="0.55000000000000004">
      <c r="A8876" s="32"/>
    </row>
    <row r="8877" spans="1:2" x14ac:dyDescent="0.55000000000000004">
      <c r="A8877" s="32"/>
    </row>
    <row r="8878" spans="1:2" x14ac:dyDescent="0.55000000000000004">
      <c r="A8878" s="32"/>
    </row>
    <row r="8879" spans="1:2" x14ac:dyDescent="0.55000000000000004">
      <c r="A8879" s="32"/>
    </row>
    <row r="8880" spans="1:2" x14ac:dyDescent="0.55000000000000004">
      <c r="A8880" s="32"/>
    </row>
    <row r="8881" spans="1:19" x14ac:dyDescent="0.55000000000000004">
      <c r="A8881" s="32"/>
    </row>
    <row r="8882" spans="1:19" x14ac:dyDescent="0.55000000000000004">
      <c r="N8882" s="57"/>
      <c r="O8882"/>
      <c r="P8882"/>
      <c r="Q8882"/>
      <c r="R8882"/>
    </row>
    <row r="8883" spans="1:19" ht="23.35" x14ac:dyDescent="0.8">
      <c r="A8883" s="21"/>
      <c r="B8883" s="21"/>
      <c r="C8883" s="21"/>
      <c r="D8883" s="21"/>
      <c r="E8883" s="21"/>
      <c r="F8883" s="21"/>
      <c r="G8883" s="21"/>
      <c r="H8883" s="22"/>
      <c r="I8883" s="22"/>
      <c r="J8883" s="22"/>
      <c r="K8883" s="21"/>
      <c r="L8883" s="21"/>
      <c r="N8883" s="27"/>
      <c r="O8883" s="27"/>
      <c r="P8883" s="27"/>
      <c r="Q8883" s="27"/>
      <c r="R8883" s="27"/>
      <c r="S8883" s="22"/>
    </row>
    <row r="8884" spans="1:19" x14ac:dyDescent="0.55000000000000004">
      <c r="A8884" s="14"/>
      <c r="K8884" s="14"/>
    </row>
    <row r="8885" spans="1:19" x14ac:dyDescent="0.55000000000000004">
      <c r="A8885" s="32"/>
    </row>
    <row r="8886" spans="1:19" x14ac:dyDescent="0.55000000000000004">
      <c r="A8886" s="32"/>
    </row>
    <row r="8887" spans="1:19" x14ac:dyDescent="0.55000000000000004">
      <c r="A8887" s="32"/>
    </row>
    <row r="8888" spans="1:19" x14ac:dyDescent="0.55000000000000004">
      <c r="A8888" s="32"/>
    </row>
    <row r="8889" spans="1:19" x14ac:dyDescent="0.55000000000000004">
      <c r="A8889" s="32"/>
      <c r="B8889" s="50"/>
    </row>
    <row r="8890" spans="1:19" x14ac:dyDescent="0.55000000000000004">
      <c r="A8890" s="32"/>
    </row>
    <row r="8891" spans="1:19" x14ac:dyDescent="0.55000000000000004">
      <c r="A8891" s="32"/>
    </row>
    <row r="8892" spans="1:19" x14ac:dyDescent="0.55000000000000004">
      <c r="A8892" s="32"/>
    </row>
    <row r="8893" spans="1:19" x14ac:dyDescent="0.55000000000000004">
      <c r="A8893" s="32"/>
    </row>
    <row r="8894" spans="1:19" x14ac:dyDescent="0.55000000000000004">
      <c r="A8894" s="32"/>
    </row>
    <row r="8895" spans="1:19" x14ac:dyDescent="0.55000000000000004">
      <c r="A8895" s="32"/>
    </row>
    <row r="8896" spans="1:19" x14ac:dyDescent="0.55000000000000004">
      <c r="A8896" s="32"/>
    </row>
    <row r="8897" spans="1:19" x14ac:dyDescent="0.55000000000000004">
      <c r="A8897" s="32"/>
    </row>
    <row r="8898" spans="1:19" x14ac:dyDescent="0.55000000000000004">
      <c r="A8898" s="32"/>
    </row>
    <row r="8899" spans="1:19" x14ac:dyDescent="0.55000000000000004">
      <c r="A8899" s="32"/>
    </row>
    <row r="8900" spans="1:19" x14ac:dyDescent="0.55000000000000004">
      <c r="A8900" s="32"/>
    </row>
    <row r="8901" spans="1:19" x14ac:dyDescent="0.55000000000000004">
      <c r="A8901" s="32"/>
    </row>
    <row r="8902" spans="1:19" x14ac:dyDescent="0.55000000000000004">
      <c r="A8902" s="32"/>
    </row>
    <row r="8903" spans="1:19" x14ac:dyDescent="0.55000000000000004">
      <c r="A8903" s="32"/>
    </row>
    <row r="8904" spans="1:19" x14ac:dyDescent="0.55000000000000004">
      <c r="A8904" s="32"/>
    </row>
    <row r="8905" spans="1:19" x14ac:dyDescent="0.55000000000000004">
      <c r="A8905" s="32"/>
    </row>
    <row r="8906" spans="1:19" x14ac:dyDescent="0.55000000000000004">
      <c r="O8906"/>
      <c r="P8906"/>
      <c r="Q8906"/>
      <c r="R8906"/>
    </row>
    <row r="8907" spans="1:19" ht="23.35" x14ac:dyDescent="0.8">
      <c r="A8907" s="21"/>
      <c r="B8907" s="21"/>
      <c r="C8907" s="21"/>
      <c r="D8907" s="21"/>
      <c r="E8907" s="21"/>
      <c r="F8907" s="21"/>
      <c r="G8907" s="21"/>
      <c r="H8907" s="22"/>
      <c r="I8907" s="22"/>
      <c r="J8907" s="22"/>
      <c r="K8907" s="21"/>
      <c r="L8907" s="21"/>
      <c r="N8907" s="27"/>
      <c r="O8907" s="27"/>
      <c r="P8907" s="27"/>
      <c r="Q8907" s="27"/>
      <c r="R8907" s="27"/>
      <c r="S8907" s="22"/>
    </row>
    <row r="8908" spans="1:19" x14ac:dyDescent="0.55000000000000004">
      <c r="A8908" s="14"/>
      <c r="K8908" s="14"/>
    </row>
    <row r="8909" spans="1:19" x14ac:dyDescent="0.55000000000000004">
      <c r="A8909" s="32"/>
    </row>
    <row r="8910" spans="1:19" x14ac:dyDescent="0.55000000000000004">
      <c r="A8910" s="32"/>
    </row>
    <row r="8911" spans="1:19" x14ac:dyDescent="0.55000000000000004">
      <c r="A8911" s="32"/>
    </row>
    <row r="8912" spans="1:19" x14ac:dyDescent="0.55000000000000004">
      <c r="A8912" s="32"/>
    </row>
    <row r="8913" spans="1:2" x14ac:dyDescent="0.55000000000000004">
      <c r="A8913" s="32"/>
      <c r="B8913" s="50"/>
    </row>
    <row r="8914" spans="1:2" x14ac:dyDescent="0.55000000000000004">
      <c r="A8914" s="32"/>
    </row>
    <row r="8915" spans="1:2" x14ac:dyDescent="0.55000000000000004">
      <c r="A8915" s="32"/>
    </row>
    <row r="8916" spans="1:2" x14ac:dyDescent="0.55000000000000004">
      <c r="A8916" s="32"/>
    </row>
    <row r="8917" spans="1:2" x14ac:dyDescent="0.55000000000000004">
      <c r="A8917" s="32"/>
    </row>
    <row r="8918" spans="1:2" x14ac:dyDescent="0.55000000000000004">
      <c r="A8918" s="32"/>
    </row>
    <row r="8919" spans="1:2" x14ac:dyDescent="0.55000000000000004">
      <c r="A8919" s="32"/>
    </row>
    <row r="8920" spans="1:2" x14ac:dyDescent="0.55000000000000004">
      <c r="A8920" s="32"/>
    </row>
    <row r="8921" spans="1:2" x14ac:dyDescent="0.55000000000000004">
      <c r="A8921" s="32"/>
    </row>
    <row r="8922" spans="1:2" x14ac:dyDescent="0.55000000000000004">
      <c r="A8922" s="32"/>
    </row>
    <row r="8923" spans="1:2" x14ac:dyDescent="0.55000000000000004">
      <c r="A8923" s="32"/>
    </row>
    <row r="8924" spans="1:2" x14ac:dyDescent="0.55000000000000004">
      <c r="A8924" s="32"/>
    </row>
    <row r="8925" spans="1:2" x14ac:dyDescent="0.55000000000000004">
      <c r="A8925" s="32"/>
    </row>
    <row r="8926" spans="1:2" x14ac:dyDescent="0.55000000000000004">
      <c r="A8926" s="32"/>
    </row>
    <row r="8927" spans="1:2" x14ac:dyDescent="0.55000000000000004">
      <c r="A8927" s="32"/>
    </row>
    <row r="8928" spans="1:2" x14ac:dyDescent="0.55000000000000004">
      <c r="A8928" s="32"/>
    </row>
    <row r="8929" spans="1:19" x14ac:dyDescent="0.55000000000000004">
      <c r="A8929" s="32"/>
    </row>
    <row r="8930" spans="1:19" x14ac:dyDescent="0.55000000000000004">
      <c r="O8930"/>
      <c r="P8930"/>
      <c r="Q8930"/>
      <c r="R8930"/>
    </row>
    <row r="8931" spans="1:19" ht="23.35" x14ac:dyDescent="0.8">
      <c r="A8931" s="21"/>
      <c r="B8931" s="21"/>
      <c r="C8931" s="21"/>
      <c r="D8931" s="21"/>
      <c r="E8931" s="21"/>
      <c r="F8931" s="21"/>
      <c r="G8931" s="21"/>
      <c r="H8931" s="22"/>
      <c r="I8931" s="22"/>
      <c r="J8931" s="22"/>
      <c r="K8931" s="21"/>
      <c r="L8931" s="21"/>
      <c r="N8931" s="27"/>
      <c r="O8931" s="27"/>
      <c r="P8931" s="27"/>
      <c r="Q8931" s="27"/>
      <c r="R8931" s="27"/>
      <c r="S8931" s="22"/>
    </row>
    <row r="8932" spans="1:19" x14ac:dyDescent="0.55000000000000004">
      <c r="A8932" s="14"/>
      <c r="K8932" s="14"/>
    </row>
    <row r="8933" spans="1:19" x14ac:dyDescent="0.55000000000000004">
      <c r="A8933" s="32"/>
    </row>
    <row r="8934" spans="1:19" x14ac:dyDescent="0.55000000000000004">
      <c r="A8934" s="32"/>
    </row>
    <row r="8935" spans="1:19" x14ac:dyDescent="0.55000000000000004">
      <c r="A8935" s="32"/>
    </row>
    <row r="8936" spans="1:19" x14ac:dyDescent="0.55000000000000004">
      <c r="A8936" s="32"/>
    </row>
    <row r="8937" spans="1:19" x14ac:dyDescent="0.55000000000000004">
      <c r="A8937" s="32"/>
      <c r="B8937" s="50"/>
    </row>
    <row r="8938" spans="1:19" x14ac:dyDescent="0.55000000000000004">
      <c r="A8938" s="32"/>
    </row>
    <row r="8939" spans="1:19" x14ac:dyDescent="0.55000000000000004">
      <c r="A8939" s="32"/>
    </row>
    <row r="8940" spans="1:19" x14ac:dyDescent="0.55000000000000004">
      <c r="A8940" s="32"/>
    </row>
    <row r="8941" spans="1:19" x14ac:dyDescent="0.55000000000000004">
      <c r="A8941" s="32"/>
    </row>
    <row r="8942" spans="1:19" x14ac:dyDescent="0.55000000000000004">
      <c r="A8942" s="32"/>
    </row>
    <row r="8943" spans="1:19" x14ac:dyDescent="0.55000000000000004">
      <c r="A8943" s="32"/>
    </row>
    <row r="8944" spans="1:19" x14ac:dyDescent="0.55000000000000004">
      <c r="A8944" s="32"/>
    </row>
    <row r="8945" spans="1:19" x14ac:dyDescent="0.55000000000000004">
      <c r="A8945" s="32"/>
    </row>
    <row r="8946" spans="1:19" x14ac:dyDescent="0.55000000000000004">
      <c r="A8946" s="32"/>
    </row>
    <row r="8947" spans="1:19" x14ac:dyDescent="0.55000000000000004">
      <c r="A8947" s="32"/>
    </row>
    <row r="8948" spans="1:19" x14ac:dyDescent="0.55000000000000004">
      <c r="A8948" s="32"/>
    </row>
    <row r="8949" spans="1:19" x14ac:dyDescent="0.55000000000000004">
      <c r="A8949" s="32"/>
    </row>
    <row r="8950" spans="1:19" x14ac:dyDescent="0.55000000000000004">
      <c r="A8950" s="32"/>
    </row>
    <row r="8951" spans="1:19" x14ac:dyDescent="0.55000000000000004">
      <c r="A8951" s="32"/>
    </row>
    <row r="8952" spans="1:19" x14ac:dyDescent="0.55000000000000004">
      <c r="A8952" s="32"/>
    </row>
    <row r="8953" spans="1:19" x14ac:dyDescent="0.55000000000000004">
      <c r="A8953" s="32"/>
    </row>
    <row r="8954" spans="1:19" x14ac:dyDescent="0.55000000000000004">
      <c r="O8954"/>
      <c r="P8954"/>
      <c r="Q8954"/>
      <c r="R8954"/>
    </row>
    <row r="8955" spans="1:19" ht="23.35" x14ac:dyDescent="0.8">
      <c r="A8955" s="21"/>
      <c r="B8955" s="21"/>
      <c r="C8955" s="21"/>
      <c r="D8955" s="21"/>
      <c r="E8955" s="21"/>
      <c r="F8955" s="21"/>
      <c r="G8955" s="21"/>
      <c r="H8955" s="22"/>
      <c r="I8955" s="22"/>
      <c r="J8955" s="22"/>
      <c r="K8955" s="21"/>
      <c r="L8955" s="21"/>
      <c r="N8955" s="27"/>
      <c r="O8955" s="27"/>
      <c r="P8955" s="27"/>
      <c r="Q8955" s="27"/>
      <c r="R8955" s="27"/>
      <c r="S8955" s="22"/>
    </row>
    <row r="8956" spans="1:19" x14ac:dyDescent="0.55000000000000004">
      <c r="A8956" s="14"/>
      <c r="K8956" s="14"/>
    </row>
    <row r="8957" spans="1:19" x14ac:dyDescent="0.55000000000000004">
      <c r="A8957" s="32"/>
    </row>
    <row r="8958" spans="1:19" x14ac:dyDescent="0.55000000000000004">
      <c r="A8958" s="32"/>
    </row>
    <row r="8959" spans="1:19" x14ac:dyDescent="0.55000000000000004">
      <c r="A8959" s="32"/>
    </row>
    <row r="8960" spans="1:19" x14ac:dyDescent="0.55000000000000004">
      <c r="A8960" s="32"/>
    </row>
    <row r="8961" spans="1:2" x14ac:dyDescent="0.55000000000000004">
      <c r="A8961" s="32"/>
      <c r="B8961" s="50"/>
    </row>
    <row r="8962" spans="1:2" x14ac:dyDescent="0.55000000000000004">
      <c r="A8962" s="32"/>
    </row>
    <row r="8963" spans="1:2" x14ac:dyDescent="0.55000000000000004">
      <c r="A8963" s="32"/>
    </row>
    <row r="8964" spans="1:2" x14ac:dyDescent="0.55000000000000004">
      <c r="A8964" s="32"/>
    </row>
    <row r="8965" spans="1:2" x14ac:dyDescent="0.55000000000000004">
      <c r="A8965" s="32"/>
    </row>
    <row r="8966" spans="1:2" x14ac:dyDescent="0.55000000000000004">
      <c r="A8966" s="32"/>
    </row>
    <row r="8967" spans="1:2" x14ac:dyDescent="0.55000000000000004">
      <c r="A8967" s="32"/>
    </row>
    <row r="8968" spans="1:2" x14ac:dyDescent="0.55000000000000004">
      <c r="A8968" s="32"/>
    </row>
    <row r="8969" spans="1:2" x14ac:dyDescent="0.55000000000000004">
      <c r="A8969" s="32"/>
    </row>
    <row r="8970" spans="1:2" x14ac:dyDescent="0.55000000000000004">
      <c r="A8970" s="32"/>
    </row>
    <row r="8971" spans="1:2" x14ac:dyDescent="0.55000000000000004">
      <c r="A8971" s="32"/>
    </row>
    <row r="8972" spans="1:2" x14ac:dyDescent="0.55000000000000004">
      <c r="A8972" s="32"/>
    </row>
    <row r="8973" spans="1:2" x14ac:dyDescent="0.55000000000000004">
      <c r="A8973" s="32"/>
    </row>
    <row r="8974" spans="1:2" x14ac:dyDescent="0.55000000000000004">
      <c r="A8974" s="32"/>
    </row>
    <row r="8975" spans="1:2" x14ac:dyDescent="0.55000000000000004">
      <c r="A8975" s="32"/>
    </row>
    <row r="8976" spans="1:2" x14ac:dyDescent="0.55000000000000004">
      <c r="A8976" s="32"/>
    </row>
    <row r="8977" spans="1:19" x14ac:dyDescent="0.55000000000000004">
      <c r="A8977" s="32"/>
    </row>
    <row r="8978" spans="1:19" x14ac:dyDescent="0.55000000000000004">
      <c r="O8978"/>
      <c r="P8978"/>
      <c r="Q8978"/>
      <c r="R8978"/>
    </row>
    <row r="8979" spans="1:19" ht="23.35" x14ac:dyDescent="0.8">
      <c r="A8979" s="21"/>
      <c r="B8979" s="21"/>
      <c r="C8979" s="21"/>
      <c r="D8979" s="21"/>
      <c r="E8979" s="21"/>
      <c r="F8979" s="21"/>
      <c r="G8979" s="21"/>
      <c r="H8979" s="22"/>
      <c r="I8979" s="22"/>
      <c r="J8979" s="22"/>
      <c r="K8979" s="21"/>
      <c r="L8979" s="21"/>
      <c r="N8979" s="27"/>
      <c r="O8979" s="27"/>
      <c r="P8979" s="27"/>
      <c r="Q8979" s="27"/>
      <c r="R8979" s="27"/>
      <c r="S8979" s="22"/>
    </row>
    <row r="8980" spans="1:19" x14ac:dyDescent="0.55000000000000004">
      <c r="A8980" s="14"/>
      <c r="K8980" s="14"/>
    </row>
    <row r="8981" spans="1:19" x14ac:dyDescent="0.55000000000000004">
      <c r="A8981" s="32"/>
    </row>
    <row r="8982" spans="1:19" x14ac:dyDescent="0.55000000000000004">
      <c r="A8982" s="32"/>
    </row>
    <row r="8983" spans="1:19" x14ac:dyDescent="0.55000000000000004">
      <c r="A8983" s="32"/>
    </row>
    <row r="8984" spans="1:19" x14ac:dyDescent="0.55000000000000004">
      <c r="A8984" s="32"/>
    </row>
    <row r="8985" spans="1:19" x14ac:dyDescent="0.55000000000000004">
      <c r="A8985" s="32"/>
      <c r="B8985" s="50"/>
    </row>
    <row r="8986" spans="1:19" x14ac:dyDescent="0.55000000000000004">
      <c r="A8986" s="32"/>
    </row>
    <row r="8987" spans="1:19" x14ac:dyDescent="0.55000000000000004">
      <c r="A8987" s="32"/>
    </row>
    <row r="8988" spans="1:19" x14ac:dyDescent="0.55000000000000004">
      <c r="A8988" s="32"/>
    </row>
    <row r="8989" spans="1:19" x14ac:dyDescent="0.55000000000000004">
      <c r="A8989" s="32"/>
    </row>
    <row r="8990" spans="1:19" x14ac:dyDescent="0.55000000000000004">
      <c r="A8990" s="32"/>
    </row>
    <row r="8991" spans="1:19" x14ac:dyDescent="0.55000000000000004">
      <c r="A8991" s="32"/>
    </row>
    <row r="8992" spans="1:19" x14ac:dyDescent="0.55000000000000004">
      <c r="A8992" s="32"/>
    </row>
    <row r="8993" spans="1:19" x14ac:dyDescent="0.55000000000000004">
      <c r="A8993" s="32"/>
    </row>
    <row r="8994" spans="1:19" x14ac:dyDescent="0.55000000000000004">
      <c r="A8994" s="32"/>
    </row>
    <row r="8995" spans="1:19" x14ac:dyDescent="0.55000000000000004">
      <c r="A8995" s="32"/>
    </row>
    <row r="8996" spans="1:19" x14ac:dyDescent="0.55000000000000004">
      <c r="A8996" s="32"/>
    </row>
    <row r="8997" spans="1:19" x14ac:dyDescent="0.55000000000000004">
      <c r="A8997" s="32"/>
    </row>
    <row r="8998" spans="1:19" x14ac:dyDescent="0.55000000000000004">
      <c r="A8998" s="32"/>
    </row>
    <row r="8999" spans="1:19" x14ac:dyDescent="0.55000000000000004">
      <c r="A8999" s="32"/>
    </row>
    <row r="9000" spans="1:19" x14ac:dyDescent="0.55000000000000004">
      <c r="A9000" s="32"/>
    </row>
    <row r="9001" spans="1:19" x14ac:dyDescent="0.55000000000000004">
      <c r="A9001" s="32"/>
    </row>
    <row r="9002" spans="1:19" x14ac:dyDescent="0.55000000000000004">
      <c r="N9002" s="57"/>
      <c r="O9002"/>
      <c r="P9002"/>
      <c r="Q9002"/>
      <c r="R9002"/>
    </row>
    <row r="9003" spans="1:19" ht="23.35" x14ac:dyDescent="0.8">
      <c r="A9003" s="21"/>
      <c r="B9003" s="21"/>
      <c r="C9003" s="21"/>
      <c r="D9003" s="21"/>
      <c r="E9003" s="21"/>
      <c r="F9003" s="21"/>
      <c r="G9003" s="21"/>
      <c r="H9003" s="22"/>
      <c r="I9003" s="22"/>
      <c r="J9003" s="22"/>
      <c r="K9003" s="21"/>
      <c r="L9003" s="21"/>
      <c r="N9003" s="27"/>
      <c r="O9003" s="27"/>
      <c r="P9003" s="27"/>
      <c r="Q9003" s="27"/>
      <c r="R9003" s="27"/>
      <c r="S9003" s="22"/>
    </row>
    <row r="9004" spans="1:19" x14ac:dyDescent="0.55000000000000004">
      <c r="A9004" s="14"/>
      <c r="K9004" s="14"/>
    </row>
    <row r="9005" spans="1:19" x14ac:dyDescent="0.55000000000000004">
      <c r="A9005" s="32"/>
    </row>
    <row r="9006" spans="1:19" x14ac:dyDescent="0.55000000000000004">
      <c r="A9006" s="32"/>
    </row>
    <row r="9007" spans="1:19" x14ac:dyDescent="0.55000000000000004">
      <c r="A9007" s="32"/>
    </row>
    <row r="9008" spans="1:19" x14ac:dyDescent="0.55000000000000004">
      <c r="A9008" s="32"/>
    </row>
    <row r="9009" spans="1:2" x14ac:dyDescent="0.55000000000000004">
      <c r="A9009" s="32"/>
      <c r="B9009" s="50"/>
    </row>
    <row r="9010" spans="1:2" x14ac:dyDescent="0.55000000000000004">
      <c r="A9010" s="32"/>
    </row>
    <row r="9011" spans="1:2" x14ac:dyDescent="0.55000000000000004">
      <c r="A9011" s="32"/>
    </row>
    <row r="9012" spans="1:2" x14ac:dyDescent="0.55000000000000004">
      <c r="A9012" s="32"/>
    </row>
    <row r="9013" spans="1:2" x14ac:dyDescent="0.55000000000000004">
      <c r="A9013" s="32"/>
    </row>
    <row r="9014" spans="1:2" x14ac:dyDescent="0.55000000000000004">
      <c r="A9014" s="32"/>
    </row>
    <row r="9015" spans="1:2" x14ac:dyDescent="0.55000000000000004">
      <c r="A9015" s="32"/>
    </row>
    <row r="9016" spans="1:2" x14ac:dyDescent="0.55000000000000004">
      <c r="A9016" s="32"/>
    </row>
    <row r="9017" spans="1:2" x14ac:dyDescent="0.55000000000000004">
      <c r="A9017" s="32"/>
    </row>
    <row r="9018" spans="1:2" x14ac:dyDescent="0.55000000000000004">
      <c r="A9018" s="32"/>
    </row>
    <row r="9019" spans="1:2" x14ac:dyDescent="0.55000000000000004">
      <c r="A9019" s="32"/>
    </row>
    <row r="9020" spans="1:2" x14ac:dyDescent="0.55000000000000004">
      <c r="A9020" s="32"/>
    </row>
    <row r="9021" spans="1:2" x14ac:dyDescent="0.55000000000000004">
      <c r="A9021" s="32"/>
    </row>
    <row r="9022" spans="1:2" x14ac:dyDescent="0.55000000000000004">
      <c r="A9022" s="32"/>
    </row>
    <row r="9023" spans="1:2" x14ac:dyDescent="0.55000000000000004">
      <c r="A9023" s="32"/>
    </row>
    <row r="9024" spans="1:2" x14ac:dyDescent="0.55000000000000004">
      <c r="A9024" s="32"/>
    </row>
    <row r="9025" spans="1:19" x14ac:dyDescent="0.55000000000000004">
      <c r="A9025" s="32"/>
    </row>
    <row r="9026" spans="1:19" x14ac:dyDescent="0.55000000000000004">
      <c r="O9026"/>
      <c r="P9026"/>
      <c r="Q9026"/>
      <c r="R9026"/>
    </row>
    <row r="9027" spans="1:19" ht="23.35" x14ac:dyDescent="0.8">
      <c r="A9027" s="21"/>
      <c r="B9027" s="21"/>
      <c r="C9027" s="21"/>
      <c r="D9027" s="21"/>
      <c r="E9027" s="21"/>
      <c r="F9027" s="21"/>
      <c r="G9027" s="21"/>
      <c r="H9027" s="22"/>
      <c r="I9027" s="22"/>
      <c r="J9027" s="22"/>
      <c r="K9027" s="21"/>
      <c r="L9027" s="21"/>
      <c r="N9027" s="27"/>
      <c r="O9027" s="27"/>
      <c r="P9027" s="27"/>
      <c r="Q9027" s="27"/>
      <c r="R9027" s="27"/>
      <c r="S9027" s="22"/>
    </row>
    <row r="9028" spans="1:19" x14ac:dyDescent="0.55000000000000004">
      <c r="A9028" s="14"/>
      <c r="K9028" s="14"/>
    </row>
    <row r="9029" spans="1:19" x14ac:dyDescent="0.55000000000000004">
      <c r="A9029" s="32"/>
    </row>
    <row r="9030" spans="1:19" x14ac:dyDescent="0.55000000000000004">
      <c r="A9030" s="32"/>
    </row>
    <row r="9031" spans="1:19" x14ac:dyDescent="0.55000000000000004">
      <c r="A9031" s="32"/>
    </row>
    <row r="9032" spans="1:19" x14ac:dyDescent="0.55000000000000004">
      <c r="A9032" s="32"/>
    </row>
    <row r="9033" spans="1:19" x14ac:dyDescent="0.55000000000000004">
      <c r="A9033" s="32"/>
      <c r="B9033" s="50"/>
    </row>
    <row r="9034" spans="1:19" x14ac:dyDescent="0.55000000000000004">
      <c r="A9034" s="32"/>
    </row>
    <row r="9035" spans="1:19" x14ac:dyDescent="0.55000000000000004">
      <c r="A9035" s="32"/>
    </row>
    <row r="9036" spans="1:19" x14ac:dyDescent="0.55000000000000004">
      <c r="A9036" s="32"/>
    </row>
    <row r="9037" spans="1:19" x14ac:dyDescent="0.55000000000000004">
      <c r="A9037" s="32"/>
    </row>
    <row r="9038" spans="1:19" x14ac:dyDescent="0.55000000000000004">
      <c r="A9038" s="32"/>
    </row>
    <row r="9039" spans="1:19" x14ac:dyDescent="0.55000000000000004">
      <c r="A9039" s="32"/>
    </row>
    <row r="9040" spans="1:19" x14ac:dyDescent="0.55000000000000004">
      <c r="A9040" s="32"/>
    </row>
    <row r="9041" spans="1:19" x14ac:dyDescent="0.55000000000000004">
      <c r="A9041" s="32"/>
    </row>
    <row r="9042" spans="1:19" x14ac:dyDescent="0.55000000000000004">
      <c r="A9042" s="32"/>
    </row>
    <row r="9043" spans="1:19" x14ac:dyDescent="0.55000000000000004">
      <c r="A9043" s="32"/>
    </row>
    <row r="9044" spans="1:19" x14ac:dyDescent="0.55000000000000004">
      <c r="A9044" s="32"/>
    </row>
    <row r="9045" spans="1:19" x14ac:dyDescent="0.55000000000000004">
      <c r="A9045" s="32"/>
    </row>
    <row r="9046" spans="1:19" x14ac:dyDescent="0.55000000000000004">
      <c r="A9046" s="32"/>
    </row>
    <row r="9047" spans="1:19" x14ac:dyDescent="0.55000000000000004">
      <c r="A9047" s="32"/>
    </row>
    <row r="9048" spans="1:19" x14ac:dyDescent="0.55000000000000004">
      <c r="A9048" s="32"/>
    </row>
    <row r="9049" spans="1:19" x14ac:dyDescent="0.55000000000000004">
      <c r="A9049" s="32"/>
    </row>
    <row r="9050" spans="1:19" x14ac:dyDescent="0.55000000000000004">
      <c r="A9050" s="32"/>
    </row>
    <row r="9051" spans="1:19" ht="23.35" x14ac:dyDescent="0.8">
      <c r="A9051" s="21"/>
      <c r="B9051" s="21"/>
      <c r="C9051" s="21"/>
      <c r="D9051" s="21"/>
      <c r="E9051" s="21"/>
      <c r="F9051" s="21"/>
      <c r="G9051" s="21"/>
      <c r="H9051" s="22"/>
      <c r="I9051" s="22"/>
      <c r="J9051" s="22"/>
      <c r="K9051" s="21"/>
      <c r="L9051" s="21"/>
      <c r="N9051" s="27"/>
      <c r="O9051" s="27"/>
      <c r="P9051" s="27"/>
      <c r="Q9051" s="27"/>
      <c r="R9051" s="27"/>
      <c r="S9051" s="22"/>
    </row>
    <row r="9052" spans="1:19" x14ac:dyDescent="0.55000000000000004">
      <c r="A9052" s="14"/>
      <c r="K9052" s="14"/>
    </row>
    <row r="9053" spans="1:19" x14ac:dyDescent="0.55000000000000004">
      <c r="A9053" s="32"/>
    </row>
    <row r="9054" spans="1:19" x14ac:dyDescent="0.55000000000000004">
      <c r="A9054" s="32"/>
    </row>
    <row r="9055" spans="1:19" x14ac:dyDescent="0.55000000000000004">
      <c r="A9055" s="32"/>
    </row>
    <row r="9056" spans="1:19" x14ac:dyDescent="0.55000000000000004">
      <c r="A9056" s="32"/>
    </row>
    <row r="9057" spans="1:2" x14ac:dyDescent="0.55000000000000004">
      <c r="A9057" s="32"/>
      <c r="B9057" s="50"/>
    </row>
    <row r="9058" spans="1:2" x14ac:dyDescent="0.55000000000000004">
      <c r="A9058" s="32"/>
    </row>
    <row r="9059" spans="1:2" x14ac:dyDescent="0.55000000000000004">
      <c r="A9059" s="32"/>
    </row>
    <row r="9060" spans="1:2" x14ac:dyDescent="0.55000000000000004">
      <c r="A9060" s="32"/>
    </row>
    <row r="9061" spans="1:2" x14ac:dyDescent="0.55000000000000004">
      <c r="A9061" s="32"/>
    </row>
    <row r="9062" spans="1:2" x14ac:dyDescent="0.55000000000000004">
      <c r="A9062" s="32"/>
    </row>
    <row r="9063" spans="1:2" x14ac:dyDescent="0.55000000000000004">
      <c r="A9063" s="32"/>
    </row>
    <row r="9064" spans="1:2" x14ac:dyDescent="0.55000000000000004">
      <c r="A9064" s="32"/>
    </row>
    <row r="9065" spans="1:2" x14ac:dyDescent="0.55000000000000004">
      <c r="A9065" s="32"/>
    </row>
    <row r="9066" spans="1:2" x14ac:dyDescent="0.55000000000000004">
      <c r="A9066" s="32"/>
    </row>
    <row r="9067" spans="1:2" x14ac:dyDescent="0.55000000000000004">
      <c r="A9067" s="32"/>
    </row>
    <row r="9068" spans="1:2" x14ac:dyDescent="0.55000000000000004">
      <c r="A9068" s="32"/>
    </row>
    <row r="9069" spans="1:2" x14ac:dyDescent="0.55000000000000004">
      <c r="A9069" s="32"/>
    </row>
    <row r="9070" spans="1:2" x14ac:dyDescent="0.55000000000000004">
      <c r="A9070" s="32"/>
    </row>
    <row r="9071" spans="1:2" x14ac:dyDescent="0.55000000000000004">
      <c r="A9071" s="32"/>
    </row>
    <row r="9072" spans="1:2" x14ac:dyDescent="0.55000000000000004">
      <c r="A9072" s="32"/>
    </row>
    <row r="9073" spans="1:19" x14ac:dyDescent="0.55000000000000004">
      <c r="A9073" s="32"/>
    </row>
    <row r="9074" spans="1:19" x14ac:dyDescent="0.55000000000000004">
      <c r="O9074"/>
      <c r="P9074"/>
      <c r="Q9074"/>
      <c r="R9074"/>
    </row>
    <row r="9075" spans="1:19" ht="23.35" x14ac:dyDescent="0.8">
      <c r="A9075" s="21"/>
      <c r="B9075" s="21"/>
      <c r="C9075" s="21"/>
      <c r="D9075" s="21"/>
      <c r="E9075" s="21"/>
      <c r="F9075" s="21"/>
      <c r="G9075" s="21"/>
      <c r="H9075" s="22"/>
      <c r="I9075" s="22"/>
      <c r="J9075" s="22"/>
      <c r="K9075" s="21"/>
      <c r="L9075" s="21"/>
      <c r="N9075" s="27"/>
      <c r="O9075" s="27"/>
      <c r="P9075" s="27"/>
      <c r="Q9075" s="27"/>
      <c r="R9075" s="27"/>
      <c r="S9075" s="22"/>
    </row>
    <row r="9076" spans="1:19" x14ac:dyDescent="0.55000000000000004">
      <c r="A9076" s="14"/>
      <c r="K9076" s="14"/>
    </row>
    <row r="9077" spans="1:19" x14ac:dyDescent="0.55000000000000004">
      <c r="A9077" s="32"/>
    </row>
    <row r="9078" spans="1:19" x14ac:dyDescent="0.55000000000000004">
      <c r="A9078" s="32"/>
    </row>
    <row r="9079" spans="1:19" x14ac:dyDescent="0.55000000000000004">
      <c r="A9079" s="32"/>
    </row>
    <row r="9080" spans="1:19" x14ac:dyDescent="0.55000000000000004">
      <c r="A9080" s="32"/>
    </row>
    <row r="9081" spans="1:19" x14ac:dyDescent="0.55000000000000004">
      <c r="A9081" s="32"/>
      <c r="B9081" s="50"/>
    </row>
    <row r="9082" spans="1:19" x14ac:dyDescent="0.55000000000000004">
      <c r="A9082" s="32"/>
    </row>
    <row r="9083" spans="1:19" x14ac:dyDescent="0.55000000000000004">
      <c r="A9083" s="32"/>
    </row>
    <row r="9084" spans="1:19" x14ac:dyDescent="0.55000000000000004">
      <c r="A9084" s="32"/>
    </row>
    <row r="9085" spans="1:19" x14ac:dyDescent="0.55000000000000004">
      <c r="A9085" s="32"/>
    </row>
    <row r="9086" spans="1:19" x14ac:dyDescent="0.55000000000000004">
      <c r="A9086" s="32"/>
    </row>
    <row r="9087" spans="1:19" x14ac:dyDescent="0.55000000000000004">
      <c r="A9087" s="32"/>
    </row>
    <row r="9088" spans="1:19" x14ac:dyDescent="0.55000000000000004">
      <c r="A9088" s="32"/>
    </row>
    <row r="9089" spans="1:19" x14ac:dyDescent="0.55000000000000004">
      <c r="A9089" s="32"/>
    </row>
    <row r="9090" spans="1:19" x14ac:dyDescent="0.55000000000000004">
      <c r="A9090" s="32"/>
    </row>
    <row r="9091" spans="1:19" x14ac:dyDescent="0.55000000000000004">
      <c r="A9091" s="32"/>
    </row>
    <row r="9092" spans="1:19" x14ac:dyDescent="0.55000000000000004">
      <c r="A9092" s="32"/>
    </row>
    <row r="9093" spans="1:19" x14ac:dyDescent="0.55000000000000004">
      <c r="A9093" s="32"/>
    </row>
    <row r="9094" spans="1:19" x14ac:dyDescent="0.55000000000000004">
      <c r="A9094" s="32"/>
    </row>
    <row r="9095" spans="1:19" x14ac:dyDescent="0.55000000000000004">
      <c r="A9095" s="32"/>
    </row>
    <row r="9096" spans="1:19" x14ac:dyDescent="0.55000000000000004">
      <c r="A9096" s="32"/>
    </row>
    <row r="9097" spans="1:19" x14ac:dyDescent="0.55000000000000004">
      <c r="A9097" s="32"/>
    </row>
    <row r="9098" spans="1:19" x14ac:dyDescent="0.55000000000000004">
      <c r="O9098"/>
      <c r="P9098"/>
      <c r="Q9098"/>
      <c r="R9098"/>
    </row>
    <row r="9099" spans="1:19" ht="23.35" x14ac:dyDescent="0.8">
      <c r="A9099" s="21"/>
      <c r="B9099" s="21"/>
      <c r="C9099" s="21"/>
      <c r="D9099" s="21"/>
      <c r="E9099" s="21"/>
      <c r="F9099" s="21"/>
      <c r="G9099" s="21"/>
      <c r="H9099" s="22"/>
      <c r="I9099" s="22"/>
      <c r="J9099" s="22"/>
      <c r="K9099" s="21"/>
      <c r="L9099" s="21"/>
      <c r="N9099" s="27"/>
      <c r="O9099" s="27"/>
      <c r="P9099" s="27"/>
      <c r="Q9099" s="27"/>
      <c r="R9099" s="27"/>
      <c r="S9099" s="22"/>
    </row>
    <row r="9100" spans="1:19" x14ac:dyDescent="0.55000000000000004">
      <c r="A9100" s="14"/>
      <c r="K9100" s="14"/>
    </row>
    <row r="9101" spans="1:19" x14ac:dyDescent="0.55000000000000004">
      <c r="A9101" s="32"/>
    </row>
    <row r="9102" spans="1:19" x14ac:dyDescent="0.55000000000000004">
      <c r="A9102" s="32"/>
    </row>
    <row r="9103" spans="1:19" x14ac:dyDescent="0.55000000000000004">
      <c r="A9103" s="32"/>
    </row>
    <row r="9104" spans="1:19" x14ac:dyDescent="0.55000000000000004">
      <c r="A9104" s="32"/>
    </row>
    <row r="9105" spans="1:2" x14ac:dyDescent="0.55000000000000004">
      <c r="A9105" s="32"/>
      <c r="B9105" s="50"/>
    </row>
    <row r="9106" spans="1:2" x14ac:dyDescent="0.55000000000000004">
      <c r="A9106" s="32"/>
    </row>
    <row r="9107" spans="1:2" x14ac:dyDescent="0.55000000000000004">
      <c r="A9107" s="32"/>
    </row>
    <row r="9108" spans="1:2" x14ac:dyDescent="0.55000000000000004">
      <c r="A9108" s="32"/>
    </row>
    <row r="9109" spans="1:2" x14ac:dyDescent="0.55000000000000004">
      <c r="A9109" s="32"/>
    </row>
    <row r="9110" spans="1:2" x14ac:dyDescent="0.55000000000000004">
      <c r="A9110" s="32"/>
    </row>
    <row r="9111" spans="1:2" x14ac:dyDescent="0.55000000000000004">
      <c r="A9111" s="32"/>
    </row>
    <row r="9112" spans="1:2" x14ac:dyDescent="0.55000000000000004">
      <c r="A9112" s="32"/>
    </row>
    <row r="9113" spans="1:2" x14ac:dyDescent="0.55000000000000004">
      <c r="A9113" s="32"/>
    </row>
    <row r="9114" spans="1:2" x14ac:dyDescent="0.55000000000000004">
      <c r="A9114" s="32"/>
    </row>
    <row r="9115" spans="1:2" x14ac:dyDescent="0.55000000000000004">
      <c r="A9115" s="32"/>
    </row>
    <row r="9116" spans="1:2" x14ac:dyDescent="0.55000000000000004">
      <c r="A9116" s="32"/>
    </row>
    <row r="9117" spans="1:2" x14ac:dyDescent="0.55000000000000004">
      <c r="A9117" s="32"/>
    </row>
    <row r="9118" spans="1:2" x14ac:dyDescent="0.55000000000000004">
      <c r="A9118" s="32"/>
    </row>
    <row r="9119" spans="1:2" x14ac:dyDescent="0.55000000000000004">
      <c r="A9119" s="32"/>
    </row>
    <row r="9120" spans="1:2" x14ac:dyDescent="0.55000000000000004">
      <c r="A9120" s="32"/>
    </row>
    <row r="9121" spans="1:19" x14ac:dyDescent="0.55000000000000004">
      <c r="A9121" s="32"/>
    </row>
    <row r="9122" spans="1:19" x14ac:dyDescent="0.55000000000000004">
      <c r="N9122" s="57"/>
      <c r="O9122"/>
      <c r="P9122"/>
      <c r="Q9122"/>
      <c r="R9122"/>
    </row>
    <row r="9123" spans="1:19" ht="23.35" x14ac:dyDescent="0.8">
      <c r="A9123" s="21"/>
      <c r="B9123" s="21"/>
      <c r="C9123" s="21"/>
      <c r="D9123" s="21"/>
      <c r="E9123" s="21"/>
      <c r="F9123" s="21"/>
      <c r="G9123" s="21"/>
      <c r="H9123" s="22"/>
      <c r="I9123" s="22"/>
      <c r="J9123" s="22"/>
      <c r="K9123" s="21"/>
      <c r="L9123" s="21"/>
      <c r="N9123" s="27"/>
      <c r="O9123" s="27"/>
      <c r="P9123" s="27"/>
      <c r="Q9123" s="27"/>
      <c r="R9123" s="27"/>
      <c r="S9123" s="22"/>
    </row>
    <row r="9124" spans="1:19" x14ac:dyDescent="0.55000000000000004">
      <c r="A9124" s="14"/>
      <c r="K9124" s="14"/>
    </row>
    <row r="9125" spans="1:19" x14ac:dyDescent="0.55000000000000004">
      <c r="A9125" s="32"/>
    </row>
    <row r="9126" spans="1:19" x14ac:dyDescent="0.55000000000000004">
      <c r="A9126" s="32"/>
    </row>
    <row r="9127" spans="1:19" x14ac:dyDescent="0.55000000000000004">
      <c r="A9127" s="32"/>
    </row>
    <row r="9128" spans="1:19" x14ac:dyDescent="0.55000000000000004">
      <c r="A9128" s="32"/>
    </row>
    <row r="9129" spans="1:19" x14ac:dyDescent="0.55000000000000004">
      <c r="A9129" s="32"/>
      <c r="B9129" s="50"/>
    </row>
    <row r="9130" spans="1:19" x14ac:dyDescent="0.55000000000000004">
      <c r="A9130" s="32"/>
    </row>
    <row r="9131" spans="1:19" x14ac:dyDescent="0.55000000000000004">
      <c r="A9131" s="32"/>
    </row>
    <row r="9132" spans="1:19" x14ac:dyDescent="0.55000000000000004">
      <c r="A9132" s="32"/>
    </row>
    <row r="9133" spans="1:19" x14ac:dyDescent="0.55000000000000004">
      <c r="A9133" s="32"/>
    </row>
    <row r="9134" spans="1:19" x14ac:dyDescent="0.55000000000000004">
      <c r="A9134" s="32"/>
    </row>
    <row r="9135" spans="1:19" x14ac:dyDescent="0.55000000000000004">
      <c r="A9135" s="32"/>
    </row>
    <row r="9136" spans="1:19" x14ac:dyDescent="0.55000000000000004">
      <c r="A9136" s="32"/>
    </row>
    <row r="9137" spans="1:19" x14ac:dyDescent="0.55000000000000004">
      <c r="A9137" s="32"/>
    </row>
    <row r="9138" spans="1:19" x14ac:dyDescent="0.55000000000000004">
      <c r="A9138" s="32"/>
    </row>
    <row r="9139" spans="1:19" x14ac:dyDescent="0.55000000000000004">
      <c r="A9139" s="32"/>
    </row>
    <row r="9140" spans="1:19" x14ac:dyDescent="0.55000000000000004">
      <c r="A9140" s="32"/>
    </row>
    <row r="9141" spans="1:19" x14ac:dyDescent="0.55000000000000004">
      <c r="A9141" s="32"/>
    </row>
    <row r="9142" spans="1:19" x14ac:dyDescent="0.55000000000000004">
      <c r="A9142" s="32"/>
    </row>
    <row r="9143" spans="1:19" x14ac:dyDescent="0.55000000000000004">
      <c r="A9143" s="32"/>
    </row>
    <row r="9144" spans="1:19" x14ac:dyDescent="0.55000000000000004">
      <c r="A9144" s="32"/>
    </row>
    <row r="9145" spans="1:19" x14ac:dyDescent="0.55000000000000004">
      <c r="A9145" s="32"/>
    </row>
    <row r="9146" spans="1:19" x14ac:dyDescent="0.55000000000000004">
      <c r="O9146"/>
      <c r="P9146"/>
      <c r="Q9146"/>
      <c r="R9146"/>
    </row>
    <row r="9147" spans="1:19" ht="23.35" x14ac:dyDescent="0.8">
      <c r="A9147" s="21"/>
      <c r="B9147" s="21"/>
      <c r="C9147" s="21"/>
      <c r="D9147" s="21"/>
      <c r="E9147" s="21"/>
      <c r="F9147" s="21"/>
      <c r="G9147" s="21"/>
      <c r="H9147" s="22"/>
      <c r="I9147" s="22"/>
      <c r="J9147" s="22"/>
      <c r="K9147" s="21"/>
      <c r="L9147" s="21"/>
      <c r="N9147" s="27"/>
      <c r="O9147" s="27"/>
      <c r="P9147" s="27"/>
      <c r="Q9147" s="27"/>
      <c r="R9147" s="27"/>
      <c r="S9147" s="22"/>
    </row>
    <row r="9148" spans="1:19" x14ac:dyDescent="0.55000000000000004">
      <c r="A9148" s="14"/>
      <c r="K9148" s="14"/>
    </row>
    <row r="9149" spans="1:19" x14ac:dyDescent="0.55000000000000004">
      <c r="A9149" s="32"/>
    </row>
    <row r="9150" spans="1:19" x14ac:dyDescent="0.55000000000000004">
      <c r="A9150" s="32"/>
    </row>
    <row r="9151" spans="1:19" x14ac:dyDescent="0.55000000000000004">
      <c r="A9151" s="32"/>
    </row>
    <row r="9152" spans="1:19" x14ac:dyDescent="0.55000000000000004">
      <c r="A9152" s="32"/>
    </row>
    <row r="9153" spans="1:2" x14ac:dyDescent="0.55000000000000004">
      <c r="A9153" s="32"/>
      <c r="B9153" s="50"/>
    </row>
    <row r="9154" spans="1:2" x14ac:dyDescent="0.55000000000000004">
      <c r="A9154" s="32"/>
    </row>
    <row r="9155" spans="1:2" x14ac:dyDescent="0.55000000000000004">
      <c r="A9155" s="32"/>
    </row>
    <row r="9156" spans="1:2" x14ac:dyDescent="0.55000000000000004">
      <c r="A9156" s="32"/>
    </row>
    <row r="9157" spans="1:2" x14ac:dyDescent="0.55000000000000004">
      <c r="A9157" s="32"/>
    </row>
    <row r="9158" spans="1:2" x14ac:dyDescent="0.55000000000000004">
      <c r="A9158" s="32"/>
    </row>
    <row r="9159" spans="1:2" x14ac:dyDescent="0.55000000000000004">
      <c r="A9159" s="32"/>
    </row>
    <row r="9160" spans="1:2" x14ac:dyDescent="0.55000000000000004">
      <c r="A9160" s="32"/>
    </row>
    <row r="9161" spans="1:2" x14ac:dyDescent="0.55000000000000004">
      <c r="A9161" s="32"/>
    </row>
    <row r="9162" spans="1:2" x14ac:dyDescent="0.55000000000000004">
      <c r="A9162" s="32"/>
    </row>
    <row r="9163" spans="1:2" x14ac:dyDescent="0.55000000000000004">
      <c r="A9163" s="32"/>
    </row>
    <row r="9164" spans="1:2" x14ac:dyDescent="0.55000000000000004">
      <c r="A9164" s="32"/>
    </row>
    <row r="9165" spans="1:2" x14ac:dyDescent="0.55000000000000004">
      <c r="A9165" s="32"/>
    </row>
    <row r="9166" spans="1:2" x14ac:dyDescent="0.55000000000000004">
      <c r="A9166" s="32"/>
    </row>
    <row r="9167" spans="1:2" x14ac:dyDescent="0.55000000000000004">
      <c r="A9167" s="32"/>
    </row>
    <row r="9168" spans="1:2" x14ac:dyDescent="0.55000000000000004">
      <c r="A9168" s="32"/>
    </row>
    <row r="9169" spans="1:19" x14ac:dyDescent="0.55000000000000004">
      <c r="A9169" s="32"/>
    </row>
    <row r="9170" spans="1:19" x14ac:dyDescent="0.55000000000000004">
      <c r="O9170"/>
      <c r="P9170"/>
      <c r="Q9170"/>
      <c r="R9170"/>
    </row>
    <row r="9171" spans="1:19" ht="23.35" x14ac:dyDescent="0.8">
      <c r="A9171" s="21"/>
      <c r="B9171" s="21"/>
      <c r="C9171" s="21"/>
      <c r="D9171" s="21"/>
      <c r="E9171" s="21"/>
      <c r="F9171" s="21"/>
      <c r="G9171" s="21"/>
      <c r="H9171" s="22"/>
      <c r="I9171" s="22"/>
      <c r="J9171" s="22"/>
      <c r="K9171" s="21"/>
      <c r="L9171" s="21"/>
      <c r="N9171" s="27"/>
      <c r="O9171" s="27"/>
      <c r="P9171" s="27"/>
      <c r="Q9171" s="27"/>
      <c r="R9171" s="27"/>
      <c r="S9171" s="22"/>
    </row>
    <row r="9172" spans="1:19" x14ac:dyDescent="0.55000000000000004">
      <c r="A9172" s="14"/>
      <c r="K9172" s="14"/>
    </row>
    <row r="9173" spans="1:19" x14ac:dyDescent="0.55000000000000004">
      <c r="A9173" s="32"/>
    </row>
    <row r="9174" spans="1:19" x14ac:dyDescent="0.55000000000000004">
      <c r="A9174" s="32"/>
    </row>
    <row r="9175" spans="1:19" x14ac:dyDescent="0.55000000000000004">
      <c r="A9175" s="32"/>
    </row>
    <row r="9176" spans="1:19" x14ac:dyDescent="0.55000000000000004">
      <c r="A9176" s="32"/>
    </row>
    <row r="9177" spans="1:19" x14ac:dyDescent="0.55000000000000004">
      <c r="A9177" s="32"/>
      <c r="B9177" s="50"/>
    </row>
    <row r="9178" spans="1:19" x14ac:dyDescent="0.55000000000000004">
      <c r="A9178" s="32"/>
    </row>
    <row r="9179" spans="1:19" x14ac:dyDescent="0.55000000000000004">
      <c r="A9179" s="32"/>
    </row>
    <row r="9180" spans="1:19" x14ac:dyDescent="0.55000000000000004">
      <c r="A9180" s="32"/>
    </row>
    <row r="9181" spans="1:19" x14ac:dyDescent="0.55000000000000004">
      <c r="A9181" s="32"/>
    </row>
    <row r="9182" spans="1:19" x14ac:dyDescent="0.55000000000000004">
      <c r="A9182" s="32"/>
    </row>
    <row r="9183" spans="1:19" x14ac:dyDescent="0.55000000000000004">
      <c r="A9183" s="32"/>
    </row>
    <row r="9184" spans="1:19" x14ac:dyDescent="0.55000000000000004">
      <c r="A9184" s="32"/>
    </row>
    <row r="9185" spans="1:19" x14ac:dyDescent="0.55000000000000004">
      <c r="A9185" s="32"/>
    </row>
    <row r="9186" spans="1:19" x14ac:dyDescent="0.55000000000000004">
      <c r="A9186" s="32"/>
    </row>
    <row r="9187" spans="1:19" x14ac:dyDescent="0.55000000000000004">
      <c r="A9187" s="32"/>
    </row>
    <row r="9188" spans="1:19" x14ac:dyDescent="0.55000000000000004">
      <c r="A9188" s="32"/>
    </row>
    <row r="9189" spans="1:19" x14ac:dyDescent="0.55000000000000004">
      <c r="A9189" s="32"/>
    </row>
    <row r="9190" spans="1:19" x14ac:dyDescent="0.55000000000000004">
      <c r="A9190" s="32"/>
    </row>
    <row r="9191" spans="1:19" x14ac:dyDescent="0.55000000000000004">
      <c r="A9191" s="32"/>
    </row>
    <row r="9192" spans="1:19" x14ac:dyDescent="0.55000000000000004">
      <c r="A9192" s="32"/>
    </row>
    <row r="9193" spans="1:19" x14ac:dyDescent="0.55000000000000004">
      <c r="A9193" s="32"/>
    </row>
    <row r="9194" spans="1:19" x14ac:dyDescent="0.55000000000000004">
      <c r="O9194"/>
      <c r="P9194"/>
      <c r="Q9194"/>
      <c r="R9194"/>
    </row>
    <row r="9195" spans="1:19" ht="23.35" x14ac:dyDescent="0.8">
      <c r="A9195" s="21"/>
      <c r="B9195" s="21"/>
      <c r="C9195" s="21"/>
      <c r="D9195" s="21"/>
      <c r="E9195" s="21"/>
      <c r="F9195" s="21"/>
      <c r="G9195" s="21"/>
      <c r="H9195" s="22"/>
      <c r="I9195" s="22"/>
      <c r="J9195" s="22"/>
      <c r="K9195" s="21"/>
      <c r="L9195" s="21"/>
      <c r="N9195" s="27"/>
      <c r="O9195" s="27"/>
      <c r="P9195" s="27"/>
      <c r="Q9195" s="27"/>
      <c r="R9195" s="27"/>
      <c r="S9195" s="22"/>
    </row>
    <row r="9196" spans="1:19" x14ac:dyDescent="0.55000000000000004">
      <c r="A9196" s="14"/>
      <c r="K9196" s="14"/>
    </row>
    <row r="9197" spans="1:19" x14ac:dyDescent="0.55000000000000004">
      <c r="A9197" s="32"/>
    </row>
    <row r="9198" spans="1:19" x14ac:dyDescent="0.55000000000000004">
      <c r="A9198" s="32"/>
    </row>
    <row r="9199" spans="1:19" x14ac:dyDescent="0.55000000000000004">
      <c r="A9199" s="32"/>
    </row>
    <row r="9200" spans="1:19" x14ac:dyDescent="0.55000000000000004">
      <c r="A9200" s="32"/>
    </row>
    <row r="9201" spans="1:2" x14ac:dyDescent="0.55000000000000004">
      <c r="A9201" s="32"/>
      <c r="B9201" s="50"/>
    </row>
    <row r="9202" spans="1:2" x14ac:dyDescent="0.55000000000000004">
      <c r="A9202" s="32"/>
    </row>
    <row r="9203" spans="1:2" x14ac:dyDescent="0.55000000000000004">
      <c r="A9203" s="32"/>
    </row>
    <row r="9204" spans="1:2" x14ac:dyDescent="0.55000000000000004">
      <c r="A9204" s="32"/>
    </row>
    <row r="9205" spans="1:2" x14ac:dyDescent="0.55000000000000004">
      <c r="A9205" s="32"/>
    </row>
    <row r="9206" spans="1:2" x14ac:dyDescent="0.55000000000000004">
      <c r="A9206" s="32"/>
    </row>
    <row r="9207" spans="1:2" x14ac:dyDescent="0.55000000000000004">
      <c r="A9207" s="32"/>
    </row>
    <row r="9208" spans="1:2" x14ac:dyDescent="0.55000000000000004">
      <c r="A9208" s="32"/>
    </row>
    <row r="9209" spans="1:2" x14ac:dyDescent="0.55000000000000004">
      <c r="A9209" s="32"/>
    </row>
    <row r="9210" spans="1:2" x14ac:dyDescent="0.55000000000000004">
      <c r="A9210" s="32"/>
    </row>
    <row r="9211" spans="1:2" x14ac:dyDescent="0.55000000000000004">
      <c r="A9211" s="32"/>
    </row>
    <row r="9212" spans="1:2" x14ac:dyDescent="0.55000000000000004">
      <c r="A9212" s="32"/>
    </row>
    <row r="9213" spans="1:2" x14ac:dyDescent="0.55000000000000004">
      <c r="A9213" s="32"/>
    </row>
    <row r="9214" spans="1:2" x14ac:dyDescent="0.55000000000000004">
      <c r="A9214" s="32"/>
    </row>
    <row r="9215" spans="1:2" x14ac:dyDescent="0.55000000000000004">
      <c r="A9215" s="32"/>
    </row>
    <row r="9216" spans="1:2" x14ac:dyDescent="0.55000000000000004">
      <c r="A9216" s="32"/>
    </row>
    <row r="9217" spans="1:19" x14ac:dyDescent="0.55000000000000004">
      <c r="A9217" s="32"/>
    </row>
    <row r="9218" spans="1:19" x14ac:dyDescent="0.55000000000000004">
      <c r="O9218"/>
      <c r="P9218"/>
      <c r="Q9218"/>
      <c r="R9218"/>
    </row>
    <row r="9219" spans="1:19" ht="23.35" x14ac:dyDescent="0.8">
      <c r="A9219" s="21"/>
      <c r="B9219" s="21"/>
      <c r="C9219" s="21"/>
      <c r="D9219" s="21"/>
      <c r="E9219" s="21"/>
      <c r="F9219" s="21"/>
      <c r="G9219" s="21"/>
      <c r="H9219" s="22"/>
      <c r="I9219" s="22"/>
      <c r="J9219" s="22"/>
      <c r="K9219" s="21"/>
      <c r="L9219" s="21"/>
      <c r="N9219" s="27"/>
      <c r="O9219" s="27"/>
      <c r="P9219" s="27"/>
      <c r="Q9219" s="27"/>
      <c r="R9219" s="27"/>
      <c r="S9219" s="22"/>
    </row>
    <row r="9220" spans="1:19" x14ac:dyDescent="0.55000000000000004">
      <c r="A9220" s="14"/>
      <c r="K9220" s="14"/>
    </row>
    <row r="9221" spans="1:19" x14ac:dyDescent="0.55000000000000004">
      <c r="A9221" s="32"/>
    </row>
    <row r="9222" spans="1:19" x14ac:dyDescent="0.55000000000000004">
      <c r="A9222" s="32"/>
    </row>
    <row r="9223" spans="1:19" x14ac:dyDescent="0.55000000000000004">
      <c r="A9223" s="32"/>
    </row>
    <row r="9224" spans="1:19" x14ac:dyDescent="0.55000000000000004">
      <c r="A9224" s="32"/>
    </row>
    <row r="9225" spans="1:19" x14ac:dyDescent="0.55000000000000004">
      <c r="A9225" s="32"/>
      <c r="B9225" s="50"/>
    </row>
    <row r="9226" spans="1:19" x14ac:dyDescent="0.55000000000000004">
      <c r="A9226" s="32"/>
    </row>
    <row r="9227" spans="1:19" x14ac:dyDescent="0.55000000000000004">
      <c r="A9227" s="32"/>
    </row>
    <row r="9228" spans="1:19" x14ac:dyDescent="0.55000000000000004">
      <c r="A9228" s="32"/>
    </row>
    <row r="9229" spans="1:19" x14ac:dyDescent="0.55000000000000004">
      <c r="A9229" s="32"/>
    </row>
    <row r="9230" spans="1:19" x14ac:dyDescent="0.55000000000000004">
      <c r="A9230" s="32"/>
    </row>
    <row r="9231" spans="1:19" x14ac:dyDescent="0.55000000000000004">
      <c r="A9231" s="32"/>
    </row>
    <row r="9232" spans="1:19" x14ac:dyDescent="0.55000000000000004">
      <c r="A9232" s="32"/>
    </row>
    <row r="9233" spans="1:19" x14ac:dyDescent="0.55000000000000004">
      <c r="A9233" s="32"/>
    </row>
    <row r="9234" spans="1:19" x14ac:dyDescent="0.55000000000000004">
      <c r="A9234" s="32"/>
    </row>
    <row r="9235" spans="1:19" x14ac:dyDescent="0.55000000000000004">
      <c r="A9235" s="32"/>
    </row>
    <row r="9236" spans="1:19" x14ac:dyDescent="0.55000000000000004">
      <c r="A9236" s="32"/>
    </row>
    <row r="9237" spans="1:19" x14ac:dyDescent="0.55000000000000004">
      <c r="A9237" s="32"/>
    </row>
    <row r="9238" spans="1:19" x14ac:dyDescent="0.55000000000000004">
      <c r="A9238" s="32"/>
    </row>
    <row r="9239" spans="1:19" x14ac:dyDescent="0.55000000000000004">
      <c r="A9239" s="32"/>
    </row>
    <row r="9240" spans="1:19" x14ac:dyDescent="0.55000000000000004">
      <c r="A9240" s="32"/>
    </row>
    <row r="9241" spans="1:19" x14ac:dyDescent="0.55000000000000004">
      <c r="A9241" s="32"/>
    </row>
    <row r="9242" spans="1:19" x14ac:dyDescent="0.55000000000000004">
      <c r="N9242" s="57"/>
      <c r="O9242"/>
      <c r="P9242"/>
      <c r="Q9242"/>
      <c r="R9242"/>
    </row>
    <row r="9243" spans="1:19" ht="23.35" x14ac:dyDescent="0.8">
      <c r="A9243" s="21"/>
      <c r="B9243" s="21"/>
      <c r="C9243" s="21"/>
      <c r="D9243" s="21"/>
      <c r="E9243" s="21"/>
      <c r="F9243" s="21"/>
      <c r="G9243" s="21"/>
      <c r="H9243" s="22"/>
      <c r="I9243" s="22"/>
      <c r="J9243" s="22"/>
      <c r="K9243" s="21"/>
      <c r="L9243" s="21"/>
      <c r="N9243" s="27"/>
      <c r="O9243" s="27"/>
      <c r="P9243" s="27"/>
      <c r="Q9243" s="27"/>
      <c r="R9243" s="27"/>
      <c r="S9243" s="22"/>
    </row>
    <row r="9244" spans="1:19" x14ac:dyDescent="0.55000000000000004">
      <c r="A9244" s="14"/>
      <c r="K9244" s="14"/>
    </row>
    <row r="9245" spans="1:19" x14ac:dyDescent="0.55000000000000004">
      <c r="A9245" s="32"/>
    </row>
    <row r="9246" spans="1:19" x14ac:dyDescent="0.55000000000000004">
      <c r="A9246" s="32"/>
    </row>
    <row r="9247" spans="1:19" x14ac:dyDescent="0.55000000000000004">
      <c r="A9247" s="32"/>
    </row>
    <row r="9248" spans="1:19" x14ac:dyDescent="0.55000000000000004">
      <c r="A9248" s="32"/>
    </row>
    <row r="9249" spans="1:2" x14ac:dyDescent="0.55000000000000004">
      <c r="A9249" s="32"/>
      <c r="B9249" s="50"/>
    </row>
    <row r="9250" spans="1:2" x14ac:dyDescent="0.55000000000000004">
      <c r="A9250" s="32"/>
    </row>
    <row r="9251" spans="1:2" x14ac:dyDescent="0.55000000000000004">
      <c r="A9251" s="32"/>
    </row>
    <row r="9252" spans="1:2" x14ac:dyDescent="0.55000000000000004">
      <c r="A9252" s="32"/>
    </row>
    <row r="9253" spans="1:2" x14ac:dyDescent="0.55000000000000004">
      <c r="A9253" s="32"/>
    </row>
    <row r="9254" spans="1:2" x14ac:dyDescent="0.55000000000000004">
      <c r="A9254" s="32"/>
    </row>
    <row r="9255" spans="1:2" x14ac:dyDescent="0.55000000000000004">
      <c r="A9255" s="32"/>
    </row>
    <row r="9256" spans="1:2" x14ac:dyDescent="0.55000000000000004">
      <c r="A9256" s="32"/>
    </row>
    <row r="9257" spans="1:2" x14ac:dyDescent="0.55000000000000004">
      <c r="A9257" s="32"/>
    </row>
    <row r="9258" spans="1:2" x14ac:dyDescent="0.55000000000000004">
      <c r="A9258" s="32"/>
    </row>
    <row r="9259" spans="1:2" x14ac:dyDescent="0.55000000000000004">
      <c r="A9259" s="32"/>
    </row>
    <row r="9260" spans="1:2" x14ac:dyDescent="0.55000000000000004">
      <c r="A9260" s="32"/>
    </row>
    <row r="9261" spans="1:2" x14ac:dyDescent="0.55000000000000004">
      <c r="A9261" s="32"/>
    </row>
    <row r="9262" spans="1:2" x14ac:dyDescent="0.55000000000000004">
      <c r="A9262" s="32"/>
    </row>
    <row r="9263" spans="1:2" x14ac:dyDescent="0.55000000000000004">
      <c r="A9263" s="32"/>
    </row>
    <row r="9264" spans="1:2" x14ac:dyDescent="0.55000000000000004">
      <c r="A9264" s="32"/>
    </row>
    <row r="9265" spans="1:19" x14ac:dyDescent="0.55000000000000004">
      <c r="A9265" s="32"/>
    </row>
    <row r="9266" spans="1:19" x14ac:dyDescent="0.55000000000000004">
      <c r="O9266"/>
      <c r="P9266"/>
      <c r="Q9266"/>
      <c r="R9266"/>
    </row>
    <row r="9267" spans="1:19" ht="23.35" x14ac:dyDescent="0.8">
      <c r="A9267" s="21"/>
      <c r="B9267" s="21"/>
      <c r="C9267" s="21"/>
      <c r="D9267" s="21"/>
      <c r="E9267" s="21"/>
      <c r="F9267" s="21"/>
      <c r="G9267" s="21"/>
      <c r="H9267" s="22"/>
      <c r="I9267" s="22"/>
      <c r="J9267" s="22"/>
      <c r="K9267" s="21"/>
      <c r="L9267" s="21"/>
      <c r="N9267" s="27"/>
      <c r="O9267" s="27"/>
      <c r="P9267" s="27"/>
      <c r="Q9267" s="27"/>
      <c r="R9267" s="27"/>
      <c r="S9267" s="22"/>
    </row>
    <row r="9268" spans="1:19" x14ac:dyDescent="0.55000000000000004">
      <c r="A9268" s="14"/>
      <c r="K9268" s="14"/>
    </row>
    <row r="9269" spans="1:19" x14ac:dyDescent="0.55000000000000004">
      <c r="A9269" s="32"/>
    </row>
    <row r="9270" spans="1:19" x14ac:dyDescent="0.55000000000000004">
      <c r="A9270" s="32"/>
    </row>
    <row r="9271" spans="1:19" x14ac:dyDescent="0.55000000000000004">
      <c r="A9271" s="32"/>
    </row>
    <row r="9272" spans="1:19" x14ac:dyDescent="0.55000000000000004">
      <c r="A9272" s="32"/>
    </row>
    <row r="9273" spans="1:19" x14ac:dyDescent="0.55000000000000004">
      <c r="A9273" s="32"/>
      <c r="B9273" s="50"/>
    </row>
    <row r="9274" spans="1:19" x14ac:dyDescent="0.55000000000000004">
      <c r="A9274" s="32"/>
    </row>
    <row r="9275" spans="1:19" x14ac:dyDescent="0.55000000000000004">
      <c r="A9275" s="32"/>
    </row>
    <row r="9276" spans="1:19" x14ac:dyDescent="0.55000000000000004">
      <c r="A9276" s="32"/>
    </row>
    <row r="9277" spans="1:19" x14ac:dyDescent="0.55000000000000004">
      <c r="A9277" s="32"/>
    </row>
    <row r="9278" spans="1:19" x14ac:dyDescent="0.55000000000000004">
      <c r="A9278" s="32"/>
    </row>
    <row r="9279" spans="1:19" x14ac:dyDescent="0.55000000000000004">
      <c r="A9279" s="32"/>
    </row>
    <row r="9280" spans="1:19" x14ac:dyDescent="0.55000000000000004">
      <c r="A9280" s="32"/>
    </row>
    <row r="9281" spans="1:19" x14ac:dyDescent="0.55000000000000004">
      <c r="A9281" s="32"/>
    </row>
    <row r="9282" spans="1:19" x14ac:dyDescent="0.55000000000000004">
      <c r="A9282" s="32"/>
    </row>
    <row r="9283" spans="1:19" x14ac:dyDescent="0.55000000000000004">
      <c r="A9283" s="32"/>
    </row>
    <row r="9284" spans="1:19" x14ac:dyDescent="0.55000000000000004">
      <c r="A9284" s="32"/>
    </row>
    <row r="9285" spans="1:19" x14ac:dyDescent="0.55000000000000004">
      <c r="A9285" s="32"/>
    </row>
    <row r="9286" spans="1:19" x14ac:dyDescent="0.55000000000000004">
      <c r="A9286" s="32"/>
    </row>
    <row r="9287" spans="1:19" x14ac:dyDescent="0.55000000000000004">
      <c r="A9287" s="32"/>
    </row>
    <row r="9288" spans="1:19" x14ac:dyDescent="0.55000000000000004">
      <c r="A9288" s="32"/>
    </row>
    <row r="9289" spans="1:19" x14ac:dyDescent="0.55000000000000004">
      <c r="A9289" s="32"/>
    </row>
    <row r="9290" spans="1:19" x14ac:dyDescent="0.55000000000000004">
      <c r="O9290"/>
      <c r="P9290"/>
      <c r="Q9290"/>
      <c r="R9290"/>
    </row>
    <row r="9291" spans="1:19" ht="23.35" x14ac:dyDescent="0.8">
      <c r="A9291" s="21"/>
      <c r="B9291" s="21"/>
      <c r="C9291" s="21"/>
      <c r="D9291" s="21"/>
      <c r="E9291" s="21"/>
      <c r="F9291" s="21"/>
      <c r="G9291" s="21"/>
      <c r="H9291" s="22"/>
      <c r="I9291" s="22"/>
      <c r="J9291" s="22"/>
      <c r="K9291" s="21"/>
      <c r="L9291" s="21"/>
      <c r="N9291" s="27"/>
      <c r="O9291" s="27"/>
      <c r="P9291" s="27"/>
      <c r="Q9291" s="27"/>
      <c r="R9291" s="27"/>
      <c r="S9291" s="22"/>
    </row>
    <row r="9292" spans="1:19" x14ac:dyDescent="0.55000000000000004">
      <c r="A9292" s="14"/>
      <c r="K9292" s="14"/>
    </row>
    <row r="9293" spans="1:19" x14ac:dyDescent="0.55000000000000004">
      <c r="A9293" s="32"/>
    </row>
    <row r="9294" spans="1:19" x14ac:dyDescent="0.55000000000000004">
      <c r="A9294" s="32"/>
    </row>
    <row r="9295" spans="1:19" x14ac:dyDescent="0.55000000000000004">
      <c r="A9295" s="32"/>
    </row>
    <row r="9296" spans="1:19" x14ac:dyDescent="0.55000000000000004">
      <c r="A9296" s="32"/>
    </row>
    <row r="9297" spans="1:2" x14ac:dyDescent="0.55000000000000004">
      <c r="A9297" s="32"/>
      <c r="B9297" s="50"/>
    </row>
    <row r="9298" spans="1:2" x14ac:dyDescent="0.55000000000000004">
      <c r="A9298" s="32"/>
    </row>
    <row r="9299" spans="1:2" x14ac:dyDescent="0.55000000000000004">
      <c r="A9299" s="32"/>
    </row>
    <row r="9300" spans="1:2" x14ac:dyDescent="0.55000000000000004">
      <c r="A9300" s="32"/>
    </row>
    <row r="9301" spans="1:2" x14ac:dyDescent="0.55000000000000004">
      <c r="A9301" s="32"/>
    </row>
    <row r="9302" spans="1:2" x14ac:dyDescent="0.55000000000000004">
      <c r="A9302" s="32"/>
    </row>
    <row r="9303" spans="1:2" x14ac:dyDescent="0.55000000000000004">
      <c r="A9303" s="32"/>
    </row>
    <row r="9304" spans="1:2" x14ac:dyDescent="0.55000000000000004">
      <c r="A9304" s="32"/>
    </row>
    <row r="9305" spans="1:2" x14ac:dyDescent="0.55000000000000004">
      <c r="A9305" s="32"/>
    </row>
    <row r="9306" spans="1:2" x14ac:dyDescent="0.55000000000000004">
      <c r="A9306" s="32"/>
    </row>
    <row r="9307" spans="1:2" x14ac:dyDescent="0.55000000000000004">
      <c r="A9307" s="32"/>
    </row>
    <row r="9308" spans="1:2" x14ac:dyDescent="0.55000000000000004">
      <c r="A9308" s="32"/>
    </row>
    <row r="9309" spans="1:2" x14ac:dyDescent="0.55000000000000004">
      <c r="A9309" s="32"/>
    </row>
    <row r="9310" spans="1:2" x14ac:dyDescent="0.55000000000000004">
      <c r="A9310" s="32"/>
    </row>
    <row r="9311" spans="1:2" x14ac:dyDescent="0.55000000000000004">
      <c r="A9311" s="32"/>
    </row>
    <row r="9312" spans="1:2" x14ac:dyDescent="0.55000000000000004">
      <c r="A9312" s="32"/>
    </row>
    <row r="9313" spans="1:19" x14ac:dyDescent="0.55000000000000004">
      <c r="A9313" s="32"/>
    </row>
    <row r="9314" spans="1:19" x14ac:dyDescent="0.55000000000000004">
      <c r="O9314"/>
      <c r="P9314"/>
      <c r="Q9314"/>
      <c r="R9314"/>
    </row>
    <row r="9315" spans="1:19" ht="23.35" x14ac:dyDescent="0.8">
      <c r="A9315" s="21"/>
      <c r="B9315" s="21"/>
      <c r="C9315" s="21"/>
      <c r="D9315" s="21"/>
      <c r="E9315" s="21"/>
      <c r="F9315" s="21"/>
      <c r="G9315" s="21"/>
      <c r="H9315" s="22"/>
      <c r="I9315" s="22"/>
      <c r="J9315" s="22"/>
      <c r="K9315" s="21"/>
      <c r="L9315" s="21"/>
      <c r="N9315" s="27"/>
      <c r="O9315" s="27"/>
      <c r="P9315" s="27"/>
      <c r="Q9315" s="27"/>
      <c r="R9315" s="27"/>
      <c r="S9315" s="22"/>
    </row>
    <row r="9316" spans="1:19" x14ac:dyDescent="0.55000000000000004">
      <c r="A9316" s="14"/>
      <c r="K9316" s="14"/>
    </row>
    <row r="9317" spans="1:19" x14ac:dyDescent="0.55000000000000004">
      <c r="A9317" s="32"/>
    </row>
    <row r="9318" spans="1:19" x14ac:dyDescent="0.55000000000000004">
      <c r="A9318" s="32"/>
    </row>
    <row r="9319" spans="1:19" x14ac:dyDescent="0.55000000000000004">
      <c r="A9319" s="32"/>
    </row>
    <row r="9320" spans="1:19" x14ac:dyDescent="0.55000000000000004">
      <c r="A9320" s="32"/>
    </row>
    <row r="9321" spans="1:19" x14ac:dyDescent="0.55000000000000004">
      <c r="A9321" s="32"/>
      <c r="B9321" s="50"/>
    </row>
    <row r="9322" spans="1:19" x14ac:dyDescent="0.55000000000000004">
      <c r="A9322" s="32"/>
    </row>
    <row r="9323" spans="1:19" x14ac:dyDescent="0.55000000000000004">
      <c r="A9323" s="32"/>
    </row>
    <row r="9324" spans="1:19" x14ac:dyDescent="0.55000000000000004">
      <c r="A9324" s="32"/>
    </row>
    <row r="9325" spans="1:19" x14ac:dyDescent="0.55000000000000004">
      <c r="A9325" s="32"/>
    </row>
    <row r="9326" spans="1:19" x14ac:dyDescent="0.55000000000000004">
      <c r="A9326" s="32"/>
    </row>
    <row r="9327" spans="1:19" x14ac:dyDescent="0.55000000000000004">
      <c r="A9327" s="32"/>
    </row>
    <row r="9328" spans="1:19" x14ac:dyDescent="0.55000000000000004">
      <c r="A9328" s="32"/>
    </row>
    <row r="9329" spans="1:19" x14ac:dyDescent="0.55000000000000004">
      <c r="A9329" s="32"/>
    </row>
    <row r="9330" spans="1:19" x14ac:dyDescent="0.55000000000000004">
      <c r="A9330" s="32"/>
    </row>
    <row r="9331" spans="1:19" x14ac:dyDescent="0.55000000000000004">
      <c r="A9331" s="32"/>
    </row>
    <row r="9332" spans="1:19" x14ac:dyDescent="0.55000000000000004">
      <c r="A9332" s="32"/>
    </row>
    <row r="9333" spans="1:19" x14ac:dyDescent="0.55000000000000004">
      <c r="A9333" s="32"/>
    </row>
    <row r="9334" spans="1:19" x14ac:dyDescent="0.55000000000000004">
      <c r="A9334" s="32"/>
    </row>
    <row r="9335" spans="1:19" x14ac:dyDescent="0.55000000000000004">
      <c r="A9335" s="32"/>
    </row>
    <row r="9336" spans="1:19" x14ac:dyDescent="0.55000000000000004">
      <c r="A9336" s="32"/>
    </row>
    <row r="9337" spans="1:19" x14ac:dyDescent="0.55000000000000004">
      <c r="A9337" s="32"/>
    </row>
    <row r="9338" spans="1:19" x14ac:dyDescent="0.55000000000000004">
      <c r="O9338"/>
      <c r="P9338"/>
      <c r="Q9338"/>
      <c r="R9338"/>
    </row>
    <row r="9339" spans="1:19" ht="23.35" x14ac:dyDescent="0.8">
      <c r="A9339" s="21"/>
      <c r="B9339" s="21"/>
      <c r="C9339" s="21"/>
      <c r="D9339" s="21"/>
      <c r="E9339" s="21"/>
      <c r="F9339" s="21"/>
      <c r="G9339" s="21"/>
      <c r="H9339" s="22"/>
      <c r="I9339" s="22"/>
      <c r="J9339" s="22"/>
      <c r="K9339" s="21"/>
      <c r="L9339" s="21"/>
      <c r="N9339" s="27"/>
      <c r="O9339" s="27"/>
      <c r="P9339" s="27"/>
      <c r="Q9339" s="27"/>
      <c r="R9339" s="27"/>
      <c r="S9339" s="22"/>
    </row>
    <row r="9340" spans="1:19" x14ac:dyDescent="0.55000000000000004">
      <c r="A9340" s="14"/>
      <c r="K9340" s="14"/>
    </row>
    <row r="9341" spans="1:19" x14ac:dyDescent="0.55000000000000004">
      <c r="A9341" s="32"/>
    </row>
    <row r="9342" spans="1:19" x14ac:dyDescent="0.55000000000000004">
      <c r="A9342" s="32"/>
    </row>
    <row r="9343" spans="1:19" x14ac:dyDescent="0.55000000000000004">
      <c r="A9343" s="32"/>
    </row>
    <row r="9344" spans="1:19" x14ac:dyDescent="0.55000000000000004">
      <c r="A9344" s="32"/>
    </row>
    <row r="9345" spans="1:2" x14ac:dyDescent="0.55000000000000004">
      <c r="A9345" s="32"/>
      <c r="B9345" s="50"/>
    </row>
    <row r="9346" spans="1:2" x14ac:dyDescent="0.55000000000000004">
      <c r="A9346" s="32"/>
    </row>
    <row r="9347" spans="1:2" x14ac:dyDescent="0.55000000000000004">
      <c r="A9347" s="32"/>
    </row>
    <row r="9348" spans="1:2" x14ac:dyDescent="0.55000000000000004">
      <c r="A9348" s="32"/>
    </row>
    <row r="9349" spans="1:2" x14ac:dyDescent="0.55000000000000004">
      <c r="A9349" s="32"/>
    </row>
    <row r="9350" spans="1:2" x14ac:dyDescent="0.55000000000000004">
      <c r="A9350" s="32"/>
    </row>
    <row r="9351" spans="1:2" x14ac:dyDescent="0.55000000000000004">
      <c r="A9351" s="32"/>
    </row>
    <row r="9352" spans="1:2" x14ac:dyDescent="0.55000000000000004">
      <c r="A9352" s="32"/>
    </row>
    <row r="9353" spans="1:2" x14ac:dyDescent="0.55000000000000004">
      <c r="A9353" s="32"/>
    </row>
    <row r="9354" spans="1:2" x14ac:dyDescent="0.55000000000000004">
      <c r="A9354" s="32"/>
    </row>
    <row r="9355" spans="1:2" x14ac:dyDescent="0.55000000000000004">
      <c r="A9355" s="32"/>
    </row>
    <row r="9356" spans="1:2" x14ac:dyDescent="0.55000000000000004">
      <c r="A9356" s="32"/>
    </row>
    <row r="9357" spans="1:2" x14ac:dyDescent="0.55000000000000004">
      <c r="A9357" s="32"/>
    </row>
    <row r="9358" spans="1:2" x14ac:dyDescent="0.55000000000000004">
      <c r="A9358" s="32"/>
    </row>
    <row r="9359" spans="1:2" x14ac:dyDescent="0.55000000000000004">
      <c r="A9359" s="32"/>
    </row>
    <row r="9360" spans="1:2" x14ac:dyDescent="0.55000000000000004">
      <c r="A9360" s="32"/>
    </row>
    <row r="9361" spans="1:19" x14ac:dyDescent="0.55000000000000004">
      <c r="A9361" s="32"/>
    </row>
    <row r="9362" spans="1:19" x14ac:dyDescent="0.55000000000000004">
      <c r="N9362" s="57"/>
      <c r="O9362"/>
      <c r="P9362"/>
      <c r="Q9362"/>
      <c r="R9362"/>
    </row>
    <row r="9363" spans="1:19" ht="23.35" x14ac:dyDescent="0.8">
      <c r="A9363" s="21"/>
      <c r="B9363" s="21"/>
      <c r="C9363" s="21"/>
      <c r="D9363" s="21"/>
      <c r="E9363" s="21"/>
      <c r="F9363" s="21"/>
      <c r="G9363" s="21"/>
      <c r="H9363" s="22"/>
      <c r="I9363" s="22"/>
      <c r="J9363" s="22"/>
      <c r="K9363" s="21"/>
      <c r="L9363" s="21"/>
      <c r="N9363" s="27"/>
      <c r="O9363" s="27"/>
      <c r="P9363" s="27"/>
      <c r="Q9363" s="27"/>
      <c r="R9363" s="27"/>
      <c r="S9363" s="22"/>
    </row>
    <row r="9364" spans="1:19" x14ac:dyDescent="0.55000000000000004">
      <c r="A9364" s="14"/>
      <c r="K9364" s="14"/>
    </row>
    <row r="9365" spans="1:19" x14ac:dyDescent="0.55000000000000004">
      <c r="A9365" s="32"/>
    </row>
    <row r="9366" spans="1:19" x14ac:dyDescent="0.55000000000000004">
      <c r="A9366" s="32"/>
    </row>
    <row r="9367" spans="1:19" x14ac:dyDescent="0.55000000000000004">
      <c r="A9367" s="32"/>
    </row>
    <row r="9368" spans="1:19" x14ac:dyDescent="0.55000000000000004">
      <c r="A9368" s="32"/>
    </row>
    <row r="9369" spans="1:19" x14ac:dyDescent="0.55000000000000004">
      <c r="A9369" s="32"/>
      <c r="B9369" s="50"/>
    </row>
    <row r="9370" spans="1:19" x14ac:dyDescent="0.55000000000000004">
      <c r="A9370" s="32"/>
    </row>
    <row r="9371" spans="1:19" x14ac:dyDescent="0.55000000000000004">
      <c r="A9371" s="32"/>
    </row>
    <row r="9372" spans="1:19" x14ac:dyDescent="0.55000000000000004">
      <c r="A9372" s="32"/>
    </row>
    <row r="9373" spans="1:19" x14ac:dyDescent="0.55000000000000004">
      <c r="A9373" s="32"/>
    </row>
    <row r="9374" spans="1:19" x14ac:dyDescent="0.55000000000000004">
      <c r="A9374" s="32"/>
    </row>
    <row r="9375" spans="1:19" x14ac:dyDescent="0.55000000000000004">
      <c r="A9375" s="32"/>
    </row>
    <row r="9376" spans="1:19" x14ac:dyDescent="0.55000000000000004">
      <c r="A9376" s="32"/>
    </row>
    <row r="9377" spans="1:19" x14ac:dyDescent="0.55000000000000004">
      <c r="A9377" s="32"/>
    </row>
    <row r="9378" spans="1:19" x14ac:dyDescent="0.55000000000000004">
      <c r="A9378" s="32"/>
    </row>
    <row r="9379" spans="1:19" x14ac:dyDescent="0.55000000000000004">
      <c r="A9379" s="32"/>
    </row>
    <row r="9380" spans="1:19" x14ac:dyDescent="0.55000000000000004">
      <c r="A9380" s="32"/>
    </row>
    <row r="9381" spans="1:19" x14ac:dyDescent="0.55000000000000004">
      <c r="A9381" s="32"/>
    </row>
    <row r="9382" spans="1:19" x14ac:dyDescent="0.55000000000000004">
      <c r="A9382" s="32"/>
    </row>
    <row r="9383" spans="1:19" x14ac:dyDescent="0.55000000000000004">
      <c r="A9383" s="32"/>
    </row>
    <row r="9384" spans="1:19" x14ac:dyDescent="0.55000000000000004">
      <c r="A9384" s="32"/>
    </row>
    <row r="9385" spans="1:19" x14ac:dyDescent="0.55000000000000004">
      <c r="A9385" s="32"/>
    </row>
    <row r="9386" spans="1:19" x14ac:dyDescent="0.55000000000000004">
      <c r="O9386"/>
      <c r="P9386"/>
      <c r="Q9386"/>
      <c r="R9386"/>
    </row>
    <row r="9387" spans="1:19" ht="23.35" x14ac:dyDescent="0.8">
      <c r="A9387" s="21"/>
      <c r="B9387" s="21"/>
      <c r="C9387" s="21"/>
      <c r="D9387" s="21"/>
      <c r="E9387" s="21"/>
      <c r="F9387" s="21"/>
      <c r="G9387" s="21"/>
      <c r="H9387" s="22"/>
      <c r="I9387" s="22"/>
      <c r="J9387" s="22"/>
      <c r="K9387" s="21"/>
      <c r="L9387" s="21"/>
      <c r="N9387" s="27"/>
      <c r="O9387" s="27"/>
      <c r="P9387" s="27"/>
      <c r="Q9387" s="27"/>
      <c r="R9387" s="27"/>
      <c r="S9387" s="22"/>
    </row>
    <row r="9388" spans="1:19" x14ac:dyDescent="0.55000000000000004">
      <c r="A9388" s="14"/>
      <c r="K9388" s="14"/>
    </row>
    <row r="9389" spans="1:19" x14ac:dyDescent="0.55000000000000004">
      <c r="A9389" s="32"/>
    </row>
    <row r="9390" spans="1:19" x14ac:dyDescent="0.55000000000000004">
      <c r="A9390" s="32"/>
    </row>
    <row r="9391" spans="1:19" x14ac:dyDescent="0.55000000000000004">
      <c r="A9391" s="32"/>
    </row>
    <row r="9392" spans="1:19" x14ac:dyDescent="0.55000000000000004">
      <c r="A9392" s="32"/>
    </row>
    <row r="9393" spans="1:2" x14ac:dyDescent="0.55000000000000004">
      <c r="A9393" s="32"/>
      <c r="B9393" s="50"/>
    </row>
    <row r="9394" spans="1:2" x14ac:dyDescent="0.55000000000000004">
      <c r="A9394" s="32"/>
    </row>
    <row r="9395" spans="1:2" x14ac:dyDescent="0.55000000000000004">
      <c r="A9395" s="32"/>
    </row>
    <row r="9396" spans="1:2" x14ac:dyDescent="0.55000000000000004">
      <c r="A9396" s="32"/>
    </row>
    <row r="9397" spans="1:2" x14ac:dyDescent="0.55000000000000004">
      <c r="A9397" s="32"/>
    </row>
    <row r="9398" spans="1:2" x14ac:dyDescent="0.55000000000000004">
      <c r="A9398" s="32"/>
    </row>
    <row r="9399" spans="1:2" x14ac:dyDescent="0.55000000000000004">
      <c r="A9399" s="32"/>
    </row>
    <row r="9400" spans="1:2" x14ac:dyDescent="0.55000000000000004">
      <c r="A9400" s="32"/>
    </row>
    <row r="9401" spans="1:2" x14ac:dyDescent="0.55000000000000004">
      <c r="A9401" s="32"/>
    </row>
    <row r="9402" spans="1:2" x14ac:dyDescent="0.55000000000000004">
      <c r="A9402" s="32"/>
    </row>
    <row r="9403" spans="1:2" x14ac:dyDescent="0.55000000000000004">
      <c r="A9403" s="32"/>
    </row>
    <row r="9404" spans="1:2" x14ac:dyDescent="0.55000000000000004">
      <c r="A9404" s="32"/>
    </row>
    <row r="9405" spans="1:2" x14ac:dyDescent="0.55000000000000004">
      <c r="A9405" s="32"/>
    </row>
    <row r="9406" spans="1:2" x14ac:dyDescent="0.55000000000000004">
      <c r="A9406" s="32"/>
    </row>
    <row r="9407" spans="1:2" x14ac:dyDescent="0.55000000000000004">
      <c r="A9407" s="32"/>
    </row>
    <row r="9408" spans="1:2" x14ac:dyDescent="0.55000000000000004">
      <c r="A9408" s="32"/>
    </row>
    <row r="9409" spans="1:19" x14ac:dyDescent="0.55000000000000004">
      <c r="A9409" s="32"/>
    </row>
    <row r="9410" spans="1:19" x14ac:dyDescent="0.55000000000000004">
      <c r="O9410"/>
      <c r="P9410"/>
      <c r="Q9410"/>
      <c r="R9410"/>
    </row>
    <row r="9411" spans="1:19" ht="23.35" x14ac:dyDescent="0.8">
      <c r="A9411" s="21"/>
      <c r="B9411" s="21"/>
      <c r="C9411" s="21"/>
      <c r="D9411" s="21"/>
      <c r="E9411" s="21"/>
      <c r="F9411" s="21"/>
      <c r="G9411" s="21"/>
      <c r="H9411" s="22"/>
      <c r="I9411" s="22"/>
      <c r="J9411" s="22"/>
      <c r="K9411" s="21"/>
      <c r="L9411" s="21"/>
      <c r="N9411" s="27"/>
      <c r="O9411" s="27"/>
      <c r="P9411" s="27"/>
      <c r="Q9411" s="27"/>
      <c r="R9411" s="27"/>
      <c r="S9411" s="22"/>
    </row>
    <row r="9412" spans="1:19" x14ac:dyDescent="0.55000000000000004">
      <c r="A9412" s="14"/>
      <c r="K9412" s="14"/>
    </row>
    <row r="9413" spans="1:19" x14ac:dyDescent="0.55000000000000004">
      <c r="A9413" s="32"/>
    </row>
    <row r="9414" spans="1:19" x14ac:dyDescent="0.55000000000000004">
      <c r="A9414" s="32"/>
    </row>
    <row r="9415" spans="1:19" x14ac:dyDescent="0.55000000000000004">
      <c r="A9415" s="32"/>
    </row>
    <row r="9416" spans="1:19" x14ac:dyDescent="0.55000000000000004">
      <c r="A9416" s="32"/>
    </row>
    <row r="9417" spans="1:19" x14ac:dyDescent="0.55000000000000004">
      <c r="A9417" s="32"/>
      <c r="B9417" s="50"/>
    </row>
    <row r="9418" spans="1:19" x14ac:dyDescent="0.55000000000000004">
      <c r="A9418" s="32"/>
    </row>
    <row r="9419" spans="1:19" x14ac:dyDescent="0.55000000000000004">
      <c r="A9419" s="32"/>
    </row>
    <row r="9420" spans="1:19" x14ac:dyDescent="0.55000000000000004">
      <c r="A9420" s="32"/>
    </row>
    <row r="9421" spans="1:19" x14ac:dyDescent="0.55000000000000004">
      <c r="A9421" s="32"/>
    </row>
    <row r="9422" spans="1:19" x14ac:dyDescent="0.55000000000000004">
      <c r="A9422" s="32"/>
    </row>
    <row r="9423" spans="1:19" x14ac:dyDescent="0.55000000000000004">
      <c r="A9423" s="32"/>
    </row>
    <row r="9424" spans="1:19" x14ac:dyDescent="0.55000000000000004">
      <c r="A9424" s="32"/>
    </row>
    <row r="9425" spans="1:19" x14ac:dyDescent="0.55000000000000004">
      <c r="A9425" s="32"/>
    </row>
    <row r="9426" spans="1:19" x14ac:dyDescent="0.55000000000000004">
      <c r="A9426" s="32"/>
    </row>
    <row r="9427" spans="1:19" x14ac:dyDescent="0.55000000000000004">
      <c r="A9427" s="32"/>
    </row>
    <row r="9428" spans="1:19" x14ac:dyDescent="0.55000000000000004">
      <c r="A9428" s="32"/>
    </row>
    <row r="9429" spans="1:19" x14ac:dyDescent="0.55000000000000004">
      <c r="A9429" s="32"/>
    </row>
    <row r="9430" spans="1:19" x14ac:dyDescent="0.55000000000000004">
      <c r="A9430" s="32"/>
    </row>
    <row r="9431" spans="1:19" x14ac:dyDescent="0.55000000000000004">
      <c r="A9431" s="32"/>
    </row>
    <row r="9432" spans="1:19" x14ac:dyDescent="0.55000000000000004">
      <c r="A9432" s="32"/>
    </row>
    <row r="9433" spans="1:19" x14ac:dyDescent="0.55000000000000004">
      <c r="A9433" s="32"/>
    </row>
    <row r="9434" spans="1:19" x14ac:dyDescent="0.55000000000000004">
      <c r="O9434"/>
      <c r="P9434"/>
      <c r="Q9434"/>
      <c r="R9434"/>
    </row>
    <row r="9435" spans="1:19" ht="23.35" x14ac:dyDescent="0.8">
      <c r="A9435" s="21"/>
      <c r="B9435" s="21"/>
      <c r="C9435" s="21"/>
      <c r="D9435" s="21"/>
      <c r="E9435" s="21"/>
      <c r="F9435" s="21"/>
      <c r="G9435" s="21"/>
      <c r="H9435" s="22"/>
      <c r="I9435" s="22"/>
      <c r="J9435" s="22"/>
      <c r="K9435" s="21"/>
      <c r="L9435" s="21"/>
      <c r="N9435" s="27"/>
      <c r="O9435" s="27"/>
      <c r="P9435" s="27"/>
      <c r="Q9435" s="27"/>
      <c r="R9435" s="27"/>
      <c r="S9435" s="22"/>
    </row>
    <row r="9436" spans="1:19" x14ac:dyDescent="0.55000000000000004">
      <c r="A9436" s="14"/>
      <c r="K9436" s="14"/>
    </row>
    <row r="9437" spans="1:19" x14ac:dyDescent="0.55000000000000004">
      <c r="A9437" s="32"/>
    </row>
    <row r="9438" spans="1:19" x14ac:dyDescent="0.55000000000000004">
      <c r="A9438" s="32"/>
    </row>
    <row r="9439" spans="1:19" x14ac:dyDescent="0.55000000000000004">
      <c r="A9439" s="32"/>
    </row>
    <row r="9440" spans="1:19" x14ac:dyDescent="0.55000000000000004">
      <c r="A9440" s="32"/>
    </row>
    <row r="9441" spans="1:2" x14ac:dyDescent="0.55000000000000004">
      <c r="A9441" s="32"/>
      <c r="B9441" s="50"/>
    </row>
    <row r="9442" spans="1:2" x14ac:dyDescent="0.55000000000000004">
      <c r="A9442" s="32"/>
    </row>
    <row r="9443" spans="1:2" x14ac:dyDescent="0.55000000000000004">
      <c r="A9443" s="32"/>
    </row>
    <row r="9444" spans="1:2" x14ac:dyDescent="0.55000000000000004">
      <c r="A9444" s="32"/>
    </row>
    <row r="9445" spans="1:2" x14ac:dyDescent="0.55000000000000004">
      <c r="A9445" s="32"/>
    </row>
    <row r="9446" spans="1:2" x14ac:dyDescent="0.55000000000000004">
      <c r="A9446" s="32"/>
    </row>
    <row r="9447" spans="1:2" x14ac:dyDescent="0.55000000000000004">
      <c r="A9447" s="32"/>
    </row>
    <row r="9448" spans="1:2" x14ac:dyDescent="0.55000000000000004">
      <c r="A9448" s="32"/>
    </row>
    <row r="9449" spans="1:2" x14ac:dyDescent="0.55000000000000004">
      <c r="A9449" s="32"/>
    </row>
    <row r="9450" spans="1:2" x14ac:dyDescent="0.55000000000000004">
      <c r="A9450" s="32"/>
    </row>
    <row r="9451" spans="1:2" x14ac:dyDescent="0.55000000000000004">
      <c r="A9451" s="32"/>
    </row>
    <row r="9452" spans="1:2" x14ac:dyDescent="0.55000000000000004">
      <c r="A9452" s="32"/>
    </row>
    <row r="9453" spans="1:2" x14ac:dyDescent="0.55000000000000004">
      <c r="A9453" s="32"/>
    </row>
    <row r="9454" spans="1:2" x14ac:dyDescent="0.55000000000000004">
      <c r="A9454" s="32"/>
    </row>
    <row r="9455" spans="1:2" x14ac:dyDescent="0.55000000000000004">
      <c r="A9455" s="32"/>
    </row>
    <row r="9456" spans="1:2" x14ac:dyDescent="0.55000000000000004">
      <c r="A9456" s="32"/>
    </row>
    <row r="9457" spans="1:19" x14ac:dyDescent="0.55000000000000004">
      <c r="A9457" s="32"/>
    </row>
    <row r="9458" spans="1:19" x14ac:dyDescent="0.55000000000000004">
      <c r="A9458" s="32"/>
    </row>
    <row r="9459" spans="1:19" ht="23.35" x14ac:dyDescent="0.8">
      <c r="A9459" s="21"/>
      <c r="B9459" s="21"/>
      <c r="C9459" s="21"/>
      <c r="D9459" s="21"/>
      <c r="E9459" s="21"/>
      <c r="F9459" s="21"/>
      <c r="G9459" s="21"/>
      <c r="H9459" s="22"/>
      <c r="I9459" s="22"/>
      <c r="J9459" s="22"/>
      <c r="K9459" s="21"/>
      <c r="L9459" s="21"/>
      <c r="N9459" s="27"/>
      <c r="O9459" s="27"/>
      <c r="P9459" s="27"/>
      <c r="Q9459" s="27"/>
      <c r="R9459" s="27"/>
      <c r="S9459" s="22"/>
    </row>
    <row r="9460" spans="1:19" x14ac:dyDescent="0.55000000000000004">
      <c r="A9460" s="14"/>
      <c r="K9460" s="14"/>
    </row>
    <row r="9461" spans="1:19" x14ac:dyDescent="0.55000000000000004">
      <c r="A9461" s="32"/>
    </row>
    <row r="9462" spans="1:19" x14ac:dyDescent="0.55000000000000004">
      <c r="A9462" s="32"/>
    </row>
    <row r="9463" spans="1:19" x14ac:dyDescent="0.55000000000000004">
      <c r="A9463" s="32"/>
    </row>
    <row r="9464" spans="1:19" x14ac:dyDescent="0.55000000000000004">
      <c r="A9464" s="32"/>
    </row>
    <row r="9465" spans="1:19" x14ac:dyDescent="0.55000000000000004">
      <c r="A9465" s="32"/>
      <c r="B9465" s="50"/>
    </row>
    <row r="9466" spans="1:19" x14ac:dyDescent="0.55000000000000004">
      <c r="A9466" s="32"/>
    </row>
    <row r="9467" spans="1:19" x14ac:dyDescent="0.55000000000000004">
      <c r="A9467" s="32"/>
    </row>
    <row r="9468" spans="1:19" x14ac:dyDescent="0.55000000000000004">
      <c r="A9468" s="32"/>
    </row>
    <row r="9469" spans="1:19" x14ac:dyDescent="0.55000000000000004">
      <c r="A9469" s="32"/>
    </row>
    <row r="9470" spans="1:19" x14ac:dyDescent="0.55000000000000004">
      <c r="A9470" s="32"/>
    </row>
    <row r="9471" spans="1:19" x14ac:dyDescent="0.55000000000000004">
      <c r="A9471" s="32"/>
    </row>
    <row r="9472" spans="1:19" x14ac:dyDescent="0.55000000000000004">
      <c r="A9472" s="32"/>
    </row>
    <row r="9473" spans="1:19" x14ac:dyDescent="0.55000000000000004">
      <c r="A9473" s="32"/>
    </row>
    <row r="9474" spans="1:19" x14ac:dyDescent="0.55000000000000004">
      <c r="A9474" s="32"/>
    </row>
    <row r="9475" spans="1:19" x14ac:dyDescent="0.55000000000000004">
      <c r="A9475" s="32"/>
    </row>
    <row r="9476" spans="1:19" x14ac:dyDescent="0.55000000000000004">
      <c r="A9476" s="32"/>
    </row>
    <row r="9477" spans="1:19" x14ac:dyDescent="0.55000000000000004">
      <c r="A9477" s="32"/>
    </row>
    <row r="9478" spans="1:19" x14ac:dyDescent="0.55000000000000004">
      <c r="A9478" s="32"/>
    </row>
    <row r="9479" spans="1:19" x14ac:dyDescent="0.55000000000000004">
      <c r="A9479" s="32"/>
    </row>
    <row r="9480" spans="1:19" x14ac:dyDescent="0.55000000000000004">
      <c r="A9480" s="32"/>
    </row>
    <row r="9481" spans="1:19" x14ac:dyDescent="0.55000000000000004">
      <c r="A9481" s="32"/>
    </row>
    <row r="9482" spans="1:19" x14ac:dyDescent="0.55000000000000004">
      <c r="N9482" s="57"/>
      <c r="O9482"/>
      <c r="P9482"/>
      <c r="Q9482"/>
      <c r="R9482"/>
    </row>
    <row r="9483" spans="1:19" ht="23.35" x14ac:dyDescent="0.8">
      <c r="A9483" s="21"/>
      <c r="B9483" s="21"/>
      <c r="C9483" s="21"/>
      <c r="D9483" s="21"/>
      <c r="E9483" s="21"/>
      <c r="F9483" s="21"/>
      <c r="G9483" s="21"/>
      <c r="H9483" s="22"/>
      <c r="I9483" s="22"/>
      <c r="J9483" s="22"/>
      <c r="K9483" s="21"/>
      <c r="L9483" s="21"/>
      <c r="N9483" s="27"/>
      <c r="O9483" s="27"/>
      <c r="P9483" s="27"/>
      <c r="Q9483" s="27"/>
      <c r="R9483" s="27"/>
      <c r="S9483" s="22"/>
    </row>
    <row r="9484" spans="1:19" x14ac:dyDescent="0.55000000000000004">
      <c r="A9484" s="14"/>
      <c r="K9484" s="14"/>
    </row>
    <row r="9485" spans="1:19" x14ac:dyDescent="0.55000000000000004">
      <c r="A9485" s="32"/>
    </row>
    <row r="9486" spans="1:19" x14ac:dyDescent="0.55000000000000004">
      <c r="A9486" s="32"/>
    </row>
    <row r="9487" spans="1:19" x14ac:dyDescent="0.55000000000000004">
      <c r="A9487" s="32"/>
    </row>
    <row r="9488" spans="1:19" x14ac:dyDescent="0.55000000000000004">
      <c r="A9488" s="32"/>
    </row>
    <row r="9489" spans="1:2" x14ac:dyDescent="0.55000000000000004">
      <c r="A9489" s="32"/>
      <c r="B9489" s="50"/>
    </row>
    <row r="9490" spans="1:2" x14ac:dyDescent="0.55000000000000004">
      <c r="A9490" s="32"/>
    </row>
    <row r="9491" spans="1:2" x14ac:dyDescent="0.55000000000000004">
      <c r="A9491" s="32"/>
    </row>
    <row r="9492" spans="1:2" x14ac:dyDescent="0.55000000000000004">
      <c r="A9492" s="32"/>
    </row>
    <row r="9493" spans="1:2" x14ac:dyDescent="0.55000000000000004">
      <c r="A9493" s="32"/>
    </row>
    <row r="9494" spans="1:2" x14ac:dyDescent="0.55000000000000004">
      <c r="A9494" s="32"/>
    </row>
    <row r="9495" spans="1:2" x14ac:dyDescent="0.55000000000000004">
      <c r="A9495" s="32"/>
    </row>
    <row r="9496" spans="1:2" x14ac:dyDescent="0.55000000000000004">
      <c r="A9496" s="32"/>
    </row>
    <row r="9497" spans="1:2" x14ac:dyDescent="0.55000000000000004">
      <c r="A9497" s="32"/>
    </row>
    <row r="9498" spans="1:2" x14ac:dyDescent="0.55000000000000004">
      <c r="A9498" s="32"/>
    </row>
    <row r="9499" spans="1:2" x14ac:dyDescent="0.55000000000000004">
      <c r="A9499" s="32"/>
    </row>
    <row r="9500" spans="1:2" x14ac:dyDescent="0.55000000000000004">
      <c r="A9500" s="32"/>
    </row>
    <row r="9501" spans="1:2" x14ac:dyDescent="0.55000000000000004">
      <c r="A9501" s="32"/>
    </row>
    <row r="9502" spans="1:2" x14ac:dyDescent="0.55000000000000004">
      <c r="A9502" s="32"/>
    </row>
    <row r="9503" spans="1:2" x14ac:dyDescent="0.55000000000000004">
      <c r="A9503" s="32"/>
    </row>
    <row r="9504" spans="1:2" x14ac:dyDescent="0.55000000000000004">
      <c r="A9504" s="32"/>
    </row>
    <row r="9505" spans="1:19" x14ac:dyDescent="0.55000000000000004">
      <c r="A9505" s="32"/>
    </row>
    <row r="9506" spans="1:19" x14ac:dyDescent="0.55000000000000004">
      <c r="O9506"/>
      <c r="P9506"/>
      <c r="Q9506"/>
      <c r="R9506"/>
    </row>
    <row r="9507" spans="1:19" ht="23.35" x14ac:dyDescent="0.8">
      <c r="A9507" s="21"/>
      <c r="B9507" s="21"/>
      <c r="C9507" s="21"/>
      <c r="D9507" s="21"/>
      <c r="E9507" s="21"/>
      <c r="F9507" s="21"/>
      <c r="G9507" s="21"/>
      <c r="H9507" s="22"/>
      <c r="I9507" s="22"/>
      <c r="J9507" s="22"/>
      <c r="K9507" s="21"/>
      <c r="L9507" s="21"/>
      <c r="N9507" s="27"/>
      <c r="O9507" s="27"/>
      <c r="P9507" s="27"/>
      <c r="Q9507" s="27"/>
      <c r="R9507" s="27"/>
      <c r="S9507" s="22"/>
    </row>
    <row r="9508" spans="1:19" x14ac:dyDescent="0.55000000000000004">
      <c r="A9508" s="14"/>
      <c r="K9508" s="14"/>
    </row>
    <row r="9509" spans="1:19" x14ac:dyDescent="0.55000000000000004">
      <c r="A9509" s="32"/>
    </row>
    <row r="9510" spans="1:19" x14ac:dyDescent="0.55000000000000004">
      <c r="A9510" s="32"/>
    </row>
    <row r="9511" spans="1:19" x14ac:dyDescent="0.55000000000000004">
      <c r="A9511" s="32"/>
    </row>
    <row r="9512" spans="1:19" x14ac:dyDescent="0.55000000000000004">
      <c r="A9512" s="32"/>
    </row>
    <row r="9513" spans="1:19" x14ac:dyDescent="0.55000000000000004">
      <c r="A9513" s="32"/>
      <c r="B9513" s="50"/>
    </row>
    <row r="9514" spans="1:19" x14ac:dyDescent="0.55000000000000004">
      <c r="A9514" s="32"/>
    </row>
    <row r="9515" spans="1:19" x14ac:dyDescent="0.55000000000000004">
      <c r="A9515" s="32"/>
    </row>
    <row r="9516" spans="1:19" x14ac:dyDescent="0.55000000000000004">
      <c r="A9516" s="32"/>
    </row>
    <row r="9517" spans="1:19" x14ac:dyDescent="0.55000000000000004">
      <c r="A9517" s="32"/>
    </row>
    <row r="9518" spans="1:19" x14ac:dyDescent="0.55000000000000004">
      <c r="A9518" s="32"/>
    </row>
    <row r="9519" spans="1:19" x14ac:dyDescent="0.55000000000000004">
      <c r="A9519" s="32"/>
    </row>
    <row r="9520" spans="1:19" x14ac:dyDescent="0.55000000000000004">
      <c r="A9520" s="32"/>
    </row>
    <row r="9521" spans="1:19" x14ac:dyDescent="0.55000000000000004">
      <c r="A9521" s="32"/>
    </row>
    <row r="9522" spans="1:19" x14ac:dyDescent="0.55000000000000004">
      <c r="A9522" s="32"/>
    </row>
    <row r="9523" spans="1:19" x14ac:dyDescent="0.55000000000000004">
      <c r="A9523" s="32"/>
    </row>
    <row r="9524" spans="1:19" x14ac:dyDescent="0.55000000000000004">
      <c r="A9524" s="32"/>
    </row>
    <row r="9525" spans="1:19" x14ac:dyDescent="0.55000000000000004">
      <c r="A9525" s="32"/>
    </row>
    <row r="9526" spans="1:19" x14ac:dyDescent="0.55000000000000004">
      <c r="A9526" s="32"/>
    </row>
    <row r="9527" spans="1:19" x14ac:dyDescent="0.55000000000000004">
      <c r="A9527" s="32"/>
    </row>
    <row r="9528" spans="1:19" x14ac:dyDescent="0.55000000000000004">
      <c r="A9528" s="32"/>
    </row>
    <row r="9529" spans="1:19" x14ac:dyDescent="0.55000000000000004">
      <c r="A9529" s="32"/>
    </row>
    <row r="9530" spans="1:19" x14ac:dyDescent="0.55000000000000004">
      <c r="O9530"/>
      <c r="P9530"/>
      <c r="Q9530"/>
      <c r="R9530"/>
    </row>
    <row r="9531" spans="1:19" ht="23.35" x14ac:dyDescent="0.8">
      <c r="A9531" s="21"/>
      <c r="B9531" s="21"/>
      <c r="C9531" s="21"/>
      <c r="D9531" s="21"/>
      <c r="E9531" s="21"/>
      <c r="F9531" s="21"/>
      <c r="G9531" s="21"/>
      <c r="H9531" s="22"/>
      <c r="I9531" s="22"/>
      <c r="J9531" s="22"/>
      <c r="K9531" s="21"/>
      <c r="L9531" s="21"/>
      <c r="N9531" s="27"/>
      <c r="O9531" s="27"/>
      <c r="P9531" s="27"/>
      <c r="Q9531" s="27"/>
      <c r="R9531" s="27"/>
      <c r="S9531" s="22"/>
    </row>
    <row r="9532" spans="1:19" x14ac:dyDescent="0.55000000000000004">
      <c r="A9532" s="14"/>
      <c r="K9532" s="14"/>
    </row>
    <row r="9533" spans="1:19" x14ac:dyDescent="0.55000000000000004">
      <c r="A9533" s="32"/>
    </row>
    <row r="9534" spans="1:19" x14ac:dyDescent="0.55000000000000004">
      <c r="A9534" s="32"/>
    </row>
    <row r="9535" spans="1:19" x14ac:dyDescent="0.55000000000000004">
      <c r="A9535" s="32"/>
    </row>
    <row r="9536" spans="1:19" x14ac:dyDescent="0.55000000000000004">
      <c r="A9536" s="32"/>
    </row>
    <row r="9537" spans="1:2" x14ac:dyDescent="0.55000000000000004">
      <c r="A9537" s="32"/>
      <c r="B9537" s="50"/>
    </row>
    <row r="9538" spans="1:2" x14ac:dyDescent="0.55000000000000004">
      <c r="A9538" s="32"/>
    </row>
    <row r="9539" spans="1:2" x14ac:dyDescent="0.55000000000000004">
      <c r="A9539" s="32"/>
    </row>
    <row r="9540" spans="1:2" x14ac:dyDescent="0.55000000000000004">
      <c r="A9540" s="32"/>
    </row>
    <row r="9541" spans="1:2" x14ac:dyDescent="0.55000000000000004">
      <c r="A9541" s="32"/>
    </row>
    <row r="9542" spans="1:2" x14ac:dyDescent="0.55000000000000004">
      <c r="A9542" s="32"/>
    </row>
    <row r="9543" spans="1:2" x14ac:dyDescent="0.55000000000000004">
      <c r="A9543" s="32"/>
    </row>
    <row r="9544" spans="1:2" x14ac:dyDescent="0.55000000000000004">
      <c r="A9544" s="32"/>
    </row>
    <row r="9545" spans="1:2" x14ac:dyDescent="0.55000000000000004">
      <c r="A9545" s="32"/>
    </row>
    <row r="9546" spans="1:2" x14ac:dyDescent="0.55000000000000004">
      <c r="A9546" s="32"/>
    </row>
    <row r="9547" spans="1:2" x14ac:dyDescent="0.55000000000000004">
      <c r="A9547" s="32"/>
    </row>
    <row r="9548" spans="1:2" x14ac:dyDescent="0.55000000000000004">
      <c r="A9548" s="32"/>
    </row>
    <row r="9549" spans="1:2" x14ac:dyDescent="0.55000000000000004">
      <c r="A9549" s="32"/>
    </row>
    <row r="9550" spans="1:2" x14ac:dyDescent="0.55000000000000004">
      <c r="A9550" s="32"/>
    </row>
    <row r="9551" spans="1:2" x14ac:dyDescent="0.55000000000000004">
      <c r="A9551" s="32"/>
    </row>
    <row r="9552" spans="1:2" x14ac:dyDescent="0.55000000000000004">
      <c r="A9552" s="32"/>
    </row>
    <row r="9553" spans="1:19" x14ac:dyDescent="0.55000000000000004">
      <c r="A9553" s="32"/>
    </row>
    <row r="9554" spans="1:19" x14ac:dyDescent="0.55000000000000004">
      <c r="O9554"/>
      <c r="P9554"/>
      <c r="Q9554"/>
      <c r="R9554"/>
    </row>
    <row r="9555" spans="1:19" ht="23.35" x14ac:dyDescent="0.8">
      <c r="A9555" s="21"/>
      <c r="B9555" s="21"/>
      <c r="C9555" s="21"/>
      <c r="D9555" s="21"/>
      <c r="E9555" s="21"/>
      <c r="F9555" s="21"/>
      <c r="G9555" s="21"/>
      <c r="H9555" s="22"/>
      <c r="I9555" s="22"/>
      <c r="J9555" s="22"/>
      <c r="K9555" s="21"/>
      <c r="L9555" s="21"/>
      <c r="N9555" s="27"/>
      <c r="O9555" s="27"/>
      <c r="P9555" s="27"/>
      <c r="Q9555" s="27"/>
      <c r="R9555" s="27"/>
      <c r="S9555" s="22"/>
    </row>
    <row r="9556" spans="1:19" x14ac:dyDescent="0.55000000000000004">
      <c r="A9556" s="14"/>
      <c r="K9556" s="14"/>
    </row>
    <row r="9557" spans="1:19" x14ac:dyDescent="0.55000000000000004">
      <c r="A9557" s="32"/>
    </row>
    <row r="9558" spans="1:19" x14ac:dyDescent="0.55000000000000004">
      <c r="A9558" s="32"/>
    </row>
    <row r="9559" spans="1:19" x14ac:dyDescent="0.55000000000000004">
      <c r="A9559" s="32"/>
    </row>
    <row r="9560" spans="1:19" x14ac:dyDescent="0.55000000000000004">
      <c r="A9560" s="32"/>
    </row>
    <row r="9561" spans="1:19" x14ac:dyDescent="0.55000000000000004">
      <c r="A9561" s="32"/>
      <c r="B9561" s="50"/>
    </row>
    <row r="9562" spans="1:19" x14ac:dyDescent="0.55000000000000004">
      <c r="A9562" s="32"/>
    </row>
    <row r="9563" spans="1:19" x14ac:dyDescent="0.55000000000000004">
      <c r="A9563" s="32"/>
    </row>
    <row r="9564" spans="1:19" x14ac:dyDescent="0.55000000000000004">
      <c r="A9564" s="32"/>
    </row>
    <row r="9565" spans="1:19" x14ac:dyDescent="0.55000000000000004">
      <c r="A9565" s="32"/>
    </row>
    <row r="9566" spans="1:19" x14ac:dyDescent="0.55000000000000004">
      <c r="A9566" s="32"/>
    </row>
    <row r="9567" spans="1:19" x14ac:dyDescent="0.55000000000000004">
      <c r="A9567" s="32"/>
    </row>
    <row r="9568" spans="1:19" x14ac:dyDescent="0.55000000000000004">
      <c r="A9568" s="32"/>
    </row>
    <row r="9569" spans="1:19" x14ac:dyDescent="0.55000000000000004">
      <c r="A9569" s="32"/>
    </row>
    <row r="9570" spans="1:19" x14ac:dyDescent="0.55000000000000004">
      <c r="A9570" s="32"/>
    </row>
    <row r="9571" spans="1:19" x14ac:dyDescent="0.55000000000000004">
      <c r="A9571" s="32"/>
    </row>
    <row r="9572" spans="1:19" x14ac:dyDescent="0.55000000000000004">
      <c r="A9572" s="32"/>
    </row>
    <row r="9573" spans="1:19" x14ac:dyDescent="0.55000000000000004">
      <c r="A9573" s="32"/>
    </row>
    <row r="9574" spans="1:19" x14ac:dyDescent="0.55000000000000004">
      <c r="A9574" s="32"/>
    </row>
    <row r="9575" spans="1:19" x14ac:dyDescent="0.55000000000000004">
      <c r="A9575" s="32"/>
    </row>
    <row r="9576" spans="1:19" x14ac:dyDescent="0.55000000000000004">
      <c r="A9576" s="32"/>
    </row>
    <row r="9577" spans="1:19" x14ac:dyDescent="0.55000000000000004">
      <c r="A9577" s="32"/>
    </row>
    <row r="9578" spans="1:19" x14ac:dyDescent="0.55000000000000004">
      <c r="O9578"/>
      <c r="P9578"/>
      <c r="Q9578"/>
      <c r="R9578"/>
    </row>
    <row r="9579" spans="1:19" ht="23.35" x14ac:dyDescent="0.8">
      <c r="A9579" s="21"/>
      <c r="B9579" s="21"/>
      <c r="C9579" s="21"/>
      <c r="D9579" s="21"/>
      <c r="E9579" s="21"/>
      <c r="F9579" s="21"/>
      <c r="G9579" s="21"/>
      <c r="H9579" s="22"/>
      <c r="I9579" s="22"/>
      <c r="J9579" s="22"/>
      <c r="K9579" s="21"/>
      <c r="L9579" s="21"/>
      <c r="N9579" s="27"/>
      <c r="O9579" s="27"/>
      <c r="P9579" s="27"/>
      <c r="Q9579" s="27"/>
      <c r="R9579" s="27"/>
      <c r="S9579" s="22"/>
    </row>
    <row r="9580" spans="1:19" x14ac:dyDescent="0.55000000000000004">
      <c r="A9580" s="14"/>
      <c r="K9580" s="14"/>
    </row>
    <row r="9581" spans="1:19" x14ac:dyDescent="0.55000000000000004">
      <c r="A9581" s="32"/>
    </row>
    <row r="9582" spans="1:19" x14ac:dyDescent="0.55000000000000004">
      <c r="A9582" s="32"/>
    </row>
    <row r="9583" spans="1:19" x14ac:dyDescent="0.55000000000000004">
      <c r="A9583" s="32"/>
    </row>
    <row r="9584" spans="1:19" x14ac:dyDescent="0.55000000000000004">
      <c r="A9584" s="32"/>
    </row>
    <row r="9585" spans="1:2" x14ac:dyDescent="0.55000000000000004">
      <c r="A9585" s="32"/>
      <c r="B9585" s="50"/>
    </row>
    <row r="9586" spans="1:2" x14ac:dyDescent="0.55000000000000004">
      <c r="A9586" s="32"/>
    </row>
    <row r="9587" spans="1:2" x14ac:dyDescent="0.55000000000000004">
      <c r="A9587" s="32"/>
    </row>
    <row r="9588" spans="1:2" x14ac:dyDescent="0.55000000000000004">
      <c r="A9588" s="32"/>
    </row>
    <row r="9589" spans="1:2" x14ac:dyDescent="0.55000000000000004">
      <c r="A9589" s="32"/>
    </row>
    <row r="9590" spans="1:2" x14ac:dyDescent="0.55000000000000004">
      <c r="A9590" s="32"/>
    </row>
    <row r="9591" spans="1:2" x14ac:dyDescent="0.55000000000000004">
      <c r="A9591" s="32"/>
    </row>
    <row r="9592" spans="1:2" x14ac:dyDescent="0.55000000000000004">
      <c r="A9592" s="32"/>
    </row>
    <row r="9593" spans="1:2" x14ac:dyDescent="0.55000000000000004">
      <c r="A9593" s="32"/>
    </row>
    <row r="9594" spans="1:2" x14ac:dyDescent="0.55000000000000004">
      <c r="A9594" s="32"/>
    </row>
    <row r="9595" spans="1:2" x14ac:dyDescent="0.55000000000000004">
      <c r="A9595" s="32"/>
    </row>
    <row r="9596" spans="1:2" x14ac:dyDescent="0.55000000000000004">
      <c r="A9596" s="32"/>
    </row>
    <row r="9597" spans="1:2" x14ac:dyDescent="0.55000000000000004">
      <c r="A9597" s="32"/>
    </row>
    <row r="9598" spans="1:2" x14ac:dyDescent="0.55000000000000004">
      <c r="A9598" s="32"/>
    </row>
    <row r="9599" spans="1:2" x14ac:dyDescent="0.55000000000000004">
      <c r="A9599" s="32"/>
    </row>
    <row r="9600" spans="1:2" x14ac:dyDescent="0.55000000000000004">
      <c r="A9600" s="32"/>
    </row>
    <row r="9601" spans="1:19" x14ac:dyDescent="0.55000000000000004">
      <c r="A9601" s="32"/>
    </row>
    <row r="9602" spans="1:19" x14ac:dyDescent="0.55000000000000004">
      <c r="N9602" s="57"/>
      <c r="O9602"/>
      <c r="P9602"/>
      <c r="Q9602"/>
      <c r="R9602"/>
    </row>
    <row r="9603" spans="1:19" ht="23.35" x14ac:dyDescent="0.8">
      <c r="A9603" s="21"/>
      <c r="B9603" s="21"/>
      <c r="C9603" s="21"/>
      <c r="D9603" s="21"/>
      <c r="E9603" s="21"/>
      <c r="F9603" s="21"/>
      <c r="G9603" s="21"/>
      <c r="H9603" s="22"/>
      <c r="I9603" s="22"/>
      <c r="J9603" s="22"/>
      <c r="K9603" s="21"/>
      <c r="L9603" s="21"/>
      <c r="N9603" s="27"/>
      <c r="O9603" s="27"/>
      <c r="P9603" s="27"/>
      <c r="Q9603" s="27"/>
      <c r="R9603" s="27"/>
      <c r="S9603" s="22"/>
    </row>
    <row r="9604" spans="1:19" x14ac:dyDescent="0.55000000000000004">
      <c r="A9604" s="14"/>
      <c r="K9604" s="14"/>
    </row>
    <row r="9605" spans="1:19" x14ac:dyDescent="0.55000000000000004">
      <c r="A9605" s="32"/>
    </row>
    <row r="9606" spans="1:19" x14ac:dyDescent="0.55000000000000004">
      <c r="A9606" s="32"/>
    </row>
    <row r="9607" spans="1:19" x14ac:dyDescent="0.55000000000000004">
      <c r="A9607" s="32"/>
    </row>
    <row r="9608" spans="1:19" x14ac:dyDescent="0.55000000000000004">
      <c r="A9608" s="32"/>
    </row>
    <row r="9609" spans="1:19" x14ac:dyDescent="0.55000000000000004">
      <c r="A9609" s="32"/>
      <c r="B9609" s="50"/>
    </row>
    <row r="9610" spans="1:19" x14ac:dyDescent="0.55000000000000004">
      <c r="A9610" s="32"/>
    </row>
    <row r="9611" spans="1:19" x14ac:dyDescent="0.55000000000000004">
      <c r="A9611" s="32"/>
    </row>
    <row r="9612" spans="1:19" x14ac:dyDescent="0.55000000000000004">
      <c r="A9612" s="32"/>
    </row>
    <row r="9613" spans="1:19" x14ac:dyDescent="0.55000000000000004">
      <c r="A9613" s="32"/>
    </row>
    <row r="9614" spans="1:19" x14ac:dyDescent="0.55000000000000004">
      <c r="A9614" s="32"/>
    </row>
    <row r="9615" spans="1:19" x14ac:dyDescent="0.55000000000000004">
      <c r="A9615" s="32"/>
    </row>
    <row r="9616" spans="1:19" x14ac:dyDescent="0.55000000000000004">
      <c r="A9616" s="32"/>
    </row>
    <row r="9617" spans="1:19" x14ac:dyDescent="0.55000000000000004">
      <c r="A9617" s="32"/>
    </row>
    <row r="9618" spans="1:19" x14ac:dyDescent="0.55000000000000004">
      <c r="A9618" s="32"/>
    </row>
    <row r="9619" spans="1:19" x14ac:dyDescent="0.55000000000000004">
      <c r="A9619" s="32"/>
    </row>
    <row r="9620" spans="1:19" x14ac:dyDescent="0.55000000000000004">
      <c r="A9620" s="32"/>
    </row>
    <row r="9621" spans="1:19" x14ac:dyDescent="0.55000000000000004">
      <c r="A9621" s="32"/>
    </row>
    <row r="9622" spans="1:19" x14ac:dyDescent="0.55000000000000004">
      <c r="A9622" s="32"/>
    </row>
    <row r="9623" spans="1:19" x14ac:dyDescent="0.55000000000000004">
      <c r="A9623" s="32"/>
    </row>
    <row r="9624" spans="1:19" x14ac:dyDescent="0.55000000000000004">
      <c r="A9624" s="32"/>
    </row>
    <row r="9625" spans="1:19" x14ac:dyDescent="0.55000000000000004">
      <c r="A9625" s="32"/>
    </row>
    <row r="9626" spans="1:19" x14ac:dyDescent="0.55000000000000004">
      <c r="O9626"/>
      <c r="P9626"/>
      <c r="Q9626"/>
      <c r="R9626"/>
    </row>
    <row r="9627" spans="1:19" ht="23.35" x14ac:dyDescent="0.8">
      <c r="A9627" s="21"/>
      <c r="B9627" s="21"/>
      <c r="C9627" s="21"/>
      <c r="D9627" s="21"/>
      <c r="E9627" s="21"/>
      <c r="F9627" s="21"/>
      <c r="G9627" s="21"/>
      <c r="H9627" s="22"/>
      <c r="I9627" s="22"/>
      <c r="J9627" s="22"/>
      <c r="K9627" s="21"/>
      <c r="L9627" s="21"/>
      <c r="N9627" s="27"/>
      <c r="O9627" s="27"/>
      <c r="P9627" s="27"/>
      <c r="Q9627" s="27"/>
      <c r="R9627" s="27"/>
      <c r="S9627" s="22"/>
    </row>
    <row r="9628" spans="1:19" x14ac:dyDescent="0.55000000000000004">
      <c r="A9628" s="14"/>
      <c r="K9628" s="14"/>
    </row>
    <row r="9629" spans="1:19" x14ac:dyDescent="0.55000000000000004">
      <c r="A9629" s="32"/>
    </row>
    <row r="9630" spans="1:19" x14ac:dyDescent="0.55000000000000004">
      <c r="A9630" s="32"/>
    </row>
    <row r="9631" spans="1:19" x14ac:dyDescent="0.55000000000000004">
      <c r="A9631" s="32"/>
    </row>
    <row r="9632" spans="1:19" x14ac:dyDescent="0.55000000000000004">
      <c r="A9632" s="32"/>
    </row>
    <row r="9633" spans="1:2" x14ac:dyDescent="0.55000000000000004">
      <c r="A9633" s="32"/>
      <c r="B9633" s="50"/>
    </row>
    <row r="9634" spans="1:2" x14ac:dyDescent="0.55000000000000004">
      <c r="A9634" s="32"/>
    </row>
    <row r="9635" spans="1:2" x14ac:dyDescent="0.55000000000000004">
      <c r="A9635" s="32"/>
    </row>
    <row r="9636" spans="1:2" x14ac:dyDescent="0.55000000000000004">
      <c r="A9636" s="32"/>
    </row>
    <row r="9637" spans="1:2" x14ac:dyDescent="0.55000000000000004">
      <c r="A9637" s="32"/>
    </row>
    <row r="9638" spans="1:2" x14ac:dyDescent="0.55000000000000004">
      <c r="A9638" s="32"/>
    </row>
    <row r="9639" spans="1:2" x14ac:dyDescent="0.55000000000000004">
      <c r="A9639" s="32"/>
    </row>
    <row r="9640" spans="1:2" x14ac:dyDescent="0.55000000000000004">
      <c r="A9640" s="32"/>
    </row>
    <row r="9641" spans="1:2" x14ac:dyDescent="0.55000000000000004">
      <c r="A9641" s="32"/>
    </row>
    <row r="9642" spans="1:2" x14ac:dyDescent="0.55000000000000004">
      <c r="A9642" s="32"/>
    </row>
    <row r="9643" spans="1:2" x14ac:dyDescent="0.55000000000000004">
      <c r="A9643" s="32"/>
    </row>
    <row r="9644" spans="1:2" x14ac:dyDescent="0.55000000000000004">
      <c r="A9644" s="32"/>
    </row>
    <row r="9645" spans="1:2" x14ac:dyDescent="0.55000000000000004">
      <c r="A9645" s="32"/>
    </row>
    <row r="9646" spans="1:2" x14ac:dyDescent="0.55000000000000004">
      <c r="A9646" s="32"/>
    </row>
    <row r="9647" spans="1:2" x14ac:dyDescent="0.55000000000000004">
      <c r="A9647" s="32"/>
    </row>
    <row r="9648" spans="1:2" x14ac:dyDescent="0.55000000000000004">
      <c r="A9648" s="32"/>
    </row>
    <row r="9649" spans="1:19" x14ac:dyDescent="0.55000000000000004">
      <c r="A9649" s="32"/>
    </row>
    <row r="9650" spans="1:19" x14ac:dyDescent="0.55000000000000004">
      <c r="O9650"/>
      <c r="P9650"/>
      <c r="Q9650"/>
      <c r="R9650"/>
    </row>
    <row r="9651" spans="1:19" ht="23.35" x14ac:dyDescent="0.8">
      <c r="A9651" s="21"/>
      <c r="B9651" s="21"/>
      <c r="C9651" s="21"/>
      <c r="D9651" s="21"/>
      <c r="E9651" s="21"/>
      <c r="F9651" s="21"/>
      <c r="G9651" s="21"/>
      <c r="H9651" s="22"/>
      <c r="I9651" s="22"/>
      <c r="J9651" s="22"/>
      <c r="K9651" s="21"/>
      <c r="L9651" s="21"/>
      <c r="N9651" s="27"/>
      <c r="O9651" s="27"/>
      <c r="P9651" s="27"/>
      <c r="Q9651" s="27"/>
      <c r="R9651" s="27"/>
      <c r="S9651" s="22"/>
    </row>
    <row r="9652" spans="1:19" x14ac:dyDescent="0.55000000000000004">
      <c r="A9652" s="14"/>
      <c r="K9652" s="14"/>
    </row>
    <row r="9653" spans="1:19" x14ac:dyDescent="0.55000000000000004">
      <c r="A9653" s="32"/>
    </row>
    <row r="9654" spans="1:19" x14ac:dyDescent="0.55000000000000004">
      <c r="A9654" s="32"/>
    </row>
    <row r="9655" spans="1:19" x14ac:dyDescent="0.55000000000000004">
      <c r="A9655" s="32"/>
    </row>
    <row r="9656" spans="1:19" x14ac:dyDescent="0.55000000000000004">
      <c r="A9656" s="32"/>
    </row>
    <row r="9657" spans="1:19" x14ac:dyDescent="0.55000000000000004">
      <c r="A9657" s="32"/>
      <c r="B9657" s="50"/>
    </row>
    <row r="9658" spans="1:19" x14ac:dyDescent="0.55000000000000004">
      <c r="A9658" s="32"/>
    </row>
    <row r="9659" spans="1:19" x14ac:dyDescent="0.55000000000000004">
      <c r="A9659" s="32"/>
    </row>
    <row r="9660" spans="1:19" x14ac:dyDescent="0.55000000000000004">
      <c r="A9660" s="32"/>
    </row>
    <row r="9661" spans="1:19" x14ac:dyDescent="0.55000000000000004">
      <c r="A9661" s="32"/>
    </row>
    <row r="9662" spans="1:19" x14ac:dyDescent="0.55000000000000004">
      <c r="A9662" s="32"/>
    </row>
    <row r="9663" spans="1:19" x14ac:dyDescent="0.55000000000000004">
      <c r="A9663" s="32"/>
    </row>
    <row r="9664" spans="1:19" x14ac:dyDescent="0.55000000000000004">
      <c r="A9664" s="32"/>
    </row>
    <row r="9665" spans="1:19" x14ac:dyDescent="0.55000000000000004">
      <c r="A9665" s="32"/>
    </row>
    <row r="9666" spans="1:19" x14ac:dyDescent="0.55000000000000004">
      <c r="A9666" s="32"/>
    </row>
    <row r="9667" spans="1:19" x14ac:dyDescent="0.55000000000000004">
      <c r="A9667" s="32"/>
    </row>
    <row r="9668" spans="1:19" x14ac:dyDescent="0.55000000000000004">
      <c r="A9668" s="32"/>
    </row>
    <row r="9669" spans="1:19" x14ac:dyDescent="0.55000000000000004">
      <c r="A9669" s="32"/>
    </row>
    <row r="9670" spans="1:19" x14ac:dyDescent="0.55000000000000004">
      <c r="A9670" s="32"/>
    </row>
    <row r="9671" spans="1:19" x14ac:dyDescent="0.55000000000000004">
      <c r="A9671" s="32"/>
    </row>
    <row r="9672" spans="1:19" x14ac:dyDescent="0.55000000000000004">
      <c r="A9672" s="32"/>
    </row>
    <row r="9673" spans="1:19" x14ac:dyDescent="0.55000000000000004">
      <c r="A9673" s="32"/>
    </row>
    <row r="9674" spans="1:19" x14ac:dyDescent="0.55000000000000004">
      <c r="O9674"/>
      <c r="P9674"/>
      <c r="Q9674"/>
      <c r="R9674"/>
    </row>
    <row r="9675" spans="1:19" ht="23.35" x14ac:dyDescent="0.8">
      <c r="A9675" s="21"/>
      <c r="B9675" s="21"/>
      <c r="C9675" s="21"/>
      <c r="D9675" s="21"/>
      <c r="E9675" s="21"/>
      <c r="F9675" s="21"/>
      <c r="G9675" s="21"/>
      <c r="H9675" s="22"/>
      <c r="I9675" s="22"/>
      <c r="J9675" s="22"/>
      <c r="K9675" s="21"/>
      <c r="L9675" s="21"/>
      <c r="N9675" s="27"/>
      <c r="O9675" s="27"/>
      <c r="P9675" s="27"/>
      <c r="Q9675" s="27"/>
      <c r="R9675" s="27"/>
      <c r="S9675" s="22"/>
    </row>
    <row r="9676" spans="1:19" x14ac:dyDescent="0.55000000000000004">
      <c r="A9676" s="14"/>
      <c r="K9676" s="14"/>
    </row>
    <row r="9677" spans="1:19" x14ac:dyDescent="0.55000000000000004">
      <c r="A9677" s="32"/>
    </row>
    <row r="9678" spans="1:19" x14ac:dyDescent="0.55000000000000004">
      <c r="A9678" s="32"/>
    </row>
    <row r="9679" spans="1:19" x14ac:dyDescent="0.55000000000000004">
      <c r="A9679" s="32"/>
    </row>
    <row r="9680" spans="1:19" x14ac:dyDescent="0.55000000000000004">
      <c r="A9680" s="32"/>
    </row>
    <row r="9681" spans="1:2" x14ac:dyDescent="0.55000000000000004">
      <c r="A9681" s="32"/>
      <c r="B9681" s="50"/>
    </row>
    <row r="9682" spans="1:2" x14ac:dyDescent="0.55000000000000004">
      <c r="A9682" s="32"/>
    </row>
    <row r="9683" spans="1:2" x14ac:dyDescent="0.55000000000000004">
      <c r="A9683" s="32"/>
    </row>
    <row r="9684" spans="1:2" x14ac:dyDescent="0.55000000000000004">
      <c r="A9684" s="32"/>
    </row>
    <row r="9685" spans="1:2" x14ac:dyDescent="0.55000000000000004">
      <c r="A9685" s="32"/>
    </row>
    <row r="9686" spans="1:2" x14ac:dyDescent="0.55000000000000004">
      <c r="A9686" s="32"/>
    </row>
    <row r="9687" spans="1:2" x14ac:dyDescent="0.55000000000000004">
      <c r="A9687" s="32"/>
    </row>
    <row r="9688" spans="1:2" x14ac:dyDescent="0.55000000000000004">
      <c r="A9688" s="32"/>
    </row>
    <row r="9689" spans="1:2" x14ac:dyDescent="0.55000000000000004">
      <c r="A9689" s="32"/>
    </row>
    <row r="9690" spans="1:2" x14ac:dyDescent="0.55000000000000004">
      <c r="A9690" s="32"/>
    </row>
    <row r="9691" spans="1:2" x14ac:dyDescent="0.55000000000000004">
      <c r="A9691" s="32"/>
    </row>
    <row r="9692" spans="1:2" x14ac:dyDescent="0.55000000000000004">
      <c r="A9692" s="32"/>
    </row>
    <row r="9693" spans="1:2" x14ac:dyDescent="0.55000000000000004">
      <c r="A9693" s="32"/>
    </row>
    <row r="9694" spans="1:2" x14ac:dyDescent="0.55000000000000004">
      <c r="A9694" s="32"/>
    </row>
    <row r="9695" spans="1:2" x14ac:dyDescent="0.55000000000000004">
      <c r="A9695" s="32"/>
    </row>
    <row r="9696" spans="1:2" x14ac:dyDescent="0.55000000000000004">
      <c r="A9696" s="32"/>
    </row>
    <row r="9697" spans="1:19" x14ac:dyDescent="0.55000000000000004">
      <c r="A9697" s="32"/>
    </row>
    <row r="9698" spans="1:19" x14ac:dyDescent="0.55000000000000004">
      <c r="O9698"/>
      <c r="P9698"/>
      <c r="Q9698"/>
      <c r="R9698"/>
    </row>
    <row r="9699" spans="1:19" ht="23.35" x14ac:dyDescent="0.8">
      <c r="A9699" s="21"/>
      <c r="B9699" s="21"/>
      <c r="C9699" s="21"/>
      <c r="D9699" s="21"/>
      <c r="E9699" s="21"/>
      <c r="F9699" s="21"/>
      <c r="G9699" s="21"/>
      <c r="H9699" s="22"/>
      <c r="I9699" s="22"/>
      <c r="J9699" s="22"/>
      <c r="K9699" s="21"/>
      <c r="L9699" s="21"/>
      <c r="N9699" s="27"/>
      <c r="O9699" s="27"/>
      <c r="P9699" s="27"/>
      <c r="Q9699" s="27"/>
      <c r="R9699" s="27"/>
      <c r="S9699" s="22"/>
    </row>
    <row r="9700" spans="1:19" x14ac:dyDescent="0.55000000000000004">
      <c r="A9700" s="14"/>
      <c r="K9700" s="14"/>
    </row>
    <row r="9701" spans="1:19" x14ac:dyDescent="0.55000000000000004">
      <c r="A9701" s="32"/>
    </row>
    <row r="9702" spans="1:19" x14ac:dyDescent="0.55000000000000004">
      <c r="A9702" s="32"/>
    </row>
    <row r="9703" spans="1:19" x14ac:dyDescent="0.55000000000000004">
      <c r="A9703" s="32"/>
    </row>
    <row r="9704" spans="1:19" x14ac:dyDescent="0.55000000000000004">
      <c r="A9704" s="32"/>
    </row>
    <row r="9705" spans="1:19" x14ac:dyDescent="0.55000000000000004">
      <c r="A9705" s="32"/>
      <c r="B9705" s="50"/>
    </row>
    <row r="9706" spans="1:19" x14ac:dyDescent="0.55000000000000004">
      <c r="A9706" s="32"/>
    </row>
    <row r="9707" spans="1:19" x14ac:dyDescent="0.55000000000000004">
      <c r="A9707" s="32"/>
    </row>
    <row r="9708" spans="1:19" x14ac:dyDescent="0.55000000000000004">
      <c r="A9708" s="32"/>
    </row>
    <row r="9709" spans="1:19" x14ac:dyDescent="0.55000000000000004">
      <c r="A9709" s="32"/>
    </row>
    <row r="9710" spans="1:19" x14ac:dyDescent="0.55000000000000004">
      <c r="A9710" s="32"/>
    </row>
    <row r="9711" spans="1:19" x14ac:dyDescent="0.55000000000000004">
      <c r="A9711" s="32"/>
    </row>
    <row r="9712" spans="1:19" x14ac:dyDescent="0.55000000000000004">
      <c r="A9712" s="32"/>
    </row>
    <row r="9713" spans="1:19" x14ac:dyDescent="0.55000000000000004">
      <c r="A9713" s="32"/>
    </row>
    <row r="9714" spans="1:19" x14ac:dyDescent="0.55000000000000004">
      <c r="A9714" s="32"/>
    </row>
    <row r="9715" spans="1:19" x14ac:dyDescent="0.55000000000000004">
      <c r="A9715" s="32"/>
    </row>
    <row r="9716" spans="1:19" x14ac:dyDescent="0.55000000000000004">
      <c r="A9716" s="32"/>
    </row>
    <row r="9717" spans="1:19" x14ac:dyDescent="0.55000000000000004">
      <c r="A9717" s="32"/>
    </row>
    <row r="9718" spans="1:19" x14ac:dyDescent="0.55000000000000004">
      <c r="A9718" s="32"/>
    </row>
    <row r="9719" spans="1:19" x14ac:dyDescent="0.55000000000000004">
      <c r="A9719" s="32"/>
    </row>
    <row r="9720" spans="1:19" x14ac:dyDescent="0.55000000000000004">
      <c r="A9720" s="32"/>
    </row>
    <row r="9721" spans="1:19" x14ac:dyDescent="0.55000000000000004">
      <c r="A9721" s="32"/>
    </row>
    <row r="9722" spans="1:19" x14ac:dyDescent="0.55000000000000004">
      <c r="N9722" s="57"/>
      <c r="O9722"/>
      <c r="P9722"/>
      <c r="Q9722"/>
      <c r="R9722"/>
    </row>
    <row r="9723" spans="1:19" ht="23.35" x14ac:dyDescent="0.8">
      <c r="A9723" s="21"/>
      <c r="B9723" s="21"/>
      <c r="C9723" s="21"/>
      <c r="D9723" s="21"/>
      <c r="E9723" s="21"/>
      <c r="F9723" s="21"/>
      <c r="G9723" s="21"/>
      <c r="H9723" s="22"/>
      <c r="I9723" s="22"/>
      <c r="J9723" s="22"/>
      <c r="K9723" s="21"/>
      <c r="L9723" s="21"/>
      <c r="N9723" s="27"/>
      <c r="O9723" s="27"/>
      <c r="P9723" s="27"/>
      <c r="Q9723" s="27"/>
      <c r="R9723" s="27"/>
      <c r="S9723" s="22"/>
    </row>
    <row r="9724" spans="1:19" x14ac:dyDescent="0.55000000000000004">
      <c r="A9724" s="14"/>
      <c r="K9724" s="14"/>
    </row>
    <row r="9725" spans="1:19" x14ac:dyDescent="0.55000000000000004">
      <c r="A9725" s="32"/>
    </row>
    <row r="9726" spans="1:19" x14ac:dyDescent="0.55000000000000004">
      <c r="A9726" s="32"/>
    </row>
    <row r="9727" spans="1:19" x14ac:dyDescent="0.55000000000000004">
      <c r="A9727" s="32"/>
    </row>
    <row r="9728" spans="1:19" x14ac:dyDescent="0.55000000000000004">
      <c r="A9728" s="32"/>
    </row>
    <row r="9729" spans="1:2" x14ac:dyDescent="0.55000000000000004">
      <c r="A9729" s="32"/>
      <c r="B9729" s="50"/>
    </row>
    <row r="9730" spans="1:2" x14ac:dyDescent="0.55000000000000004">
      <c r="A9730" s="32"/>
    </row>
    <row r="9731" spans="1:2" x14ac:dyDescent="0.55000000000000004">
      <c r="A9731" s="32"/>
    </row>
    <row r="9732" spans="1:2" x14ac:dyDescent="0.55000000000000004">
      <c r="A9732" s="32"/>
    </row>
    <row r="9733" spans="1:2" x14ac:dyDescent="0.55000000000000004">
      <c r="A9733" s="32"/>
    </row>
    <row r="9734" spans="1:2" x14ac:dyDescent="0.55000000000000004">
      <c r="A9734" s="32"/>
    </row>
    <row r="9735" spans="1:2" x14ac:dyDescent="0.55000000000000004">
      <c r="A9735" s="32"/>
    </row>
    <row r="9736" spans="1:2" x14ac:dyDescent="0.55000000000000004">
      <c r="A9736" s="32"/>
    </row>
    <row r="9737" spans="1:2" x14ac:dyDescent="0.55000000000000004">
      <c r="A9737" s="32"/>
    </row>
    <row r="9738" spans="1:2" x14ac:dyDescent="0.55000000000000004">
      <c r="A9738" s="32"/>
    </row>
    <row r="9739" spans="1:2" x14ac:dyDescent="0.55000000000000004">
      <c r="A9739" s="32"/>
    </row>
    <row r="9740" spans="1:2" x14ac:dyDescent="0.55000000000000004">
      <c r="A9740" s="32"/>
    </row>
    <row r="9741" spans="1:2" x14ac:dyDescent="0.55000000000000004">
      <c r="A9741" s="32"/>
    </row>
    <row r="9742" spans="1:2" x14ac:dyDescent="0.55000000000000004">
      <c r="A9742" s="32"/>
    </row>
    <row r="9743" spans="1:2" x14ac:dyDescent="0.55000000000000004">
      <c r="A9743" s="32"/>
    </row>
    <row r="9744" spans="1:2" x14ac:dyDescent="0.55000000000000004">
      <c r="A9744" s="32"/>
    </row>
    <row r="9745" spans="1:19" x14ac:dyDescent="0.55000000000000004">
      <c r="A9745" s="32"/>
    </row>
    <row r="9746" spans="1:19" x14ac:dyDescent="0.55000000000000004">
      <c r="O9746"/>
      <c r="P9746"/>
      <c r="Q9746"/>
      <c r="R9746"/>
    </row>
    <row r="9747" spans="1:19" ht="23.35" x14ac:dyDescent="0.8">
      <c r="A9747" s="21"/>
      <c r="B9747" s="21"/>
      <c r="C9747" s="21"/>
      <c r="D9747" s="21"/>
      <c r="E9747" s="21"/>
      <c r="F9747" s="21"/>
      <c r="G9747" s="21"/>
      <c r="H9747" s="22"/>
      <c r="I9747" s="22"/>
      <c r="J9747" s="22"/>
      <c r="K9747" s="21"/>
      <c r="L9747" s="21"/>
      <c r="N9747" s="27"/>
      <c r="O9747" s="27"/>
      <c r="P9747" s="27"/>
      <c r="Q9747" s="27"/>
      <c r="R9747" s="27"/>
      <c r="S9747" s="22"/>
    </row>
    <row r="9748" spans="1:19" x14ac:dyDescent="0.55000000000000004">
      <c r="A9748" s="14"/>
      <c r="K9748" s="14"/>
    </row>
    <row r="9749" spans="1:19" x14ac:dyDescent="0.55000000000000004">
      <c r="A9749" s="32"/>
    </row>
    <row r="9750" spans="1:19" x14ac:dyDescent="0.55000000000000004">
      <c r="A9750" s="32"/>
    </row>
    <row r="9751" spans="1:19" x14ac:dyDescent="0.55000000000000004">
      <c r="A9751" s="32"/>
    </row>
    <row r="9752" spans="1:19" x14ac:dyDescent="0.55000000000000004">
      <c r="A9752" s="32"/>
    </row>
    <row r="9753" spans="1:19" x14ac:dyDescent="0.55000000000000004">
      <c r="A9753" s="32"/>
      <c r="B9753" s="50"/>
    </row>
    <row r="9754" spans="1:19" x14ac:dyDescent="0.55000000000000004">
      <c r="A9754" s="32"/>
    </row>
    <row r="9755" spans="1:19" x14ac:dyDescent="0.55000000000000004">
      <c r="A9755" s="32"/>
    </row>
    <row r="9756" spans="1:19" x14ac:dyDescent="0.55000000000000004">
      <c r="A9756" s="32"/>
    </row>
    <row r="9757" spans="1:19" x14ac:dyDescent="0.55000000000000004">
      <c r="A9757" s="32"/>
    </row>
    <row r="9758" spans="1:19" x14ac:dyDescent="0.55000000000000004">
      <c r="A9758" s="32"/>
    </row>
    <row r="9759" spans="1:19" x14ac:dyDescent="0.55000000000000004">
      <c r="A9759" s="32"/>
    </row>
    <row r="9760" spans="1:19" x14ac:dyDescent="0.55000000000000004">
      <c r="A9760" s="32"/>
    </row>
    <row r="9761" spans="1:19" x14ac:dyDescent="0.55000000000000004">
      <c r="A9761" s="32"/>
    </row>
    <row r="9762" spans="1:19" x14ac:dyDescent="0.55000000000000004">
      <c r="A9762" s="32"/>
    </row>
    <row r="9763" spans="1:19" x14ac:dyDescent="0.55000000000000004">
      <c r="A9763" s="32"/>
    </row>
    <row r="9764" spans="1:19" x14ac:dyDescent="0.55000000000000004">
      <c r="A9764" s="32"/>
    </row>
    <row r="9765" spans="1:19" x14ac:dyDescent="0.55000000000000004">
      <c r="A9765" s="32"/>
    </row>
    <row r="9766" spans="1:19" x14ac:dyDescent="0.55000000000000004">
      <c r="A9766" s="32"/>
    </row>
    <row r="9767" spans="1:19" x14ac:dyDescent="0.55000000000000004">
      <c r="A9767" s="32"/>
    </row>
    <row r="9768" spans="1:19" x14ac:dyDescent="0.55000000000000004">
      <c r="A9768" s="32"/>
    </row>
    <row r="9769" spans="1:19" x14ac:dyDescent="0.55000000000000004">
      <c r="A9769" s="32"/>
    </row>
    <row r="9770" spans="1:19" x14ac:dyDescent="0.55000000000000004">
      <c r="O9770"/>
      <c r="P9770"/>
      <c r="Q9770"/>
      <c r="R9770"/>
    </row>
    <row r="9771" spans="1:19" ht="23.35" x14ac:dyDescent="0.8">
      <c r="A9771" s="21"/>
      <c r="B9771" s="21"/>
      <c r="C9771" s="21"/>
      <c r="D9771" s="21"/>
      <c r="E9771" s="21"/>
      <c r="F9771" s="21"/>
      <c r="G9771" s="21"/>
      <c r="H9771" s="22"/>
      <c r="I9771" s="22"/>
      <c r="J9771" s="22"/>
      <c r="K9771" s="21"/>
      <c r="L9771" s="21"/>
      <c r="N9771" s="27"/>
      <c r="O9771" s="27"/>
      <c r="P9771" s="27"/>
      <c r="Q9771" s="27"/>
      <c r="R9771" s="27"/>
      <c r="S9771" s="22"/>
    </row>
    <row r="9772" spans="1:19" x14ac:dyDescent="0.55000000000000004">
      <c r="A9772" s="14"/>
      <c r="K9772" s="14"/>
    </row>
    <row r="9773" spans="1:19" x14ac:dyDescent="0.55000000000000004">
      <c r="A9773" s="32"/>
    </row>
    <row r="9774" spans="1:19" x14ac:dyDescent="0.55000000000000004">
      <c r="A9774" s="32"/>
    </row>
    <row r="9775" spans="1:19" x14ac:dyDescent="0.55000000000000004">
      <c r="A9775" s="32"/>
    </row>
    <row r="9776" spans="1:19" x14ac:dyDescent="0.55000000000000004">
      <c r="A9776" s="32"/>
    </row>
    <row r="9777" spans="1:2" x14ac:dyDescent="0.55000000000000004">
      <c r="A9777" s="32"/>
      <c r="B9777" s="50"/>
    </row>
    <row r="9778" spans="1:2" x14ac:dyDescent="0.55000000000000004">
      <c r="A9778" s="32"/>
    </row>
    <row r="9779" spans="1:2" x14ac:dyDescent="0.55000000000000004">
      <c r="A9779" s="32"/>
    </row>
    <row r="9780" spans="1:2" x14ac:dyDescent="0.55000000000000004">
      <c r="A9780" s="32"/>
    </row>
    <row r="9781" spans="1:2" x14ac:dyDescent="0.55000000000000004">
      <c r="A9781" s="32"/>
    </row>
    <row r="9782" spans="1:2" x14ac:dyDescent="0.55000000000000004">
      <c r="A9782" s="32"/>
    </row>
    <row r="9783" spans="1:2" x14ac:dyDescent="0.55000000000000004">
      <c r="A9783" s="32"/>
    </row>
    <row r="9784" spans="1:2" x14ac:dyDescent="0.55000000000000004">
      <c r="A9784" s="32"/>
    </row>
    <row r="9785" spans="1:2" x14ac:dyDescent="0.55000000000000004">
      <c r="A9785" s="32"/>
    </row>
    <row r="9786" spans="1:2" x14ac:dyDescent="0.55000000000000004">
      <c r="A9786" s="32"/>
    </row>
    <row r="9787" spans="1:2" x14ac:dyDescent="0.55000000000000004">
      <c r="A9787" s="32"/>
    </row>
    <row r="9788" spans="1:2" x14ac:dyDescent="0.55000000000000004">
      <c r="A9788" s="32"/>
    </row>
    <row r="9789" spans="1:2" x14ac:dyDescent="0.55000000000000004">
      <c r="A9789" s="32"/>
    </row>
    <row r="9790" spans="1:2" x14ac:dyDescent="0.55000000000000004">
      <c r="A9790" s="32"/>
    </row>
    <row r="9791" spans="1:2" x14ac:dyDescent="0.55000000000000004">
      <c r="A9791" s="32"/>
    </row>
    <row r="9792" spans="1:2" x14ac:dyDescent="0.55000000000000004">
      <c r="A9792" s="32"/>
    </row>
    <row r="9793" spans="1:19" x14ac:dyDescent="0.55000000000000004">
      <c r="A9793" s="32"/>
    </row>
    <row r="9794" spans="1:19" x14ac:dyDescent="0.55000000000000004">
      <c r="O9794"/>
      <c r="P9794"/>
      <c r="Q9794"/>
      <c r="R9794"/>
    </row>
    <row r="9795" spans="1:19" ht="23.35" x14ac:dyDescent="0.8">
      <c r="A9795" s="21"/>
      <c r="B9795" s="21"/>
      <c r="C9795" s="21"/>
      <c r="D9795" s="21"/>
      <c r="E9795" s="21"/>
      <c r="F9795" s="21"/>
      <c r="G9795" s="21"/>
      <c r="H9795" s="22"/>
      <c r="I9795" s="22"/>
      <c r="J9795" s="22"/>
      <c r="K9795" s="21"/>
      <c r="L9795" s="21"/>
      <c r="N9795" s="27"/>
      <c r="O9795" s="27"/>
      <c r="P9795" s="27"/>
      <c r="Q9795" s="27"/>
      <c r="R9795" s="27"/>
      <c r="S9795" s="22"/>
    </row>
    <row r="9796" spans="1:19" x14ac:dyDescent="0.55000000000000004">
      <c r="A9796" s="14"/>
      <c r="K9796" s="14"/>
    </row>
    <row r="9797" spans="1:19" x14ac:dyDescent="0.55000000000000004">
      <c r="A9797" s="32"/>
    </row>
    <row r="9798" spans="1:19" x14ac:dyDescent="0.55000000000000004">
      <c r="A9798" s="32"/>
    </row>
    <row r="9799" spans="1:19" x14ac:dyDescent="0.55000000000000004">
      <c r="A9799" s="32"/>
    </row>
    <row r="9800" spans="1:19" x14ac:dyDescent="0.55000000000000004">
      <c r="A9800" s="32"/>
    </row>
    <row r="9801" spans="1:19" x14ac:dyDescent="0.55000000000000004">
      <c r="A9801" s="32"/>
      <c r="B9801" s="50"/>
    </row>
    <row r="9802" spans="1:19" x14ac:dyDescent="0.55000000000000004">
      <c r="A9802" s="32"/>
    </row>
    <row r="9803" spans="1:19" x14ac:dyDescent="0.55000000000000004">
      <c r="A9803" s="32"/>
    </row>
    <row r="9804" spans="1:19" x14ac:dyDescent="0.55000000000000004">
      <c r="A9804" s="32"/>
    </row>
    <row r="9805" spans="1:19" x14ac:dyDescent="0.55000000000000004">
      <c r="A9805" s="32"/>
    </row>
    <row r="9806" spans="1:19" x14ac:dyDescent="0.55000000000000004">
      <c r="A9806" s="32"/>
    </row>
    <row r="9807" spans="1:19" x14ac:dyDescent="0.55000000000000004">
      <c r="A9807" s="32"/>
    </row>
    <row r="9808" spans="1:19" x14ac:dyDescent="0.55000000000000004">
      <c r="A9808" s="32"/>
    </row>
    <row r="9809" spans="1:19" x14ac:dyDescent="0.55000000000000004">
      <c r="A9809" s="32"/>
    </row>
    <row r="9810" spans="1:19" x14ac:dyDescent="0.55000000000000004">
      <c r="A9810" s="32"/>
    </row>
    <row r="9811" spans="1:19" x14ac:dyDescent="0.55000000000000004">
      <c r="A9811" s="32"/>
    </row>
    <row r="9812" spans="1:19" x14ac:dyDescent="0.55000000000000004">
      <c r="A9812" s="32"/>
    </row>
    <row r="9813" spans="1:19" x14ac:dyDescent="0.55000000000000004">
      <c r="A9813" s="32"/>
    </row>
    <row r="9814" spans="1:19" x14ac:dyDescent="0.55000000000000004">
      <c r="A9814" s="32"/>
    </row>
    <row r="9815" spans="1:19" x14ac:dyDescent="0.55000000000000004">
      <c r="A9815" s="32"/>
    </row>
    <row r="9816" spans="1:19" x14ac:dyDescent="0.55000000000000004">
      <c r="A9816" s="32"/>
    </row>
    <row r="9817" spans="1:19" x14ac:dyDescent="0.55000000000000004">
      <c r="A9817" s="32"/>
    </row>
    <row r="9818" spans="1:19" x14ac:dyDescent="0.55000000000000004">
      <c r="O9818"/>
      <c r="P9818"/>
      <c r="Q9818"/>
      <c r="R9818"/>
    </row>
    <row r="9819" spans="1:19" ht="23.35" x14ac:dyDescent="0.8">
      <c r="A9819" s="21"/>
      <c r="B9819" s="21"/>
      <c r="C9819" s="21"/>
      <c r="D9819" s="21"/>
      <c r="E9819" s="21"/>
      <c r="F9819" s="21"/>
      <c r="G9819" s="21"/>
      <c r="H9819" s="22"/>
      <c r="I9819" s="22"/>
      <c r="J9819" s="22"/>
      <c r="K9819" s="21"/>
      <c r="L9819" s="21"/>
      <c r="N9819" s="27"/>
      <c r="O9819" s="27"/>
      <c r="P9819" s="27"/>
      <c r="Q9819" s="27"/>
      <c r="R9819" s="27"/>
      <c r="S9819" s="22"/>
    </row>
    <row r="9820" spans="1:19" x14ac:dyDescent="0.55000000000000004">
      <c r="A9820" s="14"/>
      <c r="K9820" s="14"/>
    </row>
    <row r="9821" spans="1:19" x14ac:dyDescent="0.55000000000000004">
      <c r="A9821" s="32"/>
    </row>
    <row r="9822" spans="1:19" x14ac:dyDescent="0.55000000000000004">
      <c r="A9822" s="32"/>
    </row>
    <row r="9823" spans="1:19" x14ac:dyDescent="0.55000000000000004">
      <c r="A9823" s="32"/>
    </row>
    <row r="9824" spans="1:19" x14ac:dyDescent="0.55000000000000004">
      <c r="A9824" s="32"/>
    </row>
    <row r="9825" spans="1:2" x14ac:dyDescent="0.55000000000000004">
      <c r="A9825" s="32"/>
      <c r="B9825" s="50"/>
    </row>
    <row r="9826" spans="1:2" x14ac:dyDescent="0.55000000000000004">
      <c r="A9826" s="32"/>
    </row>
    <row r="9827" spans="1:2" x14ac:dyDescent="0.55000000000000004">
      <c r="A9827" s="32"/>
    </row>
    <row r="9828" spans="1:2" x14ac:dyDescent="0.55000000000000004">
      <c r="A9828" s="32"/>
    </row>
    <row r="9829" spans="1:2" x14ac:dyDescent="0.55000000000000004">
      <c r="A9829" s="32"/>
    </row>
    <row r="9830" spans="1:2" x14ac:dyDescent="0.55000000000000004">
      <c r="A9830" s="32"/>
    </row>
    <row r="9831" spans="1:2" x14ac:dyDescent="0.55000000000000004">
      <c r="A9831" s="32"/>
    </row>
    <row r="9832" spans="1:2" x14ac:dyDescent="0.55000000000000004">
      <c r="A9832" s="32"/>
    </row>
    <row r="9833" spans="1:2" x14ac:dyDescent="0.55000000000000004">
      <c r="A9833" s="32"/>
    </row>
    <row r="9834" spans="1:2" x14ac:dyDescent="0.55000000000000004">
      <c r="A9834" s="32"/>
    </row>
    <row r="9835" spans="1:2" x14ac:dyDescent="0.55000000000000004">
      <c r="A9835" s="32"/>
    </row>
    <row r="9836" spans="1:2" x14ac:dyDescent="0.55000000000000004">
      <c r="A9836" s="32"/>
    </row>
    <row r="9837" spans="1:2" x14ac:dyDescent="0.55000000000000004">
      <c r="A9837" s="32"/>
    </row>
    <row r="9838" spans="1:2" x14ac:dyDescent="0.55000000000000004">
      <c r="A9838" s="32"/>
    </row>
    <row r="9839" spans="1:2" x14ac:dyDescent="0.55000000000000004">
      <c r="A9839" s="32"/>
    </row>
    <row r="9840" spans="1:2" x14ac:dyDescent="0.55000000000000004">
      <c r="A9840" s="32"/>
    </row>
    <row r="9841" spans="1:19" x14ac:dyDescent="0.55000000000000004">
      <c r="A9841" s="32"/>
    </row>
    <row r="9842" spans="1:19" x14ac:dyDescent="0.55000000000000004">
      <c r="N9842" s="57"/>
      <c r="O9842"/>
      <c r="P9842"/>
      <c r="Q9842"/>
      <c r="R9842"/>
    </row>
    <row r="9843" spans="1:19" ht="23.35" x14ac:dyDescent="0.8">
      <c r="A9843" s="21"/>
      <c r="B9843" s="21"/>
      <c r="C9843" s="21"/>
      <c r="D9843" s="21"/>
      <c r="E9843" s="21"/>
      <c r="F9843" s="21"/>
      <c r="G9843" s="21"/>
      <c r="H9843" s="22"/>
      <c r="I9843" s="22"/>
      <c r="J9843" s="22"/>
      <c r="K9843" s="21"/>
      <c r="L9843" s="21"/>
      <c r="N9843" s="27"/>
      <c r="O9843" s="27"/>
      <c r="P9843" s="27"/>
      <c r="Q9843" s="27"/>
      <c r="R9843" s="27"/>
      <c r="S9843" s="22"/>
    </row>
    <row r="9844" spans="1:19" x14ac:dyDescent="0.55000000000000004">
      <c r="A9844" s="14"/>
      <c r="K9844" s="14"/>
    </row>
    <row r="9845" spans="1:19" x14ac:dyDescent="0.55000000000000004">
      <c r="A9845" s="32"/>
    </row>
    <row r="9846" spans="1:19" x14ac:dyDescent="0.55000000000000004">
      <c r="A9846" s="32"/>
    </row>
    <row r="9847" spans="1:19" x14ac:dyDescent="0.55000000000000004">
      <c r="A9847" s="32"/>
    </row>
    <row r="9848" spans="1:19" x14ac:dyDescent="0.55000000000000004">
      <c r="A9848" s="32"/>
    </row>
    <row r="9849" spans="1:19" x14ac:dyDescent="0.55000000000000004">
      <c r="A9849" s="32"/>
      <c r="B9849" s="50"/>
    </row>
    <row r="9850" spans="1:19" x14ac:dyDescent="0.55000000000000004">
      <c r="A9850" s="32"/>
    </row>
    <row r="9851" spans="1:19" x14ac:dyDescent="0.55000000000000004">
      <c r="A9851" s="32"/>
    </row>
    <row r="9852" spans="1:19" x14ac:dyDescent="0.55000000000000004">
      <c r="A9852" s="32"/>
    </row>
    <row r="9853" spans="1:19" x14ac:dyDescent="0.55000000000000004">
      <c r="A9853" s="32"/>
    </row>
    <row r="9854" spans="1:19" x14ac:dyDescent="0.55000000000000004">
      <c r="A9854" s="32"/>
    </row>
    <row r="9855" spans="1:19" x14ac:dyDescent="0.55000000000000004">
      <c r="A9855" s="32"/>
    </row>
    <row r="9856" spans="1:19" x14ac:dyDescent="0.55000000000000004">
      <c r="A9856" s="32"/>
    </row>
    <row r="9857" spans="1:19" x14ac:dyDescent="0.55000000000000004">
      <c r="A9857" s="32"/>
    </row>
    <row r="9858" spans="1:19" x14ac:dyDescent="0.55000000000000004">
      <c r="A9858" s="32"/>
    </row>
    <row r="9859" spans="1:19" x14ac:dyDescent="0.55000000000000004">
      <c r="A9859" s="32"/>
    </row>
    <row r="9860" spans="1:19" x14ac:dyDescent="0.55000000000000004">
      <c r="A9860" s="32"/>
    </row>
    <row r="9861" spans="1:19" x14ac:dyDescent="0.55000000000000004">
      <c r="A9861" s="32"/>
    </row>
    <row r="9862" spans="1:19" x14ac:dyDescent="0.55000000000000004">
      <c r="A9862" s="32"/>
    </row>
    <row r="9863" spans="1:19" x14ac:dyDescent="0.55000000000000004">
      <c r="A9863" s="32"/>
    </row>
    <row r="9864" spans="1:19" x14ac:dyDescent="0.55000000000000004">
      <c r="A9864" s="32"/>
    </row>
    <row r="9865" spans="1:19" x14ac:dyDescent="0.55000000000000004">
      <c r="A9865" s="32"/>
    </row>
    <row r="9866" spans="1:19" x14ac:dyDescent="0.55000000000000004">
      <c r="A9866" s="32"/>
    </row>
    <row r="9867" spans="1:19" ht="23.35" x14ac:dyDescent="0.8">
      <c r="A9867" s="21"/>
      <c r="B9867" s="21"/>
      <c r="C9867" s="21"/>
      <c r="D9867" s="21"/>
      <c r="E9867" s="21"/>
      <c r="F9867" s="21"/>
      <c r="G9867" s="21"/>
      <c r="H9867" s="22"/>
      <c r="I9867" s="22"/>
      <c r="J9867" s="22"/>
      <c r="K9867" s="21"/>
      <c r="L9867" s="21"/>
      <c r="N9867" s="27"/>
      <c r="O9867" s="27"/>
      <c r="P9867" s="27"/>
      <c r="Q9867" s="27"/>
      <c r="R9867" s="27"/>
      <c r="S9867" s="22"/>
    </row>
    <row r="9868" spans="1:19" x14ac:dyDescent="0.55000000000000004">
      <c r="A9868" s="14"/>
      <c r="K9868" s="14"/>
    </row>
    <row r="9869" spans="1:19" x14ac:dyDescent="0.55000000000000004">
      <c r="A9869" s="32"/>
    </row>
    <row r="9870" spans="1:19" x14ac:dyDescent="0.55000000000000004">
      <c r="A9870" s="32"/>
    </row>
    <row r="9871" spans="1:19" x14ac:dyDescent="0.55000000000000004">
      <c r="A9871" s="32"/>
    </row>
    <row r="9872" spans="1:19" x14ac:dyDescent="0.55000000000000004">
      <c r="A9872" s="32"/>
    </row>
    <row r="9873" spans="1:2" x14ac:dyDescent="0.55000000000000004">
      <c r="A9873" s="32"/>
      <c r="B9873" s="50"/>
    </row>
    <row r="9874" spans="1:2" x14ac:dyDescent="0.55000000000000004">
      <c r="A9874" s="32"/>
    </row>
    <row r="9875" spans="1:2" x14ac:dyDescent="0.55000000000000004">
      <c r="A9875" s="32"/>
    </row>
    <row r="9876" spans="1:2" x14ac:dyDescent="0.55000000000000004">
      <c r="A9876" s="32"/>
    </row>
    <row r="9877" spans="1:2" x14ac:dyDescent="0.55000000000000004">
      <c r="A9877" s="32"/>
    </row>
    <row r="9878" spans="1:2" x14ac:dyDescent="0.55000000000000004">
      <c r="A9878" s="32"/>
    </row>
    <row r="9879" spans="1:2" x14ac:dyDescent="0.55000000000000004">
      <c r="A9879" s="32"/>
    </row>
    <row r="9880" spans="1:2" x14ac:dyDescent="0.55000000000000004">
      <c r="A9880" s="32"/>
    </row>
    <row r="9881" spans="1:2" x14ac:dyDescent="0.55000000000000004">
      <c r="A9881" s="32"/>
    </row>
    <row r="9882" spans="1:2" x14ac:dyDescent="0.55000000000000004">
      <c r="A9882" s="32"/>
    </row>
    <row r="9883" spans="1:2" x14ac:dyDescent="0.55000000000000004">
      <c r="A9883" s="32"/>
    </row>
    <row r="9884" spans="1:2" x14ac:dyDescent="0.55000000000000004">
      <c r="A9884" s="32"/>
    </row>
    <row r="9885" spans="1:2" x14ac:dyDescent="0.55000000000000004">
      <c r="A9885" s="32"/>
    </row>
    <row r="9886" spans="1:2" x14ac:dyDescent="0.55000000000000004">
      <c r="A9886" s="32"/>
    </row>
    <row r="9887" spans="1:2" x14ac:dyDescent="0.55000000000000004">
      <c r="A9887" s="32"/>
    </row>
    <row r="9888" spans="1:2" x14ac:dyDescent="0.55000000000000004">
      <c r="A9888" s="32"/>
    </row>
    <row r="9889" spans="1:19" x14ac:dyDescent="0.55000000000000004">
      <c r="A9889" s="32"/>
    </row>
    <row r="9890" spans="1:19" x14ac:dyDescent="0.55000000000000004">
      <c r="O9890"/>
      <c r="P9890"/>
      <c r="Q9890"/>
      <c r="R9890"/>
    </row>
    <row r="9891" spans="1:19" ht="23.35" x14ac:dyDescent="0.8">
      <c r="A9891" s="21"/>
      <c r="B9891" s="21"/>
      <c r="C9891" s="21"/>
      <c r="D9891" s="21"/>
      <c r="E9891" s="21"/>
      <c r="F9891" s="21"/>
      <c r="G9891" s="21"/>
      <c r="H9891" s="22"/>
      <c r="I9891" s="22"/>
      <c r="J9891" s="22"/>
      <c r="K9891" s="21"/>
      <c r="L9891" s="21"/>
      <c r="N9891" s="27"/>
      <c r="O9891" s="27"/>
      <c r="P9891" s="27"/>
      <c r="Q9891" s="27"/>
      <c r="R9891" s="27"/>
      <c r="S9891" s="22"/>
    </row>
    <row r="9892" spans="1:19" x14ac:dyDescent="0.55000000000000004">
      <c r="A9892" s="14"/>
      <c r="K9892" s="14"/>
    </row>
    <row r="9893" spans="1:19" x14ac:dyDescent="0.55000000000000004">
      <c r="A9893" s="32"/>
    </row>
    <row r="9894" spans="1:19" x14ac:dyDescent="0.55000000000000004">
      <c r="A9894" s="32"/>
    </row>
    <row r="9895" spans="1:19" x14ac:dyDescent="0.55000000000000004">
      <c r="A9895" s="32"/>
    </row>
    <row r="9896" spans="1:19" x14ac:dyDescent="0.55000000000000004">
      <c r="A9896" s="32"/>
    </row>
    <row r="9897" spans="1:19" x14ac:dyDescent="0.55000000000000004">
      <c r="A9897" s="32"/>
      <c r="B9897" s="50"/>
    </row>
    <row r="9898" spans="1:19" x14ac:dyDescent="0.55000000000000004">
      <c r="A9898" s="32"/>
    </row>
    <row r="9899" spans="1:19" x14ac:dyDescent="0.55000000000000004">
      <c r="A9899" s="32"/>
    </row>
    <row r="9900" spans="1:19" x14ac:dyDescent="0.55000000000000004">
      <c r="A9900" s="32"/>
    </row>
    <row r="9901" spans="1:19" x14ac:dyDescent="0.55000000000000004">
      <c r="A9901" s="32"/>
    </row>
    <row r="9902" spans="1:19" x14ac:dyDescent="0.55000000000000004">
      <c r="A9902" s="32"/>
    </row>
    <row r="9903" spans="1:19" x14ac:dyDescent="0.55000000000000004">
      <c r="A9903" s="32"/>
    </row>
    <row r="9904" spans="1:19" x14ac:dyDescent="0.55000000000000004">
      <c r="A9904" s="32"/>
    </row>
    <row r="9905" spans="1:19" x14ac:dyDescent="0.55000000000000004">
      <c r="A9905" s="32"/>
    </row>
    <row r="9906" spans="1:19" x14ac:dyDescent="0.55000000000000004">
      <c r="A9906" s="32"/>
    </row>
    <row r="9907" spans="1:19" x14ac:dyDescent="0.55000000000000004">
      <c r="A9907" s="32"/>
    </row>
    <row r="9908" spans="1:19" x14ac:dyDescent="0.55000000000000004">
      <c r="A9908" s="32"/>
    </row>
    <row r="9909" spans="1:19" x14ac:dyDescent="0.55000000000000004">
      <c r="A9909" s="32"/>
    </row>
    <row r="9910" spans="1:19" x14ac:dyDescent="0.55000000000000004">
      <c r="A9910" s="32"/>
    </row>
    <row r="9911" spans="1:19" x14ac:dyDescent="0.55000000000000004">
      <c r="A9911" s="32"/>
    </row>
    <row r="9912" spans="1:19" x14ac:dyDescent="0.55000000000000004">
      <c r="A9912" s="32"/>
    </row>
    <row r="9913" spans="1:19" x14ac:dyDescent="0.55000000000000004">
      <c r="A9913" s="32"/>
    </row>
    <row r="9914" spans="1:19" x14ac:dyDescent="0.55000000000000004">
      <c r="O9914"/>
      <c r="P9914"/>
      <c r="Q9914"/>
      <c r="R9914"/>
    </row>
    <row r="9915" spans="1:19" ht="23.35" x14ac:dyDescent="0.8">
      <c r="A9915" s="21"/>
      <c r="B9915" s="21"/>
      <c r="C9915" s="21"/>
      <c r="D9915" s="21"/>
      <c r="E9915" s="21"/>
      <c r="F9915" s="21"/>
      <c r="G9915" s="21"/>
      <c r="H9915" s="22"/>
      <c r="I9915" s="22"/>
      <c r="J9915" s="22"/>
      <c r="K9915" s="21"/>
      <c r="L9915" s="21"/>
      <c r="N9915" s="27"/>
      <c r="O9915" s="27"/>
      <c r="P9915" s="27"/>
      <c r="Q9915" s="27"/>
      <c r="R9915" s="27"/>
      <c r="S9915" s="22"/>
    </row>
    <row r="9916" spans="1:19" x14ac:dyDescent="0.55000000000000004">
      <c r="A9916" s="14"/>
      <c r="K9916" s="14"/>
    </row>
    <row r="9917" spans="1:19" x14ac:dyDescent="0.55000000000000004">
      <c r="A9917" s="32"/>
    </row>
    <row r="9918" spans="1:19" x14ac:dyDescent="0.55000000000000004">
      <c r="A9918" s="32"/>
    </row>
    <row r="9919" spans="1:19" x14ac:dyDescent="0.55000000000000004">
      <c r="A9919" s="32"/>
    </row>
    <row r="9920" spans="1:19" x14ac:dyDescent="0.55000000000000004">
      <c r="A9920" s="32"/>
    </row>
    <row r="9921" spans="1:2" x14ac:dyDescent="0.55000000000000004">
      <c r="A9921" s="32"/>
      <c r="B9921" s="50"/>
    </row>
    <row r="9922" spans="1:2" x14ac:dyDescent="0.55000000000000004">
      <c r="A9922" s="32"/>
    </row>
    <row r="9923" spans="1:2" x14ac:dyDescent="0.55000000000000004">
      <c r="A9923" s="32"/>
    </row>
    <row r="9924" spans="1:2" x14ac:dyDescent="0.55000000000000004">
      <c r="A9924" s="32"/>
    </row>
    <row r="9925" spans="1:2" x14ac:dyDescent="0.55000000000000004">
      <c r="A9925" s="32"/>
    </row>
    <row r="9926" spans="1:2" x14ac:dyDescent="0.55000000000000004">
      <c r="A9926" s="32"/>
    </row>
    <row r="9927" spans="1:2" x14ac:dyDescent="0.55000000000000004">
      <c r="A9927" s="32"/>
    </row>
    <row r="9928" spans="1:2" x14ac:dyDescent="0.55000000000000004">
      <c r="A9928" s="32"/>
    </row>
    <row r="9929" spans="1:2" x14ac:dyDescent="0.55000000000000004">
      <c r="A9929" s="32"/>
    </row>
    <row r="9930" spans="1:2" x14ac:dyDescent="0.55000000000000004">
      <c r="A9930" s="32"/>
    </row>
    <row r="9931" spans="1:2" x14ac:dyDescent="0.55000000000000004">
      <c r="A9931" s="32"/>
    </row>
    <row r="9932" spans="1:2" x14ac:dyDescent="0.55000000000000004">
      <c r="A9932" s="32"/>
    </row>
    <row r="9933" spans="1:2" x14ac:dyDescent="0.55000000000000004">
      <c r="A9933" s="32"/>
    </row>
    <row r="9934" spans="1:2" x14ac:dyDescent="0.55000000000000004">
      <c r="A9934" s="32"/>
    </row>
    <row r="9935" spans="1:2" x14ac:dyDescent="0.55000000000000004">
      <c r="A9935" s="32"/>
    </row>
    <row r="9936" spans="1:2" x14ac:dyDescent="0.55000000000000004">
      <c r="A9936" s="32"/>
    </row>
    <row r="9937" spans="1:19" x14ac:dyDescent="0.55000000000000004">
      <c r="A9937" s="32"/>
    </row>
    <row r="9938" spans="1:19" x14ac:dyDescent="0.55000000000000004">
      <c r="O9938"/>
      <c r="P9938"/>
      <c r="Q9938"/>
      <c r="R9938"/>
    </row>
    <row r="9939" spans="1:19" ht="23.35" x14ac:dyDescent="0.8">
      <c r="A9939" s="21"/>
      <c r="B9939" s="21"/>
      <c r="C9939" s="21"/>
      <c r="D9939" s="21"/>
      <c r="E9939" s="21"/>
      <c r="F9939" s="21"/>
      <c r="G9939" s="21"/>
      <c r="H9939" s="22"/>
      <c r="I9939" s="22"/>
      <c r="J9939" s="22"/>
      <c r="K9939" s="21"/>
      <c r="L9939" s="21"/>
      <c r="N9939" s="27"/>
      <c r="O9939" s="27"/>
      <c r="P9939" s="27"/>
      <c r="Q9939" s="27"/>
      <c r="R9939" s="27"/>
      <c r="S9939" s="22"/>
    </row>
    <row r="9940" spans="1:19" x14ac:dyDescent="0.55000000000000004">
      <c r="A9940" s="14"/>
      <c r="K9940" s="14"/>
    </row>
    <row r="9941" spans="1:19" x14ac:dyDescent="0.55000000000000004">
      <c r="A9941" s="32"/>
    </row>
    <row r="9942" spans="1:19" x14ac:dyDescent="0.55000000000000004">
      <c r="A9942" s="32"/>
    </row>
    <row r="9943" spans="1:19" x14ac:dyDescent="0.55000000000000004">
      <c r="A9943" s="32"/>
    </row>
    <row r="9944" spans="1:19" x14ac:dyDescent="0.55000000000000004">
      <c r="A9944" s="32"/>
    </row>
    <row r="9945" spans="1:19" x14ac:dyDescent="0.55000000000000004">
      <c r="A9945" s="32"/>
      <c r="B9945" s="50"/>
    </row>
    <row r="9946" spans="1:19" x14ac:dyDescent="0.55000000000000004">
      <c r="A9946" s="32"/>
    </row>
    <row r="9947" spans="1:19" x14ac:dyDescent="0.55000000000000004">
      <c r="A9947" s="32"/>
    </row>
    <row r="9948" spans="1:19" x14ac:dyDescent="0.55000000000000004">
      <c r="A9948" s="32"/>
    </row>
    <row r="9949" spans="1:19" x14ac:dyDescent="0.55000000000000004">
      <c r="A9949" s="32"/>
    </row>
    <row r="9950" spans="1:19" x14ac:dyDescent="0.55000000000000004">
      <c r="A9950" s="32"/>
    </row>
    <row r="9951" spans="1:19" x14ac:dyDescent="0.55000000000000004">
      <c r="A9951" s="32"/>
    </row>
    <row r="9952" spans="1:19" x14ac:dyDescent="0.55000000000000004">
      <c r="A9952" s="32"/>
    </row>
    <row r="9953" spans="1:19" x14ac:dyDescent="0.55000000000000004">
      <c r="A9953" s="32"/>
    </row>
    <row r="9954" spans="1:19" x14ac:dyDescent="0.55000000000000004">
      <c r="A9954" s="32"/>
    </row>
    <row r="9955" spans="1:19" x14ac:dyDescent="0.55000000000000004">
      <c r="A9955" s="32"/>
    </row>
    <row r="9956" spans="1:19" x14ac:dyDescent="0.55000000000000004">
      <c r="A9956" s="32"/>
    </row>
    <row r="9957" spans="1:19" x14ac:dyDescent="0.55000000000000004">
      <c r="A9957" s="32"/>
    </row>
    <row r="9958" spans="1:19" x14ac:dyDescent="0.55000000000000004">
      <c r="A9958" s="32"/>
    </row>
    <row r="9959" spans="1:19" x14ac:dyDescent="0.55000000000000004">
      <c r="A9959" s="32"/>
    </row>
    <row r="9960" spans="1:19" x14ac:dyDescent="0.55000000000000004">
      <c r="A9960" s="32"/>
    </row>
    <row r="9961" spans="1:19" x14ac:dyDescent="0.55000000000000004">
      <c r="A9961" s="32"/>
    </row>
    <row r="9962" spans="1:19" x14ac:dyDescent="0.55000000000000004">
      <c r="N9962" s="57"/>
      <c r="O9962"/>
      <c r="P9962"/>
      <c r="Q9962"/>
      <c r="R9962"/>
    </row>
    <row r="9963" spans="1:19" ht="23.35" x14ac:dyDescent="0.8">
      <c r="A9963" s="21"/>
      <c r="B9963" s="21"/>
      <c r="C9963" s="21"/>
      <c r="D9963" s="21"/>
      <c r="E9963" s="21"/>
      <c r="F9963" s="21"/>
      <c r="G9963" s="21"/>
      <c r="H9963" s="22"/>
      <c r="I9963" s="22"/>
      <c r="J9963" s="22"/>
      <c r="K9963" s="21"/>
      <c r="L9963" s="21"/>
      <c r="N9963" s="27"/>
      <c r="O9963" s="27"/>
      <c r="P9963" s="27"/>
      <c r="Q9963" s="27"/>
      <c r="R9963" s="27"/>
      <c r="S9963" s="22"/>
    </row>
    <row r="9964" spans="1:19" x14ac:dyDescent="0.55000000000000004">
      <c r="A9964" s="14"/>
      <c r="K9964" s="14"/>
    </row>
    <row r="9965" spans="1:19" x14ac:dyDescent="0.55000000000000004">
      <c r="A9965" s="32"/>
    </row>
    <row r="9966" spans="1:19" x14ac:dyDescent="0.55000000000000004">
      <c r="A9966" s="32"/>
    </row>
    <row r="9967" spans="1:19" x14ac:dyDescent="0.55000000000000004">
      <c r="A9967" s="32"/>
    </row>
    <row r="9968" spans="1:19" x14ac:dyDescent="0.55000000000000004">
      <c r="A9968" s="32"/>
    </row>
    <row r="9969" spans="1:2" x14ac:dyDescent="0.55000000000000004">
      <c r="A9969" s="32"/>
      <c r="B9969" s="50"/>
    </row>
    <row r="9970" spans="1:2" x14ac:dyDescent="0.55000000000000004">
      <c r="A9970" s="32"/>
    </row>
    <row r="9971" spans="1:2" x14ac:dyDescent="0.55000000000000004">
      <c r="A9971" s="32"/>
    </row>
    <row r="9972" spans="1:2" x14ac:dyDescent="0.55000000000000004">
      <c r="A9972" s="32"/>
    </row>
    <row r="9973" spans="1:2" x14ac:dyDescent="0.55000000000000004">
      <c r="A9973" s="32"/>
    </row>
    <row r="9974" spans="1:2" x14ac:dyDescent="0.55000000000000004">
      <c r="A9974" s="32"/>
    </row>
    <row r="9975" spans="1:2" x14ac:dyDescent="0.55000000000000004">
      <c r="A9975" s="32"/>
    </row>
    <row r="9976" spans="1:2" x14ac:dyDescent="0.55000000000000004">
      <c r="A9976" s="32"/>
    </row>
    <row r="9977" spans="1:2" x14ac:dyDescent="0.55000000000000004">
      <c r="A9977" s="32"/>
    </row>
    <row r="9978" spans="1:2" x14ac:dyDescent="0.55000000000000004">
      <c r="A9978" s="32"/>
    </row>
    <row r="9979" spans="1:2" x14ac:dyDescent="0.55000000000000004">
      <c r="A9979" s="32"/>
    </row>
    <row r="9980" spans="1:2" x14ac:dyDescent="0.55000000000000004">
      <c r="A9980" s="32"/>
    </row>
    <row r="9981" spans="1:2" x14ac:dyDescent="0.55000000000000004">
      <c r="A9981" s="32"/>
    </row>
    <row r="9982" spans="1:2" x14ac:dyDescent="0.55000000000000004">
      <c r="A9982" s="32"/>
    </row>
    <row r="9983" spans="1:2" x14ac:dyDescent="0.55000000000000004">
      <c r="A9983" s="32"/>
    </row>
    <row r="9984" spans="1:2" x14ac:dyDescent="0.55000000000000004">
      <c r="A9984" s="32"/>
    </row>
    <row r="9985" spans="1:19" x14ac:dyDescent="0.55000000000000004">
      <c r="A9985" s="32"/>
    </row>
    <row r="9986" spans="1:19" x14ac:dyDescent="0.55000000000000004">
      <c r="O9986"/>
      <c r="P9986"/>
      <c r="Q9986"/>
      <c r="R9986"/>
    </row>
    <row r="9987" spans="1:19" ht="23.35" x14ac:dyDescent="0.8">
      <c r="A9987" s="21"/>
      <c r="B9987" s="21"/>
      <c r="C9987" s="21"/>
      <c r="D9987" s="21"/>
      <c r="E9987" s="21"/>
      <c r="F9987" s="21"/>
      <c r="G9987" s="21"/>
      <c r="H9987" s="22"/>
      <c r="I9987" s="22"/>
      <c r="J9987" s="22"/>
      <c r="K9987" s="21"/>
      <c r="L9987" s="21"/>
      <c r="N9987" s="27"/>
      <c r="O9987" s="27"/>
      <c r="P9987" s="27"/>
      <c r="Q9987" s="27"/>
      <c r="R9987" s="27"/>
      <c r="S9987" s="22"/>
    </row>
    <row r="9988" spans="1:19" x14ac:dyDescent="0.55000000000000004">
      <c r="A9988" s="14"/>
      <c r="K9988" s="14"/>
    </row>
    <row r="9989" spans="1:19" x14ac:dyDescent="0.55000000000000004">
      <c r="A9989" s="32"/>
    </row>
    <row r="9990" spans="1:19" x14ac:dyDescent="0.55000000000000004">
      <c r="A9990" s="32"/>
    </row>
    <row r="9991" spans="1:19" x14ac:dyDescent="0.55000000000000004">
      <c r="A9991" s="32"/>
    </row>
    <row r="9992" spans="1:19" x14ac:dyDescent="0.55000000000000004">
      <c r="A9992" s="32"/>
    </row>
    <row r="9993" spans="1:19" x14ac:dyDescent="0.55000000000000004">
      <c r="A9993" s="32"/>
      <c r="B9993" s="50"/>
    </row>
    <row r="9994" spans="1:19" x14ac:dyDescent="0.55000000000000004">
      <c r="A9994" s="32"/>
    </row>
    <row r="9995" spans="1:19" x14ac:dyDescent="0.55000000000000004">
      <c r="A9995" s="32"/>
    </row>
    <row r="9996" spans="1:19" x14ac:dyDescent="0.55000000000000004">
      <c r="A9996" s="32"/>
    </row>
    <row r="9997" spans="1:19" x14ac:dyDescent="0.55000000000000004">
      <c r="A9997" s="32"/>
    </row>
    <row r="9998" spans="1:19" x14ac:dyDescent="0.55000000000000004">
      <c r="A9998" s="32"/>
    </row>
    <row r="9999" spans="1:19" x14ac:dyDescent="0.55000000000000004">
      <c r="A9999" s="32"/>
    </row>
    <row r="10000" spans="1:19" x14ac:dyDescent="0.55000000000000004">
      <c r="A10000" s="32"/>
    </row>
    <row r="10001" spans="1:19" x14ac:dyDescent="0.55000000000000004">
      <c r="A10001" s="32"/>
    </row>
    <row r="10002" spans="1:19" x14ac:dyDescent="0.55000000000000004">
      <c r="A10002" s="32"/>
    </row>
    <row r="10003" spans="1:19" x14ac:dyDescent="0.55000000000000004">
      <c r="A10003" s="32"/>
    </row>
    <row r="10004" spans="1:19" x14ac:dyDescent="0.55000000000000004">
      <c r="A10004" s="32"/>
    </row>
    <row r="10005" spans="1:19" x14ac:dyDescent="0.55000000000000004">
      <c r="A10005" s="32"/>
    </row>
    <row r="10006" spans="1:19" x14ac:dyDescent="0.55000000000000004">
      <c r="A10006" s="32"/>
    </row>
    <row r="10007" spans="1:19" x14ac:dyDescent="0.55000000000000004">
      <c r="A10007" s="32"/>
    </row>
    <row r="10008" spans="1:19" x14ac:dyDescent="0.55000000000000004">
      <c r="A10008" s="32"/>
    </row>
    <row r="10009" spans="1:19" x14ac:dyDescent="0.55000000000000004">
      <c r="A10009" s="32"/>
    </row>
    <row r="10010" spans="1:19" x14ac:dyDescent="0.55000000000000004">
      <c r="O10010"/>
      <c r="P10010"/>
      <c r="Q10010"/>
      <c r="R10010"/>
    </row>
    <row r="10011" spans="1:19" ht="23.35" x14ac:dyDescent="0.8">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55000000000000004">
      <c r="A10012" s="14"/>
      <c r="K10012" s="14"/>
    </row>
    <row r="10013" spans="1:19" x14ac:dyDescent="0.55000000000000004">
      <c r="A10013" s="32"/>
    </row>
    <row r="10014" spans="1:19" x14ac:dyDescent="0.55000000000000004">
      <c r="A10014" s="32"/>
    </row>
    <row r="10015" spans="1:19" x14ac:dyDescent="0.55000000000000004">
      <c r="A10015" s="32"/>
    </row>
    <row r="10016" spans="1:19" x14ac:dyDescent="0.55000000000000004">
      <c r="A10016" s="32"/>
    </row>
    <row r="10017" spans="1:2" x14ac:dyDescent="0.55000000000000004">
      <c r="A10017" s="32"/>
      <c r="B10017" s="50"/>
    </row>
    <row r="10018" spans="1:2" x14ac:dyDescent="0.55000000000000004">
      <c r="A10018" s="32"/>
    </row>
    <row r="10019" spans="1:2" x14ac:dyDescent="0.55000000000000004">
      <c r="A10019" s="32"/>
    </row>
    <row r="10020" spans="1:2" x14ac:dyDescent="0.55000000000000004">
      <c r="A10020" s="32"/>
    </row>
    <row r="10021" spans="1:2" x14ac:dyDescent="0.55000000000000004">
      <c r="A10021" s="32"/>
    </row>
    <row r="10022" spans="1:2" x14ac:dyDescent="0.55000000000000004">
      <c r="A10022" s="32"/>
    </row>
    <row r="10023" spans="1:2" x14ac:dyDescent="0.55000000000000004">
      <c r="A10023" s="32"/>
    </row>
    <row r="10024" spans="1:2" x14ac:dyDescent="0.55000000000000004">
      <c r="A10024" s="32"/>
    </row>
    <row r="10025" spans="1:2" x14ac:dyDescent="0.55000000000000004">
      <c r="A10025" s="32"/>
    </row>
    <row r="10026" spans="1:2" x14ac:dyDescent="0.55000000000000004">
      <c r="A10026" s="32"/>
    </row>
    <row r="10027" spans="1:2" x14ac:dyDescent="0.55000000000000004">
      <c r="A10027" s="32"/>
    </row>
    <row r="10028" spans="1:2" x14ac:dyDescent="0.55000000000000004">
      <c r="A10028" s="32"/>
    </row>
    <row r="10029" spans="1:2" x14ac:dyDescent="0.55000000000000004">
      <c r="A10029" s="32"/>
    </row>
    <row r="10030" spans="1:2" x14ac:dyDescent="0.55000000000000004">
      <c r="A10030" s="32"/>
    </row>
    <row r="10031" spans="1:2" x14ac:dyDescent="0.55000000000000004">
      <c r="A10031" s="32"/>
    </row>
    <row r="10032" spans="1:2" x14ac:dyDescent="0.55000000000000004">
      <c r="A10032" s="32"/>
    </row>
    <row r="10033" spans="1:19" x14ac:dyDescent="0.55000000000000004">
      <c r="A10033" s="32"/>
    </row>
    <row r="10034" spans="1:19" x14ac:dyDescent="0.55000000000000004">
      <c r="O10034"/>
      <c r="P10034"/>
      <c r="Q10034"/>
      <c r="R10034"/>
    </row>
    <row r="10035" spans="1:19" ht="23.35" x14ac:dyDescent="0.8">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55000000000000004">
      <c r="A10036" s="14"/>
      <c r="K10036" s="14"/>
    </row>
    <row r="10037" spans="1:19" x14ac:dyDescent="0.55000000000000004">
      <c r="A10037" s="32"/>
    </row>
    <row r="10038" spans="1:19" x14ac:dyDescent="0.55000000000000004">
      <c r="A10038" s="32"/>
    </row>
    <row r="10039" spans="1:19" x14ac:dyDescent="0.55000000000000004">
      <c r="A10039" s="32"/>
    </row>
    <row r="10040" spans="1:19" x14ac:dyDescent="0.55000000000000004">
      <c r="A10040" s="32"/>
    </row>
    <row r="10041" spans="1:19" x14ac:dyDescent="0.55000000000000004">
      <c r="A10041" s="32"/>
      <c r="B10041" s="50"/>
    </row>
    <row r="10042" spans="1:19" x14ac:dyDescent="0.55000000000000004">
      <c r="A10042" s="32"/>
    </row>
    <row r="10043" spans="1:19" x14ac:dyDescent="0.55000000000000004">
      <c r="A10043" s="32"/>
    </row>
    <row r="10044" spans="1:19" x14ac:dyDescent="0.55000000000000004">
      <c r="A10044" s="32"/>
    </row>
    <row r="10045" spans="1:19" x14ac:dyDescent="0.55000000000000004">
      <c r="A10045" s="32"/>
    </row>
    <row r="10046" spans="1:19" x14ac:dyDescent="0.55000000000000004">
      <c r="A10046" s="32"/>
    </row>
    <row r="10047" spans="1:19" x14ac:dyDescent="0.55000000000000004">
      <c r="A10047" s="32"/>
    </row>
    <row r="10048" spans="1:19" x14ac:dyDescent="0.55000000000000004">
      <c r="A10048" s="32"/>
    </row>
    <row r="10049" spans="1:19" x14ac:dyDescent="0.55000000000000004">
      <c r="A10049" s="32"/>
    </row>
    <row r="10050" spans="1:19" x14ac:dyDescent="0.55000000000000004">
      <c r="A10050" s="32"/>
    </row>
    <row r="10051" spans="1:19" x14ac:dyDescent="0.55000000000000004">
      <c r="A10051" s="32"/>
    </row>
    <row r="10052" spans="1:19" x14ac:dyDescent="0.55000000000000004">
      <c r="A10052" s="32"/>
    </row>
    <row r="10053" spans="1:19" x14ac:dyDescent="0.55000000000000004">
      <c r="A10053" s="32"/>
    </row>
    <row r="10054" spans="1:19" x14ac:dyDescent="0.55000000000000004">
      <c r="A10054" s="32"/>
    </row>
    <row r="10055" spans="1:19" x14ac:dyDescent="0.55000000000000004">
      <c r="A10055" s="32"/>
    </row>
    <row r="10056" spans="1:19" x14ac:dyDescent="0.55000000000000004">
      <c r="A10056" s="32"/>
    </row>
    <row r="10057" spans="1:19" x14ac:dyDescent="0.55000000000000004">
      <c r="A10057" s="32"/>
    </row>
    <row r="10058" spans="1:19" x14ac:dyDescent="0.55000000000000004">
      <c r="O10058"/>
      <c r="P10058"/>
      <c r="Q10058"/>
      <c r="R10058"/>
    </row>
    <row r="10059" spans="1:19" ht="23.35" x14ac:dyDescent="0.8">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55000000000000004">
      <c r="A10060" s="14"/>
      <c r="K10060" s="14"/>
    </row>
    <row r="10061" spans="1:19" x14ac:dyDescent="0.55000000000000004">
      <c r="A10061" s="32"/>
    </row>
    <row r="10062" spans="1:19" x14ac:dyDescent="0.55000000000000004">
      <c r="A10062" s="32"/>
    </row>
    <row r="10063" spans="1:19" x14ac:dyDescent="0.55000000000000004">
      <c r="A10063" s="32"/>
    </row>
    <row r="10064" spans="1:19" x14ac:dyDescent="0.55000000000000004">
      <c r="A10064" s="32"/>
    </row>
    <row r="10065" spans="1:2" x14ac:dyDescent="0.55000000000000004">
      <c r="A10065" s="32"/>
      <c r="B10065" s="50"/>
    </row>
    <row r="10066" spans="1:2" x14ac:dyDescent="0.55000000000000004">
      <c r="A10066" s="32"/>
    </row>
    <row r="10067" spans="1:2" x14ac:dyDescent="0.55000000000000004">
      <c r="A10067" s="32"/>
    </row>
    <row r="10068" spans="1:2" x14ac:dyDescent="0.55000000000000004">
      <c r="A10068" s="32"/>
    </row>
    <row r="10069" spans="1:2" x14ac:dyDescent="0.55000000000000004">
      <c r="A10069" s="32"/>
    </row>
    <row r="10070" spans="1:2" x14ac:dyDescent="0.55000000000000004">
      <c r="A10070" s="32"/>
    </row>
    <row r="10071" spans="1:2" x14ac:dyDescent="0.55000000000000004">
      <c r="A10071" s="32"/>
    </row>
    <row r="10072" spans="1:2" x14ac:dyDescent="0.55000000000000004">
      <c r="A10072" s="32"/>
    </row>
    <row r="10073" spans="1:2" x14ac:dyDescent="0.55000000000000004">
      <c r="A10073" s="32"/>
    </row>
    <row r="10074" spans="1:2" x14ac:dyDescent="0.55000000000000004">
      <c r="A10074" s="32"/>
    </row>
    <row r="10075" spans="1:2" x14ac:dyDescent="0.55000000000000004">
      <c r="A10075" s="32"/>
    </row>
    <row r="10076" spans="1:2" x14ac:dyDescent="0.55000000000000004">
      <c r="A10076" s="32"/>
    </row>
    <row r="10077" spans="1:2" x14ac:dyDescent="0.55000000000000004">
      <c r="A10077" s="32"/>
    </row>
    <row r="10078" spans="1:2" x14ac:dyDescent="0.55000000000000004">
      <c r="A10078" s="32"/>
    </row>
    <row r="10079" spans="1:2" x14ac:dyDescent="0.55000000000000004">
      <c r="A10079" s="32"/>
    </row>
    <row r="10080" spans="1:2" x14ac:dyDescent="0.55000000000000004">
      <c r="A10080" s="32"/>
    </row>
    <row r="10081" spans="1:19" x14ac:dyDescent="0.55000000000000004">
      <c r="A10081" s="32"/>
    </row>
    <row r="10082" spans="1:19" x14ac:dyDescent="0.55000000000000004">
      <c r="N10082" s="57"/>
      <c r="O10082"/>
      <c r="P10082"/>
      <c r="Q10082"/>
      <c r="R10082"/>
    </row>
    <row r="10083" spans="1:19" ht="23.35" x14ac:dyDescent="0.8">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55000000000000004">
      <c r="A10084" s="14"/>
      <c r="K10084" s="14"/>
    </row>
    <row r="10085" spans="1:19" x14ac:dyDescent="0.55000000000000004">
      <c r="A10085" s="32"/>
    </row>
    <row r="10086" spans="1:19" x14ac:dyDescent="0.55000000000000004">
      <c r="A10086" s="32"/>
    </row>
    <row r="10087" spans="1:19" x14ac:dyDescent="0.55000000000000004">
      <c r="A10087" s="32"/>
    </row>
    <row r="10088" spans="1:19" x14ac:dyDescent="0.55000000000000004">
      <c r="A10088" s="32"/>
    </row>
    <row r="10089" spans="1:19" x14ac:dyDescent="0.55000000000000004">
      <c r="A10089" s="32"/>
      <c r="B10089" s="50"/>
    </row>
    <row r="10090" spans="1:19" x14ac:dyDescent="0.55000000000000004">
      <c r="A10090" s="32"/>
    </row>
    <row r="10091" spans="1:19" x14ac:dyDescent="0.55000000000000004">
      <c r="A10091" s="32"/>
    </row>
    <row r="10092" spans="1:19" x14ac:dyDescent="0.55000000000000004">
      <c r="A10092" s="32"/>
    </row>
    <row r="10093" spans="1:19" x14ac:dyDescent="0.55000000000000004">
      <c r="A10093" s="32"/>
    </row>
    <row r="10094" spans="1:19" x14ac:dyDescent="0.55000000000000004">
      <c r="A10094" s="32"/>
    </row>
    <row r="10095" spans="1:19" x14ac:dyDescent="0.55000000000000004">
      <c r="A10095" s="32"/>
    </row>
    <row r="10096" spans="1:19" x14ac:dyDescent="0.55000000000000004">
      <c r="A10096" s="32"/>
    </row>
    <row r="10097" spans="1:19" x14ac:dyDescent="0.55000000000000004">
      <c r="A10097" s="32"/>
    </row>
    <row r="10098" spans="1:19" x14ac:dyDescent="0.55000000000000004">
      <c r="A10098" s="32"/>
    </row>
    <row r="10099" spans="1:19" x14ac:dyDescent="0.55000000000000004">
      <c r="A10099" s="32"/>
    </row>
    <row r="10100" spans="1:19" x14ac:dyDescent="0.55000000000000004">
      <c r="A10100" s="32"/>
    </row>
    <row r="10101" spans="1:19" x14ac:dyDescent="0.55000000000000004">
      <c r="A10101" s="32"/>
    </row>
    <row r="10102" spans="1:19" x14ac:dyDescent="0.55000000000000004">
      <c r="A10102" s="32"/>
    </row>
    <row r="10103" spans="1:19" x14ac:dyDescent="0.55000000000000004">
      <c r="A10103" s="32"/>
    </row>
    <row r="10104" spans="1:19" x14ac:dyDescent="0.55000000000000004">
      <c r="A10104" s="32"/>
    </row>
    <row r="10105" spans="1:19" x14ac:dyDescent="0.55000000000000004">
      <c r="A10105" s="32"/>
    </row>
    <row r="10106" spans="1:19" x14ac:dyDescent="0.55000000000000004">
      <c r="O10106"/>
      <c r="P10106"/>
      <c r="Q10106"/>
      <c r="R10106"/>
    </row>
    <row r="10107" spans="1:19" ht="23.35" x14ac:dyDescent="0.8">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55000000000000004">
      <c r="A10108" s="14"/>
      <c r="K10108" s="14"/>
    </row>
    <row r="10109" spans="1:19" x14ac:dyDescent="0.55000000000000004">
      <c r="A10109" s="32"/>
    </row>
    <row r="10110" spans="1:19" x14ac:dyDescent="0.55000000000000004">
      <c r="A10110" s="32"/>
    </row>
    <row r="10111" spans="1:19" x14ac:dyDescent="0.55000000000000004">
      <c r="A10111" s="32"/>
    </row>
    <row r="10112" spans="1:19" x14ac:dyDescent="0.55000000000000004">
      <c r="A10112" s="32"/>
    </row>
    <row r="10113" spans="1:2" x14ac:dyDescent="0.55000000000000004">
      <c r="A10113" s="32"/>
      <c r="B10113" s="50"/>
    </row>
    <row r="10114" spans="1:2" x14ac:dyDescent="0.55000000000000004">
      <c r="A10114" s="32"/>
    </row>
    <row r="10115" spans="1:2" x14ac:dyDescent="0.55000000000000004">
      <c r="A10115" s="32"/>
    </row>
    <row r="10116" spans="1:2" x14ac:dyDescent="0.55000000000000004">
      <c r="A10116" s="32"/>
    </row>
    <row r="10117" spans="1:2" x14ac:dyDescent="0.55000000000000004">
      <c r="A10117" s="32"/>
    </row>
    <row r="10118" spans="1:2" x14ac:dyDescent="0.55000000000000004">
      <c r="A10118" s="32"/>
    </row>
    <row r="10119" spans="1:2" x14ac:dyDescent="0.55000000000000004">
      <c r="A10119" s="32"/>
    </row>
    <row r="10120" spans="1:2" x14ac:dyDescent="0.55000000000000004">
      <c r="A10120" s="32"/>
    </row>
    <row r="10121" spans="1:2" x14ac:dyDescent="0.55000000000000004">
      <c r="A10121" s="32"/>
    </row>
    <row r="10122" spans="1:2" x14ac:dyDescent="0.55000000000000004">
      <c r="A10122" s="32"/>
    </row>
    <row r="10123" spans="1:2" x14ac:dyDescent="0.55000000000000004">
      <c r="A10123" s="32"/>
    </row>
    <row r="10124" spans="1:2" x14ac:dyDescent="0.55000000000000004">
      <c r="A10124" s="32"/>
    </row>
    <row r="10125" spans="1:2" x14ac:dyDescent="0.55000000000000004">
      <c r="A10125" s="32"/>
    </row>
    <row r="10126" spans="1:2" x14ac:dyDescent="0.55000000000000004">
      <c r="A10126" s="32"/>
    </row>
    <row r="10127" spans="1:2" x14ac:dyDescent="0.55000000000000004">
      <c r="A10127" s="32"/>
    </row>
    <row r="10128" spans="1:2" x14ac:dyDescent="0.55000000000000004">
      <c r="A10128" s="32"/>
    </row>
    <row r="10129" spans="1:18" x14ac:dyDescent="0.55000000000000004">
      <c r="A10129" s="32"/>
    </row>
    <row r="10130" spans="1:18" x14ac:dyDescent="0.55000000000000004">
      <c r="O10130"/>
      <c r="P10130"/>
      <c r="Q10130"/>
      <c r="R10130"/>
    </row>
    <row r="10131" spans="1:18" ht="23.35" x14ac:dyDescent="0.8">
      <c r="L10131" s="21"/>
      <c r="N10131" s="27"/>
      <c r="O10131"/>
      <c r="P10131"/>
      <c r="Q10131"/>
      <c r="R10131"/>
    </row>
    <row r="10155" spans="12:14" ht="23.35" x14ac:dyDescent="0.8">
      <c r="L10155" s="21"/>
      <c r="N10155" s="27"/>
    </row>
    <row r="10179" spans="12:14" ht="23.35" x14ac:dyDescent="0.8">
      <c r="L10179" s="21"/>
      <c r="N10179" s="27"/>
    </row>
    <row r="10202" spans="12:14" x14ac:dyDescent="0.55000000000000004">
      <c r="N10202" s="57"/>
    </row>
    <row r="10203" spans="12:14" ht="23.35" x14ac:dyDescent="0.8">
      <c r="L10203" s="21"/>
      <c r="N10203" s="27"/>
    </row>
    <row r="10227" spans="12:14" ht="23.35" x14ac:dyDescent="0.8">
      <c r="L10227" s="21"/>
      <c r="N10227" s="27"/>
    </row>
    <row r="10251" spans="12:14" ht="23.35" x14ac:dyDescent="0.8">
      <c r="L10251" s="21"/>
      <c r="N10251" s="27"/>
    </row>
    <row r="10275" spans="12:14" ht="23.35" x14ac:dyDescent="0.8">
      <c r="L10275" s="21"/>
      <c r="N10275" s="27"/>
    </row>
    <row r="10299" spans="12:14" ht="23.35" x14ac:dyDescent="0.8">
      <c r="L10299" s="21"/>
      <c r="N10299" s="27"/>
    </row>
    <row r="10322" spans="12:14" x14ac:dyDescent="0.55000000000000004">
      <c r="N10322" s="57"/>
    </row>
    <row r="10323" spans="12:14" ht="23.35" x14ac:dyDescent="0.8">
      <c r="L10323" s="21"/>
      <c r="N10323" s="27"/>
    </row>
    <row r="10347" spans="12:14" ht="23.35" x14ac:dyDescent="0.8">
      <c r="L10347" s="21"/>
      <c r="N10347" s="27"/>
    </row>
    <row r="10371" spans="12:14" ht="23.35" x14ac:dyDescent="0.8">
      <c r="L10371" s="21"/>
      <c r="N10371" s="27"/>
    </row>
    <row r="10395" spans="12:14" ht="23.35" x14ac:dyDescent="0.8">
      <c r="L10395" s="21"/>
      <c r="N10395" s="27"/>
    </row>
    <row r="10419" spans="12:14" ht="23.35" x14ac:dyDescent="0.8">
      <c r="L10419" s="21"/>
      <c r="N10419" s="27"/>
    </row>
    <row r="10442" spans="12:14" x14ac:dyDescent="0.55000000000000004">
      <c r="N10442" s="57"/>
    </row>
    <row r="10443" spans="12:14" ht="23.35" x14ac:dyDescent="0.8">
      <c r="L10443" s="21"/>
      <c r="N10443" s="27"/>
    </row>
    <row r="10467" spans="12:12" ht="23.35" x14ac:dyDescent="0.8">
      <c r="L10467" s="21"/>
    </row>
    <row r="10491" spans="12:12" ht="23.35" x14ac:dyDescent="0.8">
      <c r="L10491" s="21"/>
    </row>
    <row r="10515" spans="12:12" ht="23.35" x14ac:dyDescent="0.8">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Liu, David</cp:lastModifiedBy>
  <dcterms:created xsi:type="dcterms:W3CDTF">2017-09-12T15:29:51Z</dcterms:created>
  <dcterms:modified xsi:type="dcterms:W3CDTF">2026-03-14T09:43:27Z</dcterms:modified>
</cp:coreProperties>
</file>