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7DFEFF27-4903-4062-99D4-14B6CF03CD65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11" l="1"/>
  <c r="B29" i="11"/>
  <c r="D28" i="11"/>
  <c r="B28" i="11"/>
  <c r="D27" i="11"/>
  <c r="B27" i="11"/>
  <c r="D26" i="11"/>
  <c r="B26" i="11"/>
  <c r="D25" i="11"/>
  <c r="B25" i="11"/>
  <c r="D24" i="11"/>
  <c r="B24" i="11"/>
  <c r="G2" i="11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<sst xmlns="http://schemas.openxmlformats.org/spreadsheetml/2006/main" count="35993" uniqueCount="365">
  <si>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</si>
  <si>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</si>
  <si>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</si>
  <si>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</si>
  <si>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</si>
  <si>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</si>
  <si>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</si>
  <si>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</si>
  <si>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</si>
  <si>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</si>
  <si>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</si>
  <si>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</si>
  <si>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</si>
  <si>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</si>
  <si>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</si>
  <si>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</si>
  <si>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</si>
  <si>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</si>
  <si>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</si>
  <si>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</si>
  <si>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</si>
  <si>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</si>
  <si>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</si>
  <si>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</si>
  <si>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</si>
  <si>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</si>
  <si>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</si>
  <si>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</si>
  <si>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</si>
  <si>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</si>
  <si>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</si>
  <si>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</si>
  <si>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</si>
  <si>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</si>
  <si>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</si>
  <si>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</si>
  <si>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</si>
  <si>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</si>
  <si>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</si>
  <si>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</si>
  <si>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</si>
  <si>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</si>
  <si>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</si>
  <si>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</si>
  <si>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</si>
  <si>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</si>
  <si>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</si>
  <si>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</si>
  <si>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</si>
  <si>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</si>
  <si>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</si>
  <si>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</si>
  <si>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</si>
  <si>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</si>
  <si>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</si>
  <si>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</si>
  <si>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</si>
  <si>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</si>
  <si>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</si>
  <si>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</si>
  <si>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</si>
  <si>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</si>
  <si>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</si>
  <si>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</si>
  <si>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</si>
  <si>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</si>
  <si>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</si>
  <si>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</si>
  <si>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</si>
  <si>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</si>
  <si>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</si>
  <si>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</si>
  <si>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</si>
  <si>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</si>
  <si>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</si>
  <si>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</si>
  <si>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</si>
  <si>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</si>
  <si>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</si>
  <si>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</si>
  <si>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</si>
  <si>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</si>
  <si>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</si>
  <si>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</si>
  <si>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</si>
  <si>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</si>
  <si>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</si>
  <si>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</si>
  <si>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</si>
  <si>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</si>
  <si>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</si>
  <si>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</si>
  <si>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</si>
  <si>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</si>
  <si>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</si>
  <si>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</si>
  <si>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</si>
  <si>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</si>
  <si>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</si>
  <si>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</si>
  <si>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</si>
  <si>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</si>
  <si>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</si>
  <si>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</si>
  <si>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</si>
  <si>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</si>
  <si>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</si>
  <si>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</si>
  <si>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</si>
  <si>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</si>
  <si>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</si>
  <si>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</si>
  <si>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</si>
  <si>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</si>
  <si>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</si>
  <si>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</si>
  <si>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</si>
  <si>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</si>
  <si>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</si>
  <si>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</si>
  <si>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</si>
  <si>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</si>
  <si>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</si>
  <si>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</si>
  <si>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</si>
  <si>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</si>
  <si>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</si>
  <si>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</si>
  <si>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</si>
  <si>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</si>
  <si>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</si>
  <si>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</si>
  <si>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</si>
  <si>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</si>
  <si>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</si>
  <si>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</si>
  <si>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</si>
  <si>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</si>
  <si>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</si>
  <si>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</si>
  <si>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</si>
  <si>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</si>
  <si>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</si>
  <si>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</si>
  <si>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</si>
  <si>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</si>
  <si>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</si>
  <si>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</si>
  <si>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</si>
  <si>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</si>
  <si>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</si>
  <si>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</si>
  <si>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</si>
  <si>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</si>
  <si>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</si>
  <si>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</si>
  <si>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</si>
  <si>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</si>
  <si>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</si>
  <si>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</si>
  <si>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</si>
  <si>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</si>
  <si>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</si>
  <si>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</si>
  <si>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</si>
  <si>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</si>
  <si>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</si>
  <si>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</si>
  <si>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</si>
  <si>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</si>
  <si>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</si>
  <si>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</si>
  <si>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</si>
  <si>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</si>
  <si>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</si>
  <si>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</si>
  <si>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</si>
  <si>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</si>
  <si>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</si>
  <si>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</si>
  <si>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</si>
  <si>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</si>
  <si>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</si>
  <si>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</si>
  <si>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</si>
  <si>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</si>
  <si>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</si>
  <si>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</si>
  <si>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</si>
  <si>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</si>
  <si>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</si>
  <si>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</si>
  <si>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</si>
  <si>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</si>
  <si>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</si>
  <si>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</si>
  <si>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</si>
  <si>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</si>
  <si>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</si>
  <si>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</si>
  <si>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</si>
  <si>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</si>
  <si>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</si>
  <si>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</si>
  <si>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</si>
  <si>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</si>
  <si>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</si>
  <si>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</si>
  <si>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</si>
  <si>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</si>
  <si>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</si>
  <si>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</si>
  <si>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</si>
  <si>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</si>
  <si>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</si>
  <si>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</si>
  <si>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</si>
  <si>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</si>
  <si>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</si>
  <si>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</si>
  <si>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</si>
  <si>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</si>
  <si>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</si>
  <si>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</si>
  <si>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</si>
  <si>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</si>
  <si>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</si>
  <si>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</si>
  <si>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</si>
  <si>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</si>
  <si>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</si>
  <si>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</si>
  <si>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</si>
  <si>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</si>
  <si>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</si>
  <si>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</si>
  <si>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</si>
  <si>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</si>
  <si>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</si>
  <si>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</si>
  <si>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</si>
  <si>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</si>
  <si>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</si>
  <si>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</si>
  <si>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</si>
  <si>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</si>
  <si>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</si>
  <si>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</si>
  <si>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</si>
  <si>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</si>
  <si>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</si>
  <si>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</si>
  <si>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</si>
  <si>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</si>
  <si>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</si>
  <si>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</si>
  <si>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</si>
  <si>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</si>
  <si>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</si>
  <si>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</si>
  <si>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</si>
  <si>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</si>
  <si>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</si>
  <si>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</si>
  <si>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</si>
  <si>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</si>
  <si>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</si>
  <si>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</si>
  <si>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</si>
  <si>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</si>
  <si>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</si>
  <si>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</si>
  <si>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</si>
  <si>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</si>
  <si>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</si>
  <si>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</si>
  <si>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</si>
  <si>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</si>
  <si>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</si>
  <si>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</si>
  <si>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</si>
  <si>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</si>
  <si>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</si>
  <si>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</si>
  <si>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</si>
  <si>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</si>
  <si>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</si>
  <si>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</si>
  <si>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</si>
  <si>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</si>
  <si>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</si>
  <si>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</si>
  <si>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</si>
  <si>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</si>
  <si>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</si>
  <si>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</si>
  <si>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</si>
  <si>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</si>
  <si>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</si>
  <si>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</si>
  <si>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</si>
  <si>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</si>
  <si>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</si>
  <si>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</si>
  <si>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</si>
  <si>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</si>
  <si>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</si>
  <si>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</si>
  <si>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</si>
  <si>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</si>
  <si>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</si>
  <si>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</si>
  <si>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</si>
  <si>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</si>
  <si>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</si>
  <si>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</si>
  <si>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</si>
  <si>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</si>
  <si>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</si>
  <si>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</si>
  <si>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</si>
  <si>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</si>
  <si>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</si>
  <si>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</si>
  <si>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</si>
  <si>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</si>
  <si>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</si>
  <si>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</si>
  <si>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</si>
  <si>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</si>
  <si>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</si>
  <si>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</si>
  <si>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</si>
  <si>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</si>
  <si>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</si>
  <si>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</si>
  <si>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</si>
  <si>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</si>
  <si>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</si>
  <si>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</si>
  <si>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</si>
  <si>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</si>
  <si>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</si>
  <si>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</si>
  <si>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</si>
  <si>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</si>
  <si>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</si>
  <si>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</si>
  <si>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</si>
  <si>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</si>
  <si>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</si>
  <si>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</si>
  <si>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</si>
  <si>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</si>
  <si>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</si>
  <si>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</si>
  <si>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</si>
  <si>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</si>
  <si>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</si>
  <si>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</si>
  <si>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</si>
  <si>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</si>
  <si>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（９月８日公表時点）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</si>
  <si>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https://www.kaggle.com/lisphilar/covid19-dataset-in-japan</t>
    <phoneticPr fontId="1"/>
  </si>
  <si>
    <t>Upload先</t>
    <rPh sb="6" eb="7">
      <t>サキ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</si>
</sst>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2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3" fillId="0" borderId="0" xfId="2">
      <alignment vertical="center"/>
    </xf>
    <xf numFmtId="0" fontId="14" fillId="0" borderId="0" xfId="0" applyFont="1" applyFill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24"/>
  <sheetViews>
    <sheetView workbookViewId="0">
      <pane ySplit="1" topLeftCell="A1250" activePane="bottomLeft" state="frozen"/>
      <selection activeCell="O1257" sqref="O1257:P1721"/>
      <selection pane="bottomLeft" activeCell="O1257" sqref="O1257:P1721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31644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17895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14751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25545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40032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7713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9446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98583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150928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189066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188988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204390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36387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25438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282974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252313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281070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20414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292916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40747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26578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7672</v>
      </c>
      <c r="P1320" s="27">
        <v>866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8588</v>
      </c>
      <c r="P1323" s="27">
        <v>732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10043</v>
      </c>
      <c r="P1326" s="27">
        <v>924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317086</v>
      </c>
      <c r="P1329" s="27">
        <v>71440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147198</v>
      </c>
      <c r="P1332" s="27">
        <v>53965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62397</v>
      </c>
      <c r="P1335" s="27">
        <v>7824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74950</v>
      </c>
      <c r="P1338" s="27">
        <v>8875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261577</v>
      </c>
      <c r="P1341" s="27">
        <v>97926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222495</v>
      </c>
      <c r="P1344" s="27">
        <v>124406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245683</v>
      </c>
      <c r="P1347" s="27">
        <v>153412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251885</v>
      </c>
      <c r="P1350" s="27">
        <v>179243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235951</v>
      </c>
      <c r="P1353" s="27">
        <v>192651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137803</v>
      </c>
      <c r="P1356" s="27">
        <v>34339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187076</v>
      </c>
      <c r="P1359" s="27">
        <v>23233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344474</v>
      </c>
      <c r="P1362" s="27">
        <v>268685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348910</v>
      </c>
      <c r="P1365" s="27">
        <v>223471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396610</v>
      </c>
      <c r="P1368" s="27">
        <v>252512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403127</v>
      </c>
      <c r="P1371" s="27">
        <v>136043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379229</v>
      </c>
      <c r="P1374" s="27">
        <v>208476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285068</v>
      </c>
      <c r="P1377" s="27">
        <v>43266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325821</v>
      </c>
      <c r="P1380" s="27">
        <v>26260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584633</v>
      </c>
      <c r="P1383" s="27">
        <v>204050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605354</v>
      </c>
      <c r="P1386" s="27">
        <v>63072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667163</v>
      </c>
      <c r="P1389" s="27">
        <v>61855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638306</v>
      </c>
      <c r="P1392" s="27">
        <v>106724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617155</v>
      </c>
      <c r="P1395" s="27">
        <v>123497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472410</v>
      </c>
      <c r="P1398" s="27">
        <v>59635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462522</v>
      </c>
      <c r="P1401" s="27">
        <v>66457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665840</v>
      </c>
      <c r="P1404" s="27">
        <v>237102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711682</v>
      </c>
      <c r="P1407" s="27">
        <v>209785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737994</v>
      </c>
      <c r="P1410" s="27">
        <v>232152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729776</v>
      </c>
      <c r="P1413" s="27">
        <v>225163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716286</v>
      </c>
      <c r="P1416" s="27">
        <v>217344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616036</v>
      </c>
      <c r="P1419" s="27">
        <v>127507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562853</v>
      </c>
      <c r="P1422" s="27">
        <v>179647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769638</v>
      </c>
      <c r="P1425" s="27">
        <v>322763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793407</v>
      </c>
      <c r="P1428" s="27">
        <v>320694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771996</v>
      </c>
      <c r="P1431" s="27">
        <v>384057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743683</v>
      </c>
      <c r="P1434" s="27">
        <v>383879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751605</v>
      </c>
      <c r="P1437" s="27">
        <v>356567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655493</v>
      </c>
      <c r="P1440" s="27">
        <v>273126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599813</v>
      </c>
      <c r="P1443" s="27">
        <v>315899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691352</v>
      </c>
      <c r="P1446" s="27">
        <v>537165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693001</v>
      </c>
      <c r="P1449" s="27">
        <v>551597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676561</v>
      </c>
      <c r="P1452" s="27">
        <v>603681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687513</v>
      </c>
      <c r="P1455" s="27">
        <v>595505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669477</v>
      </c>
      <c r="P1458" s="27">
        <v>567795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655623</v>
      </c>
      <c r="P1461" s="27">
        <v>439472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655768</v>
      </c>
      <c r="P1464" s="27">
        <v>437942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746803</v>
      </c>
      <c r="P1467" s="27">
        <v>622029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747811</v>
      </c>
      <c r="P1470" s="27">
        <v>650208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758937</v>
      </c>
      <c r="P1473" s="27">
        <v>682144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736146</v>
      </c>
      <c r="P1476" s="27">
        <v>688764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728917</v>
      </c>
      <c r="P1479" s="27">
        <v>692380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721183</v>
      </c>
      <c r="P1482" s="27">
        <v>582234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754155</v>
      </c>
      <c r="P1485" s="27">
        <v>535824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750601</v>
      </c>
      <c r="P1488" s="27">
        <v>699870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758106</v>
      </c>
      <c r="P1491" s="27">
        <v>733605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792609</v>
      </c>
      <c r="P1494" s="27">
        <v>721441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602881</v>
      </c>
      <c r="P1497" s="27">
        <v>696562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546211</v>
      </c>
      <c r="P1500" s="27">
        <v>705598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817494</v>
      </c>
      <c r="P1503" s="27">
        <v>602403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795490</v>
      </c>
      <c r="P1506" s="27">
        <v>535511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917620</v>
      </c>
      <c r="P1509" s="27">
        <v>644351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951255</v>
      </c>
      <c r="P1512" s="27">
        <v>658018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969152</v>
      </c>
      <c r="P1515" s="27">
        <v>633062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967387</v>
      </c>
      <c r="P1518" s="27">
        <v>630695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969108</v>
      </c>
      <c r="P1521" s="27">
        <v>627497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961368</v>
      </c>
      <c r="P1524" s="27">
        <v>606814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714775</v>
      </c>
      <c r="P1527" s="27">
        <v>616745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804232</v>
      </c>
      <c r="P1530" s="27">
        <v>670304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832299</v>
      </c>
      <c r="P1533" s="27">
        <v>654190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812577</v>
      </c>
      <c r="P1536" s="27">
        <v>661418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794480</v>
      </c>
      <c r="P1539" s="27">
        <v>636355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828176</v>
      </c>
      <c r="P1542" s="27">
        <v>626851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773997</v>
      </c>
      <c r="P1545" s="27">
        <v>633314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581231</v>
      </c>
      <c r="P1548" s="27">
        <v>650205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486920</v>
      </c>
      <c r="P1551" s="27">
        <v>627526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744528</v>
      </c>
      <c r="P1554" s="27">
        <v>640759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676626</v>
      </c>
      <c r="P1557" s="27">
        <v>686124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286045</v>
      </c>
      <c r="P1560" s="27">
        <v>272510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223729</v>
      </c>
      <c r="P1563" s="27">
        <v>193044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432101</v>
      </c>
      <c r="P1566" s="27">
        <v>728223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388526</v>
      </c>
      <c r="P1569" s="27">
        <v>677489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539563</v>
      </c>
      <c r="P1572" s="27">
        <v>765506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580452</v>
      </c>
      <c r="P1575" s="27">
        <v>763471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567555</v>
      </c>
      <c r="P1578" s="27">
        <v>771086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566116</v>
      </c>
      <c r="P1581" s="27">
        <v>756398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596231</v>
      </c>
      <c r="P1584" s="27">
        <v>761491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609312</v>
      </c>
      <c r="P1587" s="27">
        <v>784620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436352</v>
      </c>
      <c r="P1590" s="27">
        <v>1057119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533889</v>
      </c>
      <c r="P1593" s="27">
        <v>556306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550755</v>
      </c>
      <c r="P1596" s="27">
        <v>589499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542281</v>
      </c>
      <c r="P1599" s="27">
        <v>586111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533088</v>
      </c>
      <c r="P1602" s="27">
        <v>574543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551418</v>
      </c>
      <c r="P1605" s="27">
        <v>606250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679500</v>
      </c>
      <c r="P1608" s="27">
        <v>623860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-3900883</v>
      </c>
      <c r="P1611" s="27">
        <v>-314049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160875</v>
      </c>
      <c r="P1614" s="27">
        <v>100097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466302</v>
      </c>
      <c r="P1617" s="27">
        <v>566220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478759</v>
      </c>
      <c r="P1620" s="27">
        <v>492815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470730</v>
      </c>
      <c r="P1623" s="27">
        <v>223921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328728</v>
      </c>
      <c r="P1626" s="27">
        <v>134181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345255</v>
      </c>
      <c r="P1629" s="27">
        <v>249470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-7105477</v>
      </c>
      <c r="P1632" s="27">
        <v>-2493085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414613</v>
      </c>
      <c r="P1635" s="27">
        <v>356926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522444</v>
      </c>
      <c r="P1638" s="27">
        <v>442101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549090</v>
      </c>
      <c r="P1641" s="27">
        <v>431173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546659</v>
      </c>
      <c r="P1644" s="27">
        <v>419767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577769</v>
      </c>
      <c r="P1647" s="27">
        <v>464157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688182</v>
      </c>
      <c r="P1650" s="27">
        <v>523916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-10567170</v>
      </c>
      <c r="P1653" s="27">
        <v>-5385404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518880</v>
      </c>
      <c r="P1656" s="27">
        <v>433729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575723</v>
      </c>
      <c r="P1659" s="27">
        <v>449724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566985</v>
      </c>
      <c r="P1662" s="27">
        <v>444229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537535</v>
      </c>
      <c r="P1665" s="27">
        <v>429002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600355</v>
      </c>
      <c r="P1668" s="27">
        <v>473777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693628</v>
      </c>
      <c r="P1671" s="27">
        <v>587505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-14294985</v>
      </c>
      <c r="P1674" s="27">
        <v>-9137194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347981</v>
      </c>
      <c r="P1677" s="27">
        <v>136131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590044</v>
      </c>
      <c r="P1680" s="27">
        <v>378184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565305</v>
      </c>
      <c r="P1683" s="27">
        <v>352138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356264</v>
      </c>
      <c r="P1686" s="27">
        <v>352125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629740</v>
      </c>
      <c r="P1689" s="27">
        <v>264355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850665</v>
      </c>
      <c r="P1692" s="27">
        <v>310456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-18533115</v>
      </c>
      <c r="P1695" s="27">
        <v>-12998927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507777</v>
      </c>
      <c r="P1698" s="27">
        <v>298876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506271</v>
      </c>
      <c r="P1701" s="27">
        <v>371323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7">
        <v>470924</v>
      </c>
      <c r="P1704" s="27">
        <v>386872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7">
        <v>0</v>
      </c>
      <c r="P1705" s="27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7">
        <v>0</v>
      </c>
      <c r="P1706" s="27">
        <v>0</v>
      </c>
    </row>
    <row r="1707" spans="1:16" x14ac:dyDescent="0.55000000000000004">
      <c r="A1707" s="33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7">
        <v>439535</v>
      </c>
      <c r="P1707" s="27">
        <v>369149</v>
      </c>
    </row>
    <row r="1708" spans="1:16" x14ac:dyDescent="0.55000000000000004">
      <c r="A1708" s="33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7">
        <v>0</v>
      </c>
      <c r="P1708" s="27">
        <v>0</v>
      </c>
    </row>
    <row r="1709" spans="1:16" x14ac:dyDescent="0.55000000000000004">
      <c r="A1709" s="33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7">
        <v>0</v>
      </c>
      <c r="P1709" s="27">
        <v>0</v>
      </c>
    </row>
    <row r="1710" spans="1:16" x14ac:dyDescent="0.55000000000000004">
      <c r="A1710" s="33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7">
        <v>443743</v>
      </c>
      <c r="P1710" s="27">
        <v>392024</v>
      </c>
    </row>
    <row r="1711" spans="1:16" x14ac:dyDescent="0.55000000000000004">
      <c r="A1711" s="33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7">
        <v>0</v>
      </c>
      <c r="P1711" s="27">
        <v>0</v>
      </c>
    </row>
    <row r="1712" spans="1:16" x14ac:dyDescent="0.55000000000000004">
      <c r="A1712" s="33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7">
        <v>0</v>
      </c>
      <c r="P1712" s="27">
        <v>0</v>
      </c>
    </row>
    <row r="1713" spans="1:16" x14ac:dyDescent="0.55000000000000004">
      <c r="A1713" s="33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7">
        <v>534849</v>
      </c>
      <c r="P1713" s="27">
        <v>457669</v>
      </c>
    </row>
    <row r="1714" spans="1:16" x14ac:dyDescent="0.55000000000000004">
      <c r="A1714" s="33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7">
        <v>0</v>
      </c>
      <c r="P1714" s="27">
        <v>0</v>
      </c>
    </row>
    <row r="1715" spans="1:16" x14ac:dyDescent="0.55000000000000004">
      <c r="A1715" s="33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7">
        <v>0</v>
      </c>
      <c r="P1715" s="27">
        <v>0</v>
      </c>
    </row>
    <row r="1716" spans="1:16" x14ac:dyDescent="0.55000000000000004">
      <c r="A1716" s="33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7">
        <v>402630</v>
      </c>
      <c r="P1716" s="27">
        <v>353086</v>
      </c>
    </row>
    <row r="1717" spans="1:16" x14ac:dyDescent="0.55000000000000004">
      <c r="A1717" s="33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7">
        <v>0</v>
      </c>
      <c r="P1717" s="27">
        <v>0</v>
      </c>
    </row>
    <row r="1718" spans="1:16" x14ac:dyDescent="0.55000000000000004">
      <c r="A1718" s="33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7">
        <v>0</v>
      </c>
      <c r="P1718" s="27">
        <v>0</v>
      </c>
    </row>
    <row r="1719" spans="1:16" x14ac:dyDescent="0.55000000000000004">
      <c r="A1719" s="33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7">
        <v>277825</v>
      </c>
      <c r="P1719" s="27">
        <v>248394</v>
      </c>
    </row>
    <row r="1720" spans="1:16" x14ac:dyDescent="0.55000000000000004">
      <c r="A1720" s="33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7">
        <v>0</v>
      </c>
      <c r="P1720" s="27">
        <v>0</v>
      </c>
    </row>
    <row r="1721" spans="1:16" x14ac:dyDescent="0.55000000000000004">
      <c r="A1721" s="33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7">
        <v>0</v>
      </c>
      <c r="P1721" s="27">
        <v>0</v>
      </c>
    </row>
    <row r="1722" spans="1:16" x14ac:dyDescent="0.55000000000000004">
      <c r="A1722" s="33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>
        <v>0</v>
      </c>
      <c r="P1722">
        <v>0</v>
      </c>
    </row>
    <row r="1723" spans="1:16" x14ac:dyDescent="0.55000000000000004">
      <c r="A1723" s="33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>
        <v>0</v>
      </c>
      <c r="P1723">
        <v>0</v>
      </c>
    </row>
    <row r="1724" spans="1:16" x14ac:dyDescent="0.55000000000000004">
      <c r="A1724" s="33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>
        <v>0</v>
      </c>
      <c r="P172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616"/>
  <sheetViews>
    <sheetView workbookViewId="0">
      <pane xSplit="1" ySplit="1" topLeftCell="B25599" activePane="bottomRight" state="frozen"/>
      <selection activeCell="O1257" sqref="O1257:P1721"/>
      <selection pane="topRight" activeCell="O1257" sqref="O1257:P1721"/>
      <selection pane="bottomLeft" activeCell="O1257" sqref="O1257:P1721"/>
      <selection pane="bottomRight" activeCell="O1257" sqref="O1257:P172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  <row r="25335" spans="1:8" x14ac:dyDescent="0.55000000000000004">
      <c r="A25335" s="33">
        <v>44447</v>
      </c>
      <c r="B25335" s="1" t="s">
        <v>7</v>
      </c>
      <c r="C25335">
        <v>58605</v>
      </c>
      <c r="D25335">
        <v>1033774</v>
      </c>
      <c r="E25335" s="32">
        <v>54614</v>
      </c>
      <c r="F25335">
        <v>1460</v>
      </c>
      <c r="G25335" s="32">
        <v>2826</v>
      </c>
      <c r="H25335" s="32">
        <v>27</v>
      </c>
    </row>
    <row r="25336" spans="1:8" x14ac:dyDescent="0.55000000000000004">
      <c r="A25336" s="33">
        <v>44447</v>
      </c>
      <c r="B25336" s="1" t="s">
        <v>11</v>
      </c>
      <c r="C25336">
        <v>4934</v>
      </c>
      <c r="D25336">
        <v>76234</v>
      </c>
      <c r="E25336" s="32">
        <v>4195</v>
      </c>
      <c r="F25336">
        <v>33</v>
      </c>
      <c r="G25336" s="32">
        <v>706</v>
      </c>
      <c r="H25336" s="32">
        <v>3</v>
      </c>
    </row>
    <row r="25337" spans="1:8" x14ac:dyDescent="0.55000000000000004">
      <c r="A25337" s="33">
        <v>44447</v>
      </c>
      <c r="B25337" s="1" t="s">
        <v>12</v>
      </c>
      <c r="C25337">
        <v>3293</v>
      </c>
      <c r="D25337">
        <v>112247</v>
      </c>
      <c r="E25337" s="32">
        <v>2932</v>
      </c>
      <c r="F25337">
        <v>50</v>
      </c>
      <c r="G25337" s="32">
        <v>311</v>
      </c>
      <c r="H25337" s="32">
        <v>2</v>
      </c>
    </row>
    <row r="25338" spans="1:8" x14ac:dyDescent="0.55000000000000004">
      <c r="A25338" s="33">
        <v>44447</v>
      </c>
      <c r="B25338" s="1" t="s">
        <v>13</v>
      </c>
      <c r="C25338">
        <v>15478</v>
      </c>
      <c r="D25338">
        <v>216762</v>
      </c>
      <c r="E25338" s="32">
        <v>14222</v>
      </c>
      <c r="F25338">
        <v>104</v>
      </c>
      <c r="G25338" s="32">
        <v>1105</v>
      </c>
      <c r="H25338" s="32">
        <v>26</v>
      </c>
    </row>
    <row r="25339" spans="1:8" x14ac:dyDescent="0.55000000000000004">
      <c r="A25339" s="33">
        <v>44447</v>
      </c>
      <c r="B25339" s="1" t="s">
        <v>14</v>
      </c>
      <c r="C25339">
        <v>1722</v>
      </c>
      <c r="D25339">
        <v>23689</v>
      </c>
      <c r="E25339" s="32">
        <v>1574</v>
      </c>
      <c r="F25339">
        <v>26</v>
      </c>
      <c r="G25339" s="32">
        <v>122</v>
      </c>
      <c r="H25339" s="32">
        <v>1</v>
      </c>
    </row>
    <row r="25340" spans="1:8" x14ac:dyDescent="0.55000000000000004">
      <c r="A25340" s="33">
        <v>44447</v>
      </c>
      <c r="B25340" s="1" t="s">
        <v>15</v>
      </c>
      <c r="C25340">
        <v>3337</v>
      </c>
      <c r="D25340">
        <v>88746</v>
      </c>
      <c r="E25340" s="32">
        <v>3075</v>
      </c>
      <c r="F25340">
        <v>50</v>
      </c>
      <c r="G25340" s="32">
        <v>212</v>
      </c>
      <c r="H25340" s="32">
        <v>5</v>
      </c>
    </row>
    <row r="25341" spans="1:8" x14ac:dyDescent="0.55000000000000004">
      <c r="A25341" s="33">
        <v>44447</v>
      </c>
      <c r="B25341" s="1" t="s">
        <v>16</v>
      </c>
      <c r="C25341">
        <v>9089</v>
      </c>
      <c r="D25341">
        <v>378575</v>
      </c>
      <c r="E25341" s="32">
        <v>8468</v>
      </c>
      <c r="F25341">
        <v>170</v>
      </c>
      <c r="G25341" s="32">
        <v>451</v>
      </c>
      <c r="H25341" s="32">
        <v>11</v>
      </c>
    </row>
    <row r="25342" spans="1:8" x14ac:dyDescent="0.55000000000000004">
      <c r="A25342" s="33">
        <v>44447</v>
      </c>
      <c r="B25342" s="1" t="s">
        <v>17</v>
      </c>
      <c r="C25342">
        <v>22335</v>
      </c>
      <c r="D25342">
        <v>38447</v>
      </c>
      <c r="E25342" s="32">
        <v>20548</v>
      </c>
      <c r="F25342">
        <v>201</v>
      </c>
      <c r="G25342" s="32">
        <v>1586</v>
      </c>
      <c r="H25342" s="32">
        <v>26</v>
      </c>
    </row>
    <row r="25343" spans="1:8" x14ac:dyDescent="0.55000000000000004">
      <c r="A25343" s="33">
        <v>44447</v>
      </c>
      <c r="B25343" s="1" t="s">
        <v>18</v>
      </c>
      <c r="C25343">
        <v>14159</v>
      </c>
      <c r="D25343">
        <v>404833</v>
      </c>
      <c r="E25343" s="32">
        <v>12966</v>
      </c>
      <c r="F25343">
        <v>105</v>
      </c>
      <c r="G25343" s="32">
        <v>1088</v>
      </c>
      <c r="H25343" s="32">
        <v>14</v>
      </c>
    </row>
    <row r="25344" spans="1:8" x14ac:dyDescent="0.55000000000000004">
      <c r="A25344" s="33">
        <v>44447</v>
      </c>
      <c r="B25344" s="1" t="s">
        <v>19</v>
      </c>
      <c r="C25344">
        <v>15854</v>
      </c>
      <c r="D25344">
        <v>268160</v>
      </c>
      <c r="E25344" s="32">
        <v>14545</v>
      </c>
      <c r="F25344">
        <v>164</v>
      </c>
      <c r="G25344" s="32">
        <v>1145</v>
      </c>
      <c r="H25344" s="32">
        <v>24</v>
      </c>
    </row>
    <row r="25345" spans="1:8" x14ac:dyDescent="0.55000000000000004">
      <c r="A25345" s="33">
        <v>44447</v>
      </c>
      <c r="B25345" s="1" t="s">
        <v>20</v>
      </c>
      <c r="C25345">
        <v>108059</v>
      </c>
      <c r="D25345">
        <v>1346439</v>
      </c>
      <c r="E25345" s="32">
        <v>95485</v>
      </c>
      <c r="F25345">
        <v>920</v>
      </c>
      <c r="G25345" s="32">
        <v>11654</v>
      </c>
      <c r="H25345" s="32">
        <v>136</v>
      </c>
    </row>
    <row r="25346" spans="1:8" x14ac:dyDescent="0.55000000000000004">
      <c r="A25346" s="33">
        <v>44447</v>
      </c>
      <c r="B25346" s="1" t="s">
        <v>21</v>
      </c>
      <c r="C25346">
        <v>93884</v>
      </c>
      <c r="D25346">
        <v>976743</v>
      </c>
      <c r="E25346" s="32">
        <v>81677</v>
      </c>
      <c r="F25346">
        <v>906</v>
      </c>
      <c r="G25346" s="32">
        <v>11301</v>
      </c>
      <c r="H25346" s="32">
        <v>98</v>
      </c>
    </row>
    <row r="25347" spans="1:8" x14ac:dyDescent="0.55000000000000004">
      <c r="A25347" s="33">
        <v>44447</v>
      </c>
      <c r="B25347" s="1" t="s">
        <v>22</v>
      </c>
      <c r="C25347">
        <v>361026</v>
      </c>
      <c r="D25347">
        <v>3395406</v>
      </c>
      <c r="E25347" s="32">
        <v>336545</v>
      </c>
      <c r="F25347">
        <v>2594</v>
      </c>
      <c r="G25347" s="32">
        <v>21887</v>
      </c>
      <c r="H25347" s="32">
        <v>252</v>
      </c>
    </row>
    <row r="25348" spans="1:8" x14ac:dyDescent="0.55000000000000004">
      <c r="A25348" s="33">
        <v>44447</v>
      </c>
      <c r="B25348" s="1" t="s">
        <v>23</v>
      </c>
      <c r="C25348">
        <v>158976</v>
      </c>
      <c r="D25348">
        <v>1480368</v>
      </c>
      <c r="E25348" s="32">
        <v>147170</v>
      </c>
      <c r="F25348">
        <v>1151</v>
      </c>
      <c r="G25348" s="32">
        <v>10655</v>
      </c>
      <c r="H25348" s="32">
        <v>228</v>
      </c>
    </row>
    <row r="25349" spans="1:8" x14ac:dyDescent="0.55000000000000004">
      <c r="A25349" s="33">
        <v>44447</v>
      </c>
      <c r="B25349" s="1" t="s">
        <v>24</v>
      </c>
      <c r="C25349">
        <v>7185</v>
      </c>
      <c r="D25349">
        <v>255944</v>
      </c>
      <c r="E25349" s="32">
        <v>6604</v>
      </c>
      <c r="F25349">
        <v>56</v>
      </c>
      <c r="G25349" s="32">
        <v>525</v>
      </c>
      <c r="H25349" s="32">
        <v>10</v>
      </c>
    </row>
    <row r="25350" spans="1:8" x14ac:dyDescent="0.55000000000000004">
      <c r="A25350" s="33">
        <v>44447</v>
      </c>
      <c r="B25350" s="1" t="s">
        <v>25</v>
      </c>
      <c r="C25350">
        <v>4630</v>
      </c>
      <c r="D25350">
        <v>105061</v>
      </c>
      <c r="E25350" s="32">
        <v>4145</v>
      </c>
      <c r="F25350">
        <v>44</v>
      </c>
      <c r="G25350" s="32">
        <v>441</v>
      </c>
      <c r="H25350" s="32">
        <v>8</v>
      </c>
    </row>
    <row r="25351" spans="1:8" x14ac:dyDescent="0.55000000000000004">
      <c r="A25351" s="33">
        <v>44447</v>
      </c>
      <c r="B25351" s="1" t="s">
        <v>26</v>
      </c>
      <c r="C25351">
        <v>7494</v>
      </c>
      <c r="D25351">
        <v>174608</v>
      </c>
      <c r="E25351" s="32">
        <v>7011</v>
      </c>
      <c r="F25351">
        <v>123</v>
      </c>
      <c r="G25351" s="32">
        <v>340</v>
      </c>
      <c r="H25351" s="32">
        <v>4</v>
      </c>
    </row>
    <row r="25352" spans="1:8" x14ac:dyDescent="0.55000000000000004">
      <c r="A25352" s="33">
        <v>44447</v>
      </c>
      <c r="B25352" s="1" t="s">
        <v>27</v>
      </c>
      <c r="C25352">
        <v>2755</v>
      </c>
      <c r="D25352">
        <v>104410</v>
      </c>
      <c r="E25352" s="32">
        <v>2520</v>
      </c>
      <c r="F25352">
        <v>36</v>
      </c>
      <c r="G25352" s="32">
        <v>199</v>
      </c>
      <c r="H25352" s="32">
        <v>2</v>
      </c>
    </row>
    <row r="25353" spans="1:8" x14ac:dyDescent="0.55000000000000004">
      <c r="A25353" s="33">
        <v>44447</v>
      </c>
      <c r="B25353" s="1" t="s">
        <v>28</v>
      </c>
      <c r="C25353">
        <v>4766</v>
      </c>
      <c r="D25353">
        <v>97156</v>
      </c>
      <c r="E25353" s="32">
        <v>4335</v>
      </c>
      <c r="F25353">
        <v>26</v>
      </c>
      <c r="G25353" s="32">
        <v>408</v>
      </c>
      <c r="H25353" s="32">
        <v>3</v>
      </c>
    </row>
    <row r="25354" spans="1:8" x14ac:dyDescent="0.55000000000000004">
      <c r="A25354" s="33">
        <v>44447</v>
      </c>
      <c r="B25354" s="1" t="s">
        <v>29</v>
      </c>
      <c r="C25354">
        <v>8250</v>
      </c>
      <c r="D25354">
        <v>283925</v>
      </c>
      <c r="E25354" s="32">
        <v>7746</v>
      </c>
      <c r="F25354">
        <v>94</v>
      </c>
      <c r="G25354" s="32">
        <v>399</v>
      </c>
      <c r="H25354" s="32">
        <v>2</v>
      </c>
    </row>
    <row r="25355" spans="1:8" x14ac:dyDescent="0.55000000000000004">
      <c r="A25355" s="33">
        <v>44447</v>
      </c>
      <c r="B25355" s="1" t="s">
        <v>30</v>
      </c>
      <c r="C25355">
        <v>17402</v>
      </c>
      <c r="D25355">
        <v>368329</v>
      </c>
      <c r="E25355" s="32">
        <v>15338</v>
      </c>
      <c r="F25355">
        <v>206</v>
      </c>
      <c r="G25355" s="32">
        <v>1884</v>
      </c>
      <c r="H25355" s="32">
        <v>20</v>
      </c>
    </row>
    <row r="25356" spans="1:8" x14ac:dyDescent="0.55000000000000004">
      <c r="A25356" s="33">
        <v>44447</v>
      </c>
      <c r="B25356" s="1" t="s">
        <v>31</v>
      </c>
      <c r="C25356">
        <v>24837</v>
      </c>
      <c r="D25356">
        <v>563324</v>
      </c>
      <c r="E25356" s="32">
        <v>21161</v>
      </c>
      <c r="F25356">
        <v>188</v>
      </c>
      <c r="G25356" s="32">
        <v>3488</v>
      </c>
      <c r="H25356" s="32">
        <v>22</v>
      </c>
    </row>
    <row r="25357" spans="1:8" x14ac:dyDescent="0.55000000000000004">
      <c r="A25357" s="33">
        <v>44447</v>
      </c>
      <c r="B25357" s="1" t="s">
        <v>32</v>
      </c>
      <c r="C25357">
        <v>94391</v>
      </c>
      <c r="D25357">
        <v>1142612</v>
      </c>
      <c r="E25357" s="32">
        <v>71252</v>
      </c>
      <c r="F25357">
        <v>1056</v>
      </c>
      <c r="G25357" s="32">
        <v>22083</v>
      </c>
      <c r="H25357" s="32">
        <v>97</v>
      </c>
    </row>
    <row r="25358" spans="1:8" x14ac:dyDescent="0.55000000000000004">
      <c r="A25358" s="33">
        <v>44447</v>
      </c>
      <c r="B25358" s="1" t="s">
        <v>33</v>
      </c>
      <c r="C25358">
        <v>13756</v>
      </c>
      <c r="D25358">
        <v>192585</v>
      </c>
      <c r="E25358" s="32">
        <v>11142</v>
      </c>
      <c r="F25358">
        <v>144</v>
      </c>
      <c r="G25358" s="32">
        <v>2755</v>
      </c>
      <c r="H25358" s="32">
        <v>31</v>
      </c>
    </row>
    <row r="25359" spans="1:8" x14ac:dyDescent="0.55000000000000004">
      <c r="A25359" s="33">
        <v>44447</v>
      </c>
      <c r="B25359" s="1" t="s">
        <v>34</v>
      </c>
      <c r="C25359">
        <v>11544</v>
      </c>
      <c r="D25359">
        <v>216607</v>
      </c>
      <c r="E25359" s="32">
        <v>10088</v>
      </c>
      <c r="F25359">
        <v>97</v>
      </c>
      <c r="G25359" s="32">
        <v>1359</v>
      </c>
      <c r="H25359" s="32">
        <v>12</v>
      </c>
    </row>
    <row r="25360" spans="1:8" x14ac:dyDescent="0.55000000000000004">
      <c r="A25360" s="33">
        <v>44447</v>
      </c>
      <c r="B25360" s="1" t="s">
        <v>35</v>
      </c>
      <c r="C25360">
        <v>33251</v>
      </c>
      <c r="D25360">
        <v>386169</v>
      </c>
      <c r="E25360" s="32">
        <v>28549</v>
      </c>
      <c r="F25360">
        <v>256</v>
      </c>
      <c r="G25360" s="32">
        <v>4065</v>
      </c>
      <c r="H25360" s="32">
        <v>87</v>
      </c>
    </row>
    <row r="25361" spans="1:8" x14ac:dyDescent="0.55000000000000004">
      <c r="A25361" s="33">
        <v>44447</v>
      </c>
      <c r="B25361" s="1" t="s">
        <v>36</v>
      </c>
      <c r="C25361">
        <v>185290</v>
      </c>
      <c r="D25361">
        <v>3081697</v>
      </c>
      <c r="E25361" s="32">
        <v>157353</v>
      </c>
      <c r="F25361">
        <v>2847</v>
      </c>
      <c r="G25361" s="32">
        <v>23085</v>
      </c>
      <c r="H25361" s="32">
        <v>613</v>
      </c>
    </row>
    <row r="25362" spans="1:8" x14ac:dyDescent="0.55000000000000004">
      <c r="A25362" s="33">
        <v>44447</v>
      </c>
      <c r="B25362" s="1" t="s">
        <v>37</v>
      </c>
      <c r="C25362">
        <v>70712</v>
      </c>
      <c r="D25362">
        <v>675595</v>
      </c>
      <c r="E25362" s="32">
        <v>63064</v>
      </c>
      <c r="F25362">
        <v>1356</v>
      </c>
      <c r="G25362" s="32">
        <v>6299</v>
      </c>
      <c r="H25362" s="32">
        <v>85</v>
      </c>
    </row>
    <row r="25363" spans="1:8" x14ac:dyDescent="0.55000000000000004">
      <c r="A25363" s="33">
        <v>44447</v>
      </c>
      <c r="B25363" s="1" t="s">
        <v>38</v>
      </c>
      <c r="C25363">
        <v>14666</v>
      </c>
      <c r="D25363">
        <v>229923</v>
      </c>
      <c r="E25363" s="32">
        <v>13163</v>
      </c>
      <c r="F25363">
        <v>142</v>
      </c>
      <c r="G25363" s="32">
        <v>1361</v>
      </c>
      <c r="H25363" s="32">
        <v>20</v>
      </c>
    </row>
    <row r="25364" spans="1:8" x14ac:dyDescent="0.55000000000000004">
      <c r="A25364" s="33">
        <v>44447</v>
      </c>
      <c r="B25364" s="1" t="s">
        <v>39</v>
      </c>
      <c r="C25364">
        <v>4961</v>
      </c>
      <c r="D25364">
        <v>60643</v>
      </c>
      <c r="E25364" s="32">
        <v>4429</v>
      </c>
      <c r="F25364">
        <v>56</v>
      </c>
      <c r="G25364" s="32">
        <v>375</v>
      </c>
      <c r="H25364" s="32">
        <v>24</v>
      </c>
    </row>
    <row r="25365" spans="1:8" x14ac:dyDescent="0.55000000000000004">
      <c r="A25365" s="33">
        <v>44447</v>
      </c>
      <c r="B25365" s="1" t="s">
        <v>40</v>
      </c>
      <c r="C25365">
        <v>1542</v>
      </c>
      <c r="D25365">
        <v>133277</v>
      </c>
      <c r="E25365" s="32">
        <v>1320</v>
      </c>
      <c r="F25365">
        <v>5</v>
      </c>
      <c r="G25365" s="32">
        <v>195</v>
      </c>
      <c r="H25365" s="32">
        <v>2</v>
      </c>
    </row>
    <row r="25366" spans="1:8" x14ac:dyDescent="0.55000000000000004">
      <c r="A25366" s="33">
        <v>44447</v>
      </c>
      <c r="B25366" s="1" t="s">
        <v>41</v>
      </c>
      <c r="C25366">
        <v>1479</v>
      </c>
      <c r="D25366">
        <v>45572</v>
      </c>
      <c r="E25366" s="32">
        <v>1299</v>
      </c>
      <c r="F25366">
        <v>2</v>
      </c>
      <c r="G25366" s="32">
        <v>178</v>
      </c>
      <c r="H25366" s="32">
        <v>2</v>
      </c>
    </row>
    <row r="25367" spans="1:8" x14ac:dyDescent="0.55000000000000004">
      <c r="A25367" s="33">
        <v>44447</v>
      </c>
      <c r="B25367" s="1" t="s">
        <v>42</v>
      </c>
      <c r="C25367">
        <v>14466</v>
      </c>
      <c r="D25367">
        <v>231974</v>
      </c>
      <c r="E25367" s="32">
        <v>11771</v>
      </c>
      <c r="F25367">
        <v>132</v>
      </c>
      <c r="G25367" s="32">
        <v>1686</v>
      </c>
      <c r="H25367" s="32">
        <v>21</v>
      </c>
    </row>
    <row r="25368" spans="1:8" x14ac:dyDescent="0.55000000000000004">
      <c r="A25368" s="33">
        <v>44447</v>
      </c>
      <c r="B25368" s="1" t="s">
        <v>43</v>
      </c>
      <c r="C25368">
        <v>20090</v>
      </c>
      <c r="D25368">
        <v>791824</v>
      </c>
      <c r="E25368" s="32">
        <v>17685</v>
      </c>
      <c r="F25368">
        <v>187</v>
      </c>
      <c r="G25368" s="32">
        <v>1132</v>
      </c>
      <c r="H25368" s="32">
        <v>19</v>
      </c>
    </row>
    <row r="25369" spans="1:8" x14ac:dyDescent="0.55000000000000004">
      <c r="A25369" s="33">
        <v>44447</v>
      </c>
      <c r="B25369" s="1" t="s">
        <v>44</v>
      </c>
      <c r="C25369">
        <v>5326</v>
      </c>
      <c r="D25369">
        <v>155099</v>
      </c>
      <c r="E25369" s="32">
        <v>4725</v>
      </c>
      <c r="F25369">
        <v>87</v>
      </c>
      <c r="G25369" s="32">
        <v>514</v>
      </c>
      <c r="H25369" s="32">
        <v>5</v>
      </c>
    </row>
    <row r="25370" spans="1:8" x14ac:dyDescent="0.55000000000000004">
      <c r="A25370" s="33">
        <v>44447</v>
      </c>
      <c r="B25370" s="1" t="s">
        <v>45</v>
      </c>
      <c r="C25370">
        <v>2970</v>
      </c>
      <c r="D25370">
        <v>92627</v>
      </c>
      <c r="E25370" s="32">
        <v>2592</v>
      </c>
      <c r="F25370">
        <v>64</v>
      </c>
      <c r="G25370" s="32">
        <v>314</v>
      </c>
      <c r="H25370" s="32">
        <v>6</v>
      </c>
    </row>
    <row r="25371" spans="1:8" x14ac:dyDescent="0.55000000000000004">
      <c r="A25371" s="33">
        <v>44447</v>
      </c>
      <c r="B25371" s="1" t="s">
        <v>46</v>
      </c>
      <c r="C25371">
        <v>4522</v>
      </c>
      <c r="D25371">
        <v>118666</v>
      </c>
      <c r="E25371" s="32">
        <v>4138</v>
      </c>
      <c r="F25371">
        <v>34</v>
      </c>
      <c r="G25371" s="32">
        <v>349</v>
      </c>
      <c r="H25371" s="32">
        <v>7</v>
      </c>
    </row>
    <row r="25372" spans="1:8" x14ac:dyDescent="0.55000000000000004">
      <c r="A25372" s="33">
        <v>44447</v>
      </c>
      <c r="B25372" s="1" t="s">
        <v>47</v>
      </c>
      <c r="C25372">
        <v>4851</v>
      </c>
      <c r="D25372">
        <v>135581</v>
      </c>
      <c r="E25372" s="32">
        <v>4489</v>
      </c>
      <c r="F25372">
        <v>81</v>
      </c>
      <c r="G25372" s="32">
        <v>281</v>
      </c>
      <c r="H25372" s="32">
        <v>5</v>
      </c>
    </row>
    <row r="25373" spans="1:8" x14ac:dyDescent="0.55000000000000004">
      <c r="A25373" s="33">
        <v>44447</v>
      </c>
      <c r="B25373" s="1" t="s">
        <v>48</v>
      </c>
      <c r="C25373">
        <v>3859</v>
      </c>
      <c r="D25373">
        <v>85457</v>
      </c>
      <c r="E25373" s="32">
        <v>3379</v>
      </c>
      <c r="F25373">
        <v>31</v>
      </c>
      <c r="G25373" s="32">
        <v>449</v>
      </c>
      <c r="H25373" s="32">
        <v>10</v>
      </c>
    </row>
    <row r="25374" spans="1:8" x14ac:dyDescent="0.55000000000000004">
      <c r="A25374" s="33">
        <v>44447</v>
      </c>
      <c r="B25374" s="1" t="s">
        <v>49</v>
      </c>
      <c r="C25374">
        <v>70249</v>
      </c>
      <c r="D25374">
        <v>1147279</v>
      </c>
      <c r="E25374" s="32">
        <v>60362</v>
      </c>
      <c r="F25374">
        <v>577</v>
      </c>
      <c r="G25374" s="32">
        <v>8739</v>
      </c>
      <c r="H25374" s="32">
        <v>36</v>
      </c>
    </row>
    <row r="25375" spans="1:8" x14ac:dyDescent="0.55000000000000004">
      <c r="A25375" s="33">
        <v>44447</v>
      </c>
      <c r="B25375" s="1" t="s">
        <v>50</v>
      </c>
      <c r="C25375">
        <v>5512</v>
      </c>
      <c r="D25375">
        <v>91931</v>
      </c>
      <c r="E25375" s="32">
        <v>5096</v>
      </c>
      <c r="F25375">
        <v>28</v>
      </c>
      <c r="G25375" s="32">
        <v>439</v>
      </c>
      <c r="H25375" s="32">
        <v>2</v>
      </c>
    </row>
    <row r="25376" spans="1:8" x14ac:dyDescent="0.55000000000000004">
      <c r="A25376" s="33">
        <v>44447</v>
      </c>
      <c r="B25376" s="1" t="s">
        <v>51</v>
      </c>
      <c r="C25376">
        <v>5662</v>
      </c>
      <c r="D25376">
        <v>164584</v>
      </c>
      <c r="E25376" s="32">
        <v>5041</v>
      </c>
      <c r="F25376">
        <v>70</v>
      </c>
      <c r="G25376" s="32">
        <v>555</v>
      </c>
      <c r="H25376" s="32">
        <v>2</v>
      </c>
    </row>
    <row r="25377" spans="1:8" x14ac:dyDescent="0.55000000000000004">
      <c r="A25377" s="33">
        <v>44447</v>
      </c>
      <c r="B25377" s="1" t="s">
        <v>52</v>
      </c>
      <c r="C25377">
        <v>13527</v>
      </c>
      <c r="D25377">
        <v>114048</v>
      </c>
      <c r="E25377" s="32">
        <v>11903</v>
      </c>
      <c r="F25377">
        <v>131</v>
      </c>
      <c r="G25377" s="32">
        <v>1493</v>
      </c>
      <c r="H25377" s="32">
        <v>19</v>
      </c>
    </row>
    <row r="25378" spans="1:8" x14ac:dyDescent="0.55000000000000004">
      <c r="A25378" s="33">
        <v>44447</v>
      </c>
      <c r="B25378" s="1" t="s">
        <v>53</v>
      </c>
      <c r="C25378">
        <v>7602</v>
      </c>
      <c r="D25378">
        <v>237691</v>
      </c>
      <c r="E25378" s="32">
        <v>6831</v>
      </c>
      <c r="F25378">
        <v>71</v>
      </c>
      <c r="G25378" s="32">
        <v>700</v>
      </c>
      <c r="H25378" s="32">
        <v>4</v>
      </c>
    </row>
    <row r="25379" spans="1:8" x14ac:dyDescent="0.55000000000000004">
      <c r="A25379" s="33">
        <v>44447</v>
      </c>
      <c r="B25379" s="1" t="s">
        <v>54</v>
      </c>
      <c r="C25379">
        <v>5853</v>
      </c>
      <c r="D25379">
        <v>66694</v>
      </c>
      <c r="E25379" s="32">
        <v>5175</v>
      </c>
      <c r="F25379">
        <v>33</v>
      </c>
      <c r="G25379" s="32">
        <v>630</v>
      </c>
      <c r="H25379" s="32">
        <v>10</v>
      </c>
    </row>
    <row r="25380" spans="1:8" x14ac:dyDescent="0.55000000000000004">
      <c r="A25380" s="33">
        <v>44447</v>
      </c>
      <c r="B25380" s="1" t="s">
        <v>55</v>
      </c>
      <c r="C25380">
        <v>8651</v>
      </c>
      <c r="D25380">
        <v>156372</v>
      </c>
      <c r="E25380" s="32">
        <v>7912</v>
      </c>
      <c r="F25380">
        <v>55</v>
      </c>
      <c r="G25380" s="32">
        <v>686</v>
      </c>
      <c r="H25380" s="32">
        <v>5</v>
      </c>
    </row>
    <row r="25381" spans="1:8" x14ac:dyDescent="0.55000000000000004">
      <c r="A25381" s="33">
        <v>44447</v>
      </c>
      <c r="B25381" s="1" t="s">
        <v>56</v>
      </c>
      <c r="C25381">
        <v>46170</v>
      </c>
      <c r="D25381">
        <v>355568</v>
      </c>
      <c r="E25381" s="32">
        <v>40298</v>
      </c>
      <c r="F25381">
        <v>269</v>
      </c>
      <c r="G25381" s="32">
        <v>5276</v>
      </c>
      <c r="H25381" s="32">
        <v>125</v>
      </c>
    </row>
    <row r="25382" spans="1:8" x14ac:dyDescent="0.55000000000000004">
      <c r="A25382" s="33">
        <v>44448</v>
      </c>
      <c r="B25382" s="1" t="s">
        <v>7</v>
      </c>
      <c r="C25382">
        <v>58749</v>
      </c>
      <c r="D25382">
        <v>1038393</v>
      </c>
      <c r="E25382" s="32">
        <v>54989</v>
      </c>
      <c r="F25382">
        <v>1460</v>
      </c>
      <c r="G25382" s="32">
        <v>2531</v>
      </c>
      <c r="H25382" s="32">
        <v>26</v>
      </c>
    </row>
    <row r="25383" spans="1:8" x14ac:dyDescent="0.55000000000000004">
      <c r="A25383" s="33">
        <v>44448</v>
      </c>
      <c r="B25383" s="1" t="s">
        <v>11</v>
      </c>
      <c r="C25383">
        <v>5008</v>
      </c>
      <c r="D25383">
        <v>76805</v>
      </c>
      <c r="E25383" s="32">
        <v>4298</v>
      </c>
      <c r="F25383">
        <v>33</v>
      </c>
      <c r="G25383" s="32">
        <v>677</v>
      </c>
      <c r="H25383" s="32">
        <v>3</v>
      </c>
    </row>
    <row r="25384" spans="1:8" x14ac:dyDescent="0.55000000000000004">
      <c r="A25384" s="33">
        <v>44448</v>
      </c>
      <c r="B25384" s="1" t="s">
        <v>12</v>
      </c>
      <c r="C25384">
        <v>3321</v>
      </c>
      <c r="D25384">
        <v>112736</v>
      </c>
      <c r="E25384" s="32">
        <v>2956</v>
      </c>
      <c r="F25384">
        <v>50</v>
      </c>
      <c r="G25384" s="32">
        <v>315</v>
      </c>
      <c r="H25384" s="32">
        <v>1</v>
      </c>
    </row>
    <row r="25385" spans="1:8" x14ac:dyDescent="0.55000000000000004">
      <c r="A25385" s="33">
        <v>44448</v>
      </c>
      <c r="B25385" s="1" t="s">
        <v>13</v>
      </c>
      <c r="C25385">
        <v>15548</v>
      </c>
      <c r="D25385">
        <v>217454</v>
      </c>
      <c r="E25385" s="32">
        <v>14397</v>
      </c>
      <c r="F25385">
        <v>104</v>
      </c>
      <c r="G25385" s="32">
        <v>1005</v>
      </c>
      <c r="H25385" s="32">
        <v>23</v>
      </c>
    </row>
    <row r="25386" spans="1:8" x14ac:dyDescent="0.55000000000000004">
      <c r="A25386" s="33">
        <v>44448</v>
      </c>
      <c r="B25386" s="1" t="s">
        <v>14</v>
      </c>
      <c r="C25386">
        <v>1739</v>
      </c>
      <c r="D25386">
        <v>23792</v>
      </c>
      <c r="E25386" s="32">
        <v>1594</v>
      </c>
      <c r="F25386">
        <v>26</v>
      </c>
      <c r="G25386" s="32">
        <v>119</v>
      </c>
      <c r="H25386" s="32">
        <v>1</v>
      </c>
    </row>
    <row r="25387" spans="1:8" x14ac:dyDescent="0.55000000000000004">
      <c r="A25387" s="33">
        <v>44448</v>
      </c>
      <c r="B25387" s="1" t="s">
        <v>15</v>
      </c>
      <c r="C25387">
        <v>3362</v>
      </c>
      <c r="D25387">
        <v>88984</v>
      </c>
      <c r="E25387" s="32">
        <v>3094</v>
      </c>
      <c r="F25387">
        <v>51</v>
      </c>
      <c r="G25387" s="32">
        <v>217</v>
      </c>
      <c r="H25387" s="32">
        <v>5</v>
      </c>
    </row>
    <row r="25388" spans="1:8" x14ac:dyDescent="0.55000000000000004">
      <c r="A25388" s="33">
        <v>44448</v>
      </c>
      <c r="B25388" s="1" t="s">
        <v>16</v>
      </c>
      <c r="C25388">
        <v>9130</v>
      </c>
      <c r="D25388">
        <v>380118</v>
      </c>
      <c r="E25388" s="32">
        <v>8535</v>
      </c>
      <c r="F25388">
        <v>173</v>
      </c>
      <c r="G25388" s="32">
        <v>422</v>
      </c>
      <c r="H25388" s="32">
        <v>6</v>
      </c>
    </row>
    <row r="25389" spans="1:8" x14ac:dyDescent="0.55000000000000004">
      <c r="A25389" s="33">
        <v>44448</v>
      </c>
      <c r="B25389" s="1" t="s">
        <v>17</v>
      </c>
      <c r="C25389">
        <v>22518</v>
      </c>
      <c r="D25389">
        <v>38447</v>
      </c>
      <c r="E25389" s="32">
        <v>20775</v>
      </c>
      <c r="F25389">
        <v>201</v>
      </c>
      <c r="G25389" s="32">
        <v>1542</v>
      </c>
      <c r="H25389" s="32">
        <v>27</v>
      </c>
    </row>
    <row r="25390" spans="1:8" x14ac:dyDescent="0.55000000000000004">
      <c r="A25390" s="33">
        <v>44448</v>
      </c>
      <c r="B25390" s="1" t="s">
        <v>18</v>
      </c>
      <c r="C25390">
        <v>14263</v>
      </c>
      <c r="D25390">
        <v>406177</v>
      </c>
      <c r="E25390" s="32">
        <v>13116</v>
      </c>
      <c r="F25390">
        <v>105</v>
      </c>
      <c r="G25390" s="32">
        <v>1042</v>
      </c>
      <c r="H25390" s="32">
        <v>15</v>
      </c>
    </row>
    <row r="25391" spans="1:8" x14ac:dyDescent="0.55000000000000004">
      <c r="A25391" s="33">
        <v>44448</v>
      </c>
      <c r="B25391" s="1" t="s">
        <v>19</v>
      </c>
      <c r="C25391">
        <v>15923</v>
      </c>
      <c r="D25391">
        <v>269863</v>
      </c>
      <c r="E25391" s="32">
        <v>14741</v>
      </c>
      <c r="F25391">
        <v>164</v>
      </c>
      <c r="G25391" s="32">
        <v>1018</v>
      </c>
      <c r="H25391" s="32">
        <v>26</v>
      </c>
    </row>
    <row r="25392" spans="1:8" x14ac:dyDescent="0.55000000000000004">
      <c r="A25392" s="33">
        <v>44448</v>
      </c>
      <c r="B25392" s="1" t="s">
        <v>20</v>
      </c>
      <c r="C25392">
        <v>108756</v>
      </c>
      <c r="D25392">
        <v>1351400</v>
      </c>
      <c r="E25392" s="32">
        <v>96383</v>
      </c>
      <c r="F25392">
        <v>924</v>
      </c>
      <c r="G25392" s="32">
        <v>11449</v>
      </c>
      <c r="H25392" s="32">
        <v>134</v>
      </c>
    </row>
    <row r="25393" spans="1:8" x14ac:dyDescent="0.55000000000000004">
      <c r="A25393" s="33">
        <v>44448</v>
      </c>
      <c r="B25393" s="1" t="s">
        <v>21</v>
      </c>
      <c r="C25393">
        <v>94492</v>
      </c>
      <c r="D25393">
        <v>979329</v>
      </c>
      <c r="E25393" s="32">
        <v>82633</v>
      </c>
      <c r="F25393">
        <v>918</v>
      </c>
      <c r="G25393" s="32">
        <v>10941</v>
      </c>
      <c r="H25393" s="32">
        <v>93</v>
      </c>
    </row>
    <row r="25394" spans="1:8" x14ac:dyDescent="0.55000000000000004">
      <c r="A25394" s="33">
        <v>44448</v>
      </c>
      <c r="B25394" s="1" t="s">
        <v>22</v>
      </c>
      <c r="C25394">
        <v>362701</v>
      </c>
      <c r="D25394">
        <v>3409164</v>
      </c>
      <c r="E25394" s="32">
        <v>339021</v>
      </c>
      <c r="F25394">
        <v>2613</v>
      </c>
      <c r="G25394" s="32">
        <v>21067</v>
      </c>
      <c r="H25394" s="32">
        <v>251</v>
      </c>
    </row>
    <row r="25395" spans="1:8" x14ac:dyDescent="0.55000000000000004">
      <c r="A25395" s="33">
        <v>44448</v>
      </c>
      <c r="B25395" s="1" t="s">
        <v>23</v>
      </c>
      <c r="C25395">
        <v>159780</v>
      </c>
      <c r="D25395">
        <v>1485743</v>
      </c>
      <c r="E25395" s="32">
        <v>148495</v>
      </c>
      <c r="F25395">
        <v>1158</v>
      </c>
      <c r="G25395" s="32">
        <v>10127</v>
      </c>
      <c r="H25395" s="32">
        <v>216</v>
      </c>
    </row>
    <row r="25396" spans="1:8" x14ac:dyDescent="0.55000000000000004">
      <c r="A25396" s="33">
        <v>44448</v>
      </c>
      <c r="B25396" s="1" t="s">
        <v>24</v>
      </c>
      <c r="C25396">
        <v>7253</v>
      </c>
      <c r="D25396">
        <v>257325</v>
      </c>
      <c r="E25396" s="32">
        <v>6663</v>
      </c>
      <c r="F25396">
        <v>56</v>
      </c>
      <c r="G25396" s="32">
        <v>534</v>
      </c>
      <c r="H25396" s="32">
        <v>10</v>
      </c>
    </row>
    <row r="25397" spans="1:8" x14ac:dyDescent="0.55000000000000004">
      <c r="A25397" s="33">
        <v>44448</v>
      </c>
      <c r="B25397" s="1" t="s">
        <v>25</v>
      </c>
      <c r="C25397">
        <v>4644</v>
      </c>
      <c r="D25397">
        <v>105554</v>
      </c>
      <c r="E25397" s="32">
        <v>4191</v>
      </c>
      <c r="F25397">
        <v>44</v>
      </c>
      <c r="G25397" s="32">
        <v>409</v>
      </c>
      <c r="H25397" s="32">
        <v>10</v>
      </c>
    </row>
    <row r="25398" spans="1:8" x14ac:dyDescent="0.55000000000000004">
      <c r="A25398" s="33">
        <v>44448</v>
      </c>
      <c r="B25398" s="1" t="s">
        <v>26</v>
      </c>
      <c r="C25398">
        <v>7522</v>
      </c>
      <c r="D25398">
        <v>175383</v>
      </c>
      <c r="E25398" s="32">
        <v>7071</v>
      </c>
      <c r="F25398">
        <v>123</v>
      </c>
      <c r="G25398" s="32">
        <v>308</v>
      </c>
      <c r="H25398" s="32">
        <v>4</v>
      </c>
    </row>
    <row r="25399" spans="1:8" x14ac:dyDescent="0.55000000000000004">
      <c r="A25399" s="33">
        <v>44448</v>
      </c>
      <c r="B25399" s="1" t="s">
        <v>27</v>
      </c>
      <c r="C25399">
        <v>2783</v>
      </c>
      <c r="D25399">
        <v>104790</v>
      </c>
      <c r="E25399" s="32">
        <v>2555</v>
      </c>
      <c r="F25399">
        <v>36</v>
      </c>
      <c r="G25399" s="32">
        <v>192</v>
      </c>
      <c r="H25399" s="32">
        <v>2</v>
      </c>
    </row>
    <row r="25400" spans="1:8" x14ac:dyDescent="0.55000000000000004">
      <c r="A25400" s="33">
        <v>44448</v>
      </c>
      <c r="B25400" s="1" t="s">
        <v>28</v>
      </c>
      <c r="C25400">
        <v>4802</v>
      </c>
      <c r="D25400">
        <v>97156</v>
      </c>
      <c r="E25400" s="32">
        <v>4389</v>
      </c>
      <c r="F25400">
        <v>26</v>
      </c>
      <c r="G25400" s="32">
        <v>389</v>
      </c>
      <c r="H25400" s="32">
        <v>4</v>
      </c>
    </row>
    <row r="25401" spans="1:8" x14ac:dyDescent="0.55000000000000004">
      <c r="A25401" s="33">
        <v>44448</v>
      </c>
      <c r="B25401" s="1" t="s">
        <v>29</v>
      </c>
      <c r="C25401">
        <v>8282</v>
      </c>
      <c r="D25401">
        <v>285547</v>
      </c>
      <c r="E25401" s="32">
        <v>7822</v>
      </c>
      <c r="F25401">
        <v>95</v>
      </c>
      <c r="G25401" s="32">
        <v>374</v>
      </c>
      <c r="H25401" s="32">
        <v>2</v>
      </c>
    </row>
    <row r="25402" spans="1:8" x14ac:dyDescent="0.55000000000000004">
      <c r="A25402" s="33">
        <v>44448</v>
      </c>
      <c r="B25402" s="1" t="s">
        <v>30</v>
      </c>
      <c r="C25402">
        <v>17531</v>
      </c>
      <c r="D25402">
        <v>370666</v>
      </c>
      <c r="E25402" s="32">
        <v>15620</v>
      </c>
      <c r="F25402">
        <v>206</v>
      </c>
      <c r="G25402" s="32">
        <v>1782</v>
      </c>
      <c r="H25402" s="32">
        <v>18</v>
      </c>
    </row>
    <row r="25403" spans="1:8" x14ac:dyDescent="0.55000000000000004">
      <c r="A25403" s="33">
        <v>44448</v>
      </c>
      <c r="B25403" s="1" t="s">
        <v>31</v>
      </c>
      <c r="C25403">
        <v>25032</v>
      </c>
      <c r="D25403">
        <v>563324</v>
      </c>
      <c r="E25403" s="32">
        <v>21651</v>
      </c>
      <c r="F25403">
        <v>193</v>
      </c>
      <c r="G25403" s="32">
        <v>3188</v>
      </c>
      <c r="H25403" s="32">
        <v>20</v>
      </c>
    </row>
    <row r="25404" spans="1:8" x14ac:dyDescent="0.55000000000000004">
      <c r="A25404" s="33">
        <v>44448</v>
      </c>
      <c r="B25404" s="1" t="s">
        <v>32</v>
      </c>
      <c r="C25404">
        <v>95681</v>
      </c>
      <c r="D25404">
        <v>1153458</v>
      </c>
      <c r="E25404" s="32">
        <v>73582</v>
      </c>
      <c r="F25404">
        <v>1060</v>
      </c>
      <c r="G25404" s="32">
        <v>21039</v>
      </c>
      <c r="H25404" s="32">
        <v>94</v>
      </c>
    </row>
    <row r="25405" spans="1:8" x14ac:dyDescent="0.55000000000000004">
      <c r="A25405" s="33">
        <v>44448</v>
      </c>
      <c r="B25405" s="1" t="s">
        <v>33</v>
      </c>
      <c r="C25405">
        <v>13885</v>
      </c>
      <c r="D25405">
        <v>192585</v>
      </c>
      <c r="E25405" s="32">
        <v>11410</v>
      </c>
      <c r="F25405">
        <v>144</v>
      </c>
      <c r="G25405" s="32">
        <v>2622</v>
      </c>
      <c r="H25405" s="32">
        <v>28</v>
      </c>
    </row>
    <row r="25406" spans="1:8" x14ac:dyDescent="0.55000000000000004">
      <c r="A25406" s="33">
        <v>44448</v>
      </c>
      <c r="B25406" s="1" t="s">
        <v>34</v>
      </c>
      <c r="C25406">
        <v>11609</v>
      </c>
      <c r="D25406">
        <v>217669</v>
      </c>
      <c r="E25406" s="32">
        <v>10224</v>
      </c>
      <c r="F25406">
        <v>97</v>
      </c>
      <c r="G25406" s="32">
        <v>1288</v>
      </c>
      <c r="H25406" s="32">
        <v>10</v>
      </c>
    </row>
    <row r="25407" spans="1:8" x14ac:dyDescent="0.55000000000000004">
      <c r="A25407" s="33">
        <v>44448</v>
      </c>
      <c r="B25407" s="1" t="s">
        <v>35</v>
      </c>
      <c r="C25407">
        <v>33521</v>
      </c>
      <c r="D25407">
        <v>388403</v>
      </c>
      <c r="E25407" s="32">
        <v>29017</v>
      </c>
      <c r="F25407">
        <v>256</v>
      </c>
      <c r="G25407" s="32">
        <v>3978</v>
      </c>
      <c r="H25407" s="32">
        <v>89</v>
      </c>
    </row>
    <row r="25408" spans="1:8" x14ac:dyDescent="0.55000000000000004">
      <c r="A25408" s="33">
        <v>44448</v>
      </c>
      <c r="B25408" s="1" t="s">
        <v>36</v>
      </c>
      <c r="C25408">
        <v>186775</v>
      </c>
      <c r="D25408">
        <v>3101495</v>
      </c>
      <c r="E25408" s="32">
        <v>160705</v>
      </c>
      <c r="F25408">
        <v>2855</v>
      </c>
      <c r="G25408" s="32">
        <v>21227</v>
      </c>
      <c r="H25408" s="32">
        <v>628</v>
      </c>
    </row>
    <row r="25409" spans="1:8" x14ac:dyDescent="0.55000000000000004">
      <c r="A25409" s="33">
        <v>44448</v>
      </c>
      <c r="B25409" s="1" t="s">
        <v>37</v>
      </c>
      <c r="C25409">
        <v>71563</v>
      </c>
      <c r="D25409">
        <v>679057</v>
      </c>
      <c r="E25409" s="32">
        <v>63893</v>
      </c>
      <c r="F25409">
        <v>1359</v>
      </c>
      <c r="G25409" s="32">
        <v>6314</v>
      </c>
      <c r="H25409" s="32">
        <v>81</v>
      </c>
    </row>
    <row r="25410" spans="1:8" x14ac:dyDescent="0.55000000000000004">
      <c r="A25410" s="33">
        <v>44448</v>
      </c>
      <c r="B25410" s="1" t="s">
        <v>38</v>
      </c>
      <c r="C25410">
        <v>14755</v>
      </c>
      <c r="D25410">
        <v>230093</v>
      </c>
      <c r="E25410" s="32">
        <v>13358</v>
      </c>
      <c r="F25410">
        <v>142</v>
      </c>
      <c r="G25410" s="32">
        <v>1311</v>
      </c>
      <c r="H25410" s="32">
        <v>18</v>
      </c>
    </row>
    <row r="25411" spans="1:8" x14ac:dyDescent="0.55000000000000004">
      <c r="A25411" s="33">
        <v>44448</v>
      </c>
      <c r="B25411" s="1" t="s">
        <v>39</v>
      </c>
      <c r="C25411">
        <v>4982</v>
      </c>
      <c r="D25411">
        <v>60852</v>
      </c>
      <c r="E25411" s="32">
        <v>4500</v>
      </c>
      <c r="F25411">
        <v>57</v>
      </c>
      <c r="G25411" s="32">
        <v>324</v>
      </c>
      <c r="H25411" s="32">
        <v>22</v>
      </c>
    </row>
    <row r="25412" spans="1:8" x14ac:dyDescent="0.55000000000000004">
      <c r="A25412" s="33">
        <v>44448</v>
      </c>
      <c r="B25412" s="1" t="s">
        <v>40</v>
      </c>
      <c r="C25412">
        <v>1550</v>
      </c>
      <c r="D25412">
        <v>133869</v>
      </c>
      <c r="E25412" s="32">
        <v>1360</v>
      </c>
      <c r="F25412">
        <v>5</v>
      </c>
      <c r="G25412" s="32">
        <v>163</v>
      </c>
      <c r="H25412" s="32">
        <v>2</v>
      </c>
    </row>
    <row r="25413" spans="1:8" x14ac:dyDescent="0.55000000000000004">
      <c r="A25413" s="33">
        <v>44448</v>
      </c>
      <c r="B25413" s="1" t="s">
        <v>41</v>
      </c>
      <c r="C25413">
        <v>1493</v>
      </c>
      <c r="D25413">
        <v>48532</v>
      </c>
      <c r="E25413" s="32">
        <v>1332</v>
      </c>
      <c r="F25413">
        <v>2</v>
      </c>
      <c r="G25413" s="32">
        <v>159</v>
      </c>
      <c r="H25413" s="32">
        <v>2</v>
      </c>
    </row>
    <row r="25414" spans="1:8" x14ac:dyDescent="0.55000000000000004">
      <c r="A25414" s="33">
        <v>44448</v>
      </c>
      <c r="B25414" s="1" t="s">
        <v>42</v>
      </c>
      <c r="C25414">
        <v>14538</v>
      </c>
      <c r="D25414">
        <v>231974</v>
      </c>
      <c r="E25414" s="32">
        <v>11771</v>
      </c>
      <c r="F25414">
        <v>132</v>
      </c>
      <c r="G25414" s="32">
        <v>1686</v>
      </c>
      <c r="H25414" s="32">
        <v>21</v>
      </c>
    </row>
    <row r="25415" spans="1:8" x14ac:dyDescent="0.55000000000000004">
      <c r="A25415" s="33">
        <v>44448</v>
      </c>
      <c r="B25415" s="1" t="s">
        <v>43</v>
      </c>
      <c r="C25415">
        <v>20240</v>
      </c>
      <c r="D25415">
        <v>800256</v>
      </c>
      <c r="E25415" s="32">
        <v>18022</v>
      </c>
      <c r="F25415">
        <v>189</v>
      </c>
      <c r="G25415" s="32">
        <v>1045</v>
      </c>
      <c r="H25415" s="32">
        <v>16</v>
      </c>
    </row>
    <row r="25416" spans="1:8" x14ac:dyDescent="0.55000000000000004">
      <c r="A25416" s="33">
        <v>44448</v>
      </c>
      <c r="B25416" s="1" t="s">
        <v>44</v>
      </c>
      <c r="C25416">
        <v>5355</v>
      </c>
      <c r="D25416">
        <v>166210</v>
      </c>
      <c r="E25416" s="32">
        <v>4789</v>
      </c>
      <c r="F25416">
        <v>87</v>
      </c>
      <c r="G25416" s="32">
        <v>479</v>
      </c>
      <c r="H25416" s="32">
        <v>5</v>
      </c>
    </row>
    <row r="25417" spans="1:8" x14ac:dyDescent="0.55000000000000004">
      <c r="A25417" s="33">
        <v>44448</v>
      </c>
      <c r="B25417" s="1" t="s">
        <v>45</v>
      </c>
      <c r="C25417">
        <v>3010</v>
      </c>
      <c r="D25417">
        <v>93355</v>
      </c>
      <c r="E25417" s="32">
        <v>2644</v>
      </c>
      <c r="F25417">
        <v>64</v>
      </c>
      <c r="G25417" s="32">
        <v>302</v>
      </c>
      <c r="H25417" s="32">
        <v>4</v>
      </c>
    </row>
    <row r="25418" spans="1:8" x14ac:dyDescent="0.55000000000000004">
      <c r="A25418" s="33">
        <v>44448</v>
      </c>
      <c r="B25418" s="1" t="s">
        <v>46</v>
      </c>
      <c r="C25418">
        <v>4539</v>
      </c>
      <c r="D25418">
        <v>119310</v>
      </c>
      <c r="E25418" s="32">
        <v>4184</v>
      </c>
      <c r="F25418">
        <v>34</v>
      </c>
      <c r="G25418" s="32">
        <v>320</v>
      </c>
      <c r="H25418" s="32">
        <v>5</v>
      </c>
    </row>
    <row r="25419" spans="1:8" x14ac:dyDescent="0.55000000000000004">
      <c r="A25419" s="33">
        <v>44448</v>
      </c>
      <c r="B25419" s="1" t="s">
        <v>47</v>
      </c>
      <c r="C25419">
        <v>4889</v>
      </c>
      <c r="D25419">
        <v>135817</v>
      </c>
      <c r="E25419" s="32">
        <v>4532</v>
      </c>
      <c r="F25419">
        <v>81</v>
      </c>
      <c r="G25419" s="32">
        <v>276</v>
      </c>
      <c r="H25419" s="32">
        <v>5</v>
      </c>
    </row>
    <row r="25420" spans="1:8" x14ac:dyDescent="0.55000000000000004">
      <c r="A25420" s="33">
        <v>44448</v>
      </c>
      <c r="B25420" s="1" t="s">
        <v>48</v>
      </c>
      <c r="C25420">
        <v>3899</v>
      </c>
      <c r="D25420">
        <v>85687</v>
      </c>
      <c r="E25420" s="32">
        <v>3442</v>
      </c>
      <c r="F25420">
        <v>31</v>
      </c>
      <c r="G25420" s="32">
        <v>426</v>
      </c>
      <c r="H25420" s="32">
        <v>9</v>
      </c>
    </row>
    <row r="25421" spans="1:8" x14ac:dyDescent="0.55000000000000004">
      <c r="A25421" s="33">
        <v>44448</v>
      </c>
      <c r="B25421" s="1" t="s">
        <v>49</v>
      </c>
      <c r="C25421">
        <v>70678</v>
      </c>
      <c r="D25421">
        <v>1152905</v>
      </c>
      <c r="E25421" s="32">
        <v>61509</v>
      </c>
      <c r="F25421">
        <v>581</v>
      </c>
      <c r="G25421" s="32">
        <v>8163</v>
      </c>
      <c r="H25421" s="32">
        <v>33</v>
      </c>
    </row>
    <row r="25422" spans="1:8" x14ac:dyDescent="0.55000000000000004">
      <c r="A25422" s="33">
        <v>44448</v>
      </c>
      <c r="B25422" s="1" t="s">
        <v>50</v>
      </c>
      <c r="C25422">
        <v>5536</v>
      </c>
      <c r="D25422">
        <v>92435</v>
      </c>
      <c r="E25422" s="32">
        <v>5152</v>
      </c>
      <c r="F25422">
        <v>28</v>
      </c>
      <c r="G25422" s="32">
        <v>410</v>
      </c>
      <c r="H25422" s="32">
        <v>2</v>
      </c>
    </row>
    <row r="25423" spans="1:8" x14ac:dyDescent="0.55000000000000004">
      <c r="A25423" s="33">
        <v>44448</v>
      </c>
      <c r="B25423" s="1" t="s">
        <v>51</v>
      </c>
      <c r="C25423">
        <v>5695</v>
      </c>
      <c r="D25423">
        <v>165319</v>
      </c>
      <c r="E25423" s="32">
        <v>5103</v>
      </c>
      <c r="F25423">
        <v>70</v>
      </c>
      <c r="G25423" s="32">
        <v>526</v>
      </c>
      <c r="H25423" s="32">
        <v>1</v>
      </c>
    </row>
    <row r="25424" spans="1:8" x14ac:dyDescent="0.55000000000000004">
      <c r="A25424" s="33">
        <v>44448</v>
      </c>
      <c r="B25424" s="1" t="s">
        <v>52</v>
      </c>
      <c r="C25424">
        <v>13613</v>
      </c>
      <c r="D25424">
        <v>114048</v>
      </c>
      <c r="E25424" s="32">
        <v>12136</v>
      </c>
      <c r="F25424">
        <v>131</v>
      </c>
      <c r="G25424" s="32">
        <v>1346</v>
      </c>
      <c r="H25424" s="32">
        <v>19</v>
      </c>
    </row>
    <row r="25425" spans="1:8" x14ac:dyDescent="0.55000000000000004">
      <c r="A25425" s="33">
        <v>44448</v>
      </c>
      <c r="B25425" s="1" t="s">
        <v>53</v>
      </c>
      <c r="C25425">
        <v>7652</v>
      </c>
      <c r="D25425">
        <v>239132</v>
      </c>
      <c r="E25425" s="32">
        <v>6963</v>
      </c>
      <c r="F25425">
        <v>73</v>
      </c>
      <c r="G25425" s="32">
        <v>616</v>
      </c>
      <c r="H25425" s="32">
        <v>3</v>
      </c>
    </row>
    <row r="25426" spans="1:8" x14ac:dyDescent="0.55000000000000004">
      <c r="A25426" s="33">
        <v>44448</v>
      </c>
      <c r="B25426" s="1" t="s">
        <v>54</v>
      </c>
      <c r="C25426">
        <v>5883</v>
      </c>
      <c r="D25426">
        <v>67481</v>
      </c>
      <c r="E25426" s="32">
        <v>5311</v>
      </c>
      <c r="F25426">
        <v>34</v>
      </c>
      <c r="G25426" s="32">
        <v>523</v>
      </c>
      <c r="H25426" s="32">
        <v>11</v>
      </c>
    </row>
    <row r="25427" spans="1:8" x14ac:dyDescent="0.55000000000000004">
      <c r="A25427" s="33">
        <v>44448</v>
      </c>
      <c r="B25427" s="1" t="s">
        <v>55</v>
      </c>
      <c r="C25427">
        <v>8701</v>
      </c>
      <c r="D25427">
        <v>157505</v>
      </c>
      <c r="E25427" s="32">
        <v>8012</v>
      </c>
      <c r="F25427">
        <v>56</v>
      </c>
      <c r="G25427" s="32">
        <v>639</v>
      </c>
      <c r="H25427" s="32">
        <v>5</v>
      </c>
    </row>
    <row r="25428" spans="1:8" x14ac:dyDescent="0.55000000000000004">
      <c r="A25428" s="33">
        <v>44448</v>
      </c>
      <c r="B25428" s="1" t="s">
        <v>56</v>
      </c>
      <c r="C25428">
        <v>46506</v>
      </c>
      <c r="D25428">
        <v>358178</v>
      </c>
      <c r="E25428" s="32">
        <v>40699</v>
      </c>
      <c r="F25428">
        <v>269</v>
      </c>
      <c r="G25428" s="32">
        <v>5194</v>
      </c>
      <c r="H25428" s="32">
        <v>115</v>
      </c>
    </row>
    <row r="25429" spans="1:8" x14ac:dyDescent="0.55000000000000004">
      <c r="A25429" s="33">
        <v>44449</v>
      </c>
      <c r="B25429" s="1" t="s">
        <v>7</v>
      </c>
      <c r="C25429">
        <v>58866</v>
      </c>
      <c r="D25429">
        <v>1043091</v>
      </c>
      <c r="E25429" s="32">
        <v>55305</v>
      </c>
      <c r="F25429">
        <v>1460</v>
      </c>
      <c r="G25429" s="32">
        <v>2300</v>
      </c>
      <c r="H25429" s="32">
        <v>26</v>
      </c>
    </row>
    <row r="25430" spans="1:8" x14ac:dyDescent="0.55000000000000004">
      <c r="A25430" s="33">
        <v>44449</v>
      </c>
      <c r="B25430" s="1" t="s">
        <v>11</v>
      </c>
      <c r="C25430">
        <v>5052</v>
      </c>
      <c r="D25430">
        <v>77497</v>
      </c>
      <c r="E25430" s="32">
        <v>4404</v>
      </c>
      <c r="F25430">
        <v>33</v>
      </c>
      <c r="G25430" s="32">
        <v>615</v>
      </c>
      <c r="H25430" s="32">
        <v>5</v>
      </c>
    </row>
    <row r="25431" spans="1:8" x14ac:dyDescent="0.55000000000000004">
      <c r="A25431" s="33">
        <v>44449</v>
      </c>
      <c r="B25431" s="1" t="s">
        <v>12</v>
      </c>
      <c r="C25431">
        <v>3342</v>
      </c>
      <c r="D25431">
        <v>113236</v>
      </c>
      <c r="E25431" s="32">
        <v>3011</v>
      </c>
      <c r="F25431">
        <v>50</v>
      </c>
      <c r="G25431" s="32">
        <v>281</v>
      </c>
      <c r="H25431" s="32">
        <v>1</v>
      </c>
    </row>
    <row r="25432" spans="1:8" x14ac:dyDescent="0.55000000000000004">
      <c r="A25432" s="33">
        <v>44449</v>
      </c>
      <c r="B25432" s="1" t="s">
        <v>13</v>
      </c>
      <c r="C25432">
        <v>15594</v>
      </c>
      <c r="D25432">
        <v>218108</v>
      </c>
      <c r="E25432" s="32">
        <v>14530</v>
      </c>
      <c r="F25432">
        <v>104</v>
      </c>
      <c r="G25432" s="32">
        <v>932</v>
      </c>
      <c r="H25432" s="32">
        <v>20</v>
      </c>
    </row>
    <row r="25433" spans="1:8" x14ac:dyDescent="0.55000000000000004">
      <c r="A25433" s="33">
        <v>44449</v>
      </c>
      <c r="B25433" s="1" t="s">
        <v>14</v>
      </c>
      <c r="C25433">
        <v>1745</v>
      </c>
      <c r="D25433">
        <v>23819</v>
      </c>
      <c r="E25433" s="32">
        <v>1609</v>
      </c>
      <c r="F25433">
        <v>26</v>
      </c>
      <c r="G25433" s="32">
        <v>110</v>
      </c>
      <c r="H25433" s="32">
        <v>1</v>
      </c>
    </row>
    <row r="25434" spans="1:8" x14ac:dyDescent="0.55000000000000004">
      <c r="A25434" s="33">
        <v>44449</v>
      </c>
      <c r="B25434" s="1" t="s">
        <v>15</v>
      </c>
      <c r="C25434">
        <v>3380</v>
      </c>
      <c r="D25434">
        <v>89208</v>
      </c>
      <c r="E25434" s="32">
        <v>3116</v>
      </c>
      <c r="F25434">
        <v>52</v>
      </c>
      <c r="G25434" s="32">
        <v>212</v>
      </c>
      <c r="H25434" s="32">
        <v>4</v>
      </c>
    </row>
    <row r="25435" spans="1:8" x14ac:dyDescent="0.55000000000000004">
      <c r="A25435" s="33">
        <v>44449</v>
      </c>
      <c r="B25435" s="1" t="s">
        <v>16</v>
      </c>
      <c r="C25435">
        <v>9176</v>
      </c>
      <c r="D25435">
        <v>381486</v>
      </c>
      <c r="E25435" s="32">
        <v>8587</v>
      </c>
      <c r="F25435">
        <v>173</v>
      </c>
      <c r="G25435" s="32">
        <v>416</v>
      </c>
      <c r="H25435" s="32">
        <v>5</v>
      </c>
    </row>
    <row r="25436" spans="1:8" x14ac:dyDescent="0.55000000000000004">
      <c r="A25436" s="33">
        <v>44449</v>
      </c>
      <c r="B25436" s="1" t="s">
        <v>17</v>
      </c>
      <c r="C25436">
        <v>22681</v>
      </c>
      <c r="D25436">
        <v>38447</v>
      </c>
      <c r="E25436" s="32">
        <v>21048</v>
      </c>
      <c r="F25436">
        <v>201</v>
      </c>
      <c r="G25436" s="32">
        <v>1432</v>
      </c>
      <c r="H25436" s="32">
        <v>26</v>
      </c>
    </row>
    <row r="25437" spans="1:8" x14ac:dyDescent="0.55000000000000004">
      <c r="A25437" s="33">
        <v>44449</v>
      </c>
      <c r="B25437" s="1" t="s">
        <v>18</v>
      </c>
      <c r="C25437">
        <v>14359</v>
      </c>
      <c r="D25437">
        <v>416370</v>
      </c>
      <c r="E25437" s="32">
        <v>13253</v>
      </c>
      <c r="F25437">
        <v>105</v>
      </c>
      <c r="G25437" s="32">
        <v>1001</v>
      </c>
      <c r="H25437" s="32">
        <v>16</v>
      </c>
    </row>
    <row r="25438" spans="1:8" x14ac:dyDescent="0.55000000000000004">
      <c r="A25438" s="33">
        <v>44449</v>
      </c>
      <c r="B25438" s="1" t="s">
        <v>19</v>
      </c>
      <c r="C25438">
        <v>15995</v>
      </c>
      <c r="D25438">
        <v>270795</v>
      </c>
      <c r="E25438" s="32">
        <v>14894</v>
      </c>
      <c r="F25438">
        <v>164</v>
      </c>
      <c r="G25438" s="32">
        <v>937</v>
      </c>
      <c r="H25438" s="32">
        <v>22</v>
      </c>
    </row>
    <row r="25439" spans="1:8" x14ac:dyDescent="0.55000000000000004">
      <c r="A25439" s="33">
        <v>44449</v>
      </c>
      <c r="B25439" s="1" t="s">
        <v>20</v>
      </c>
      <c r="C25439">
        <v>109311</v>
      </c>
      <c r="D25439">
        <v>1356645</v>
      </c>
      <c r="E25439" s="32">
        <v>97434</v>
      </c>
      <c r="F25439">
        <v>935</v>
      </c>
      <c r="G25439" s="32">
        <v>10942</v>
      </c>
      <c r="H25439" s="32">
        <v>138</v>
      </c>
    </row>
    <row r="25440" spans="1:8" x14ac:dyDescent="0.55000000000000004">
      <c r="A25440" s="33">
        <v>44449</v>
      </c>
      <c r="B25440" s="1" t="s">
        <v>21</v>
      </c>
      <c r="C25440">
        <v>95083</v>
      </c>
      <c r="D25440">
        <v>985059</v>
      </c>
      <c r="E25440" s="32">
        <v>83954</v>
      </c>
      <c r="F25440">
        <v>933</v>
      </c>
      <c r="G25440" s="32">
        <v>10196</v>
      </c>
      <c r="H25440" s="32">
        <v>83</v>
      </c>
    </row>
    <row r="25441" spans="1:8" x14ac:dyDescent="0.55000000000000004">
      <c r="A25441" s="33">
        <v>44449</v>
      </c>
      <c r="B25441" s="1" t="s">
        <v>22</v>
      </c>
      <c r="C25441">
        <v>363943</v>
      </c>
      <c r="D25441">
        <v>3421538</v>
      </c>
      <c r="E25441" s="32">
        <v>342240</v>
      </c>
      <c r="F25441">
        <v>2628</v>
      </c>
      <c r="G25441" s="32">
        <v>19075</v>
      </c>
      <c r="H25441" s="32">
        <v>243</v>
      </c>
    </row>
    <row r="25442" spans="1:8" x14ac:dyDescent="0.55000000000000004">
      <c r="A25442" s="33">
        <v>44449</v>
      </c>
      <c r="B25442" s="1" t="s">
        <v>23</v>
      </c>
      <c r="C25442">
        <v>160609</v>
      </c>
      <c r="D25442">
        <v>1491456</v>
      </c>
      <c r="E25442" s="32">
        <v>150227</v>
      </c>
      <c r="F25442">
        <v>1168</v>
      </c>
      <c r="G25442" s="32">
        <v>9214</v>
      </c>
      <c r="H25442" s="32">
        <v>209</v>
      </c>
    </row>
    <row r="25443" spans="1:8" x14ac:dyDescent="0.55000000000000004">
      <c r="A25443" s="33">
        <v>44449</v>
      </c>
      <c r="B25443" s="1" t="s">
        <v>24</v>
      </c>
      <c r="C25443">
        <v>7311</v>
      </c>
      <c r="D25443">
        <v>258365</v>
      </c>
      <c r="E25443" s="32">
        <v>6738</v>
      </c>
      <c r="F25443">
        <v>58</v>
      </c>
      <c r="G25443" s="32">
        <v>515</v>
      </c>
      <c r="H25443" s="32">
        <v>8</v>
      </c>
    </row>
    <row r="25444" spans="1:8" x14ac:dyDescent="0.55000000000000004">
      <c r="A25444" s="33">
        <v>44449</v>
      </c>
      <c r="B25444" s="1" t="s">
        <v>25</v>
      </c>
      <c r="C25444">
        <v>4652</v>
      </c>
      <c r="D25444">
        <v>105989</v>
      </c>
      <c r="E25444" s="32">
        <v>4248</v>
      </c>
      <c r="F25444">
        <v>44</v>
      </c>
      <c r="G25444" s="32">
        <v>360</v>
      </c>
      <c r="H25444" s="32">
        <v>8</v>
      </c>
    </row>
    <row r="25445" spans="1:8" x14ac:dyDescent="0.55000000000000004">
      <c r="A25445" s="33">
        <v>44449</v>
      </c>
      <c r="B25445" s="1" t="s">
        <v>26</v>
      </c>
      <c r="C25445">
        <v>7554</v>
      </c>
      <c r="D25445">
        <v>176681</v>
      </c>
      <c r="E25445" s="32">
        <v>7102</v>
      </c>
      <c r="F25445">
        <v>123</v>
      </c>
      <c r="G25445" s="32">
        <v>308</v>
      </c>
      <c r="H25445" s="32">
        <v>3</v>
      </c>
    </row>
    <row r="25446" spans="1:8" x14ac:dyDescent="0.55000000000000004">
      <c r="A25446" s="33">
        <v>44449</v>
      </c>
      <c r="B25446" s="1" t="s">
        <v>27</v>
      </c>
      <c r="C25446">
        <v>2810</v>
      </c>
      <c r="D25446">
        <v>105334</v>
      </c>
      <c r="E25446" s="32">
        <v>2574</v>
      </c>
      <c r="F25446">
        <v>36</v>
      </c>
      <c r="G25446" s="32">
        <v>200</v>
      </c>
      <c r="H25446" s="32">
        <v>1</v>
      </c>
    </row>
    <row r="25447" spans="1:8" x14ac:dyDescent="0.55000000000000004">
      <c r="A25447" s="33">
        <v>44449</v>
      </c>
      <c r="B25447" s="1" t="s">
        <v>28</v>
      </c>
      <c r="C25447">
        <v>4833</v>
      </c>
      <c r="D25447">
        <v>101838</v>
      </c>
      <c r="E25447" s="32">
        <v>4448</v>
      </c>
      <c r="F25447">
        <v>26</v>
      </c>
      <c r="G25447" s="32">
        <v>362</v>
      </c>
      <c r="H25447" s="32">
        <v>2</v>
      </c>
    </row>
    <row r="25448" spans="1:8" x14ac:dyDescent="0.55000000000000004">
      <c r="A25448" s="33">
        <v>44449</v>
      </c>
      <c r="B25448" s="1" t="s">
        <v>29</v>
      </c>
      <c r="C25448">
        <v>8315</v>
      </c>
      <c r="D25448">
        <v>286922</v>
      </c>
      <c r="E25448" s="32">
        <v>7912</v>
      </c>
      <c r="F25448">
        <v>95</v>
      </c>
      <c r="G25448" s="32">
        <v>335</v>
      </c>
      <c r="H25448" s="32">
        <v>3</v>
      </c>
    </row>
    <row r="25449" spans="1:8" x14ac:dyDescent="0.55000000000000004">
      <c r="A25449" s="33">
        <v>44449</v>
      </c>
      <c r="B25449" s="1" t="s">
        <v>30</v>
      </c>
      <c r="C25449">
        <v>17642</v>
      </c>
      <c r="D25449">
        <v>372406</v>
      </c>
      <c r="E25449" s="32">
        <v>15885</v>
      </c>
      <c r="F25449">
        <v>206</v>
      </c>
      <c r="G25449" s="32">
        <v>1646</v>
      </c>
      <c r="H25449" s="32">
        <v>18</v>
      </c>
    </row>
    <row r="25450" spans="1:8" x14ac:dyDescent="0.55000000000000004">
      <c r="A25450" s="33">
        <v>44449</v>
      </c>
      <c r="B25450" s="1" t="s">
        <v>31</v>
      </c>
      <c r="C25450">
        <v>25242</v>
      </c>
      <c r="D25450">
        <v>566097</v>
      </c>
      <c r="E25450" s="32">
        <v>22133</v>
      </c>
      <c r="F25450">
        <v>193</v>
      </c>
      <c r="G25450" s="32">
        <v>2916</v>
      </c>
      <c r="H25450" s="32">
        <v>21</v>
      </c>
    </row>
    <row r="25451" spans="1:8" x14ac:dyDescent="0.55000000000000004">
      <c r="A25451" s="33">
        <v>44449</v>
      </c>
      <c r="B25451" s="1" t="s">
        <v>32</v>
      </c>
      <c r="C25451">
        <v>96850</v>
      </c>
      <c r="D25451">
        <v>1162193</v>
      </c>
      <c r="E25451" s="32">
        <v>75233</v>
      </c>
      <c r="F25451">
        <v>1067</v>
      </c>
      <c r="G25451" s="32">
        <v>20550</v>
      </c>
      <c r="H25451" s="32">
        <v>85</v>
      </c>
    </row>
    <row r="25452" spans="1:8" x14ac:dyDescent="0.55000000000000004">
      <c r="A25452" s="33">
        <v>44449</v>
      </c>
      <c r="B25452" s="1" t="s">
        <v>33</v>
      </c>
      <c r="C25452">
        <v>13981</v>
      </c>
      <c r="D25452">
        <v>202459</v>
      </c>
      <c r="E25452" s="32">
        <v>11804</v>
      </c>
      <c r="F25452">
        <v>145</v>
      </c>
      <c r="G25452" s="32">
        <v>2330</v>
      </c>
      <c r="H25452" s="32">
        <v>28</v>
      </c>
    </row>
    <row r="25453" spans="1:8" x14ac:dyDescent="0.55000000000000004">
      <c r="A25453" s="33">
        <v>44449</v>
      </c>
      <c r="B25453" s="1" t="s">
        <v>34</v>
      </c>
      <c r="C25453">
        <v>11666</v>
      </c>
      <c r="D25453">
        <v>218858</v>
      </c>
      <c r="E25453" s="32">
        <v>10402</v>
      </c>
      <c r="F25453">
        <v>97</v>
      </c>
      <c r="G25453" s="32">
        <v>1167</v>
      </c>
      <c r="H25453" s="32">
        <v>8</v>
      </c>
    </row>
    <row r="25454" spans="1:8" x14ac:dyDescent="0.55000000000000004">
      <c r="A25454" s="33">
        <v>44449</v>
      </c>
      <c r="B25454" s="1" t="s">
        <v>35</v>
      </c>
      <c r="C25454">
        <v>33711</v>
      </c>
      <c r="D25454">
        <v>390428</v>
      </c>
      <c r="E25454" s="32">
        <v>29513</v>
      </c>
      <c r="F25454">
        <v>257</v>
      </c>
      <c r="G25454" s="32">
        <v>3752</v>
      </c>
      <c r="H25454" s="32">
        <v>81</v>
      </c>
    </row>
    <row r="25455" spans="1:8" x14ac:dyDescent="0.55000000000000004">
      <c r="A25455" s="33">
        <v>44449</v>
      </c>
      <c r="B25455" s="1" t="s">
        <v>36</v>
      </c>
      <c r="C25455">
        <v>188085</v>
      </c>
      <c r="D25455">
        <v>3120602</v>
      </c>
      <c r="E25455" s="32">
        <v>162771</v>
      </c>
      <c r="F25455">
        <v>2869</v>
      </c>
      <c r="G25455" s="32">
        <v>20445</v>
      </c>
      <c r="H25455" s="32">
        <v>620</v>
      </c>
    </row>
    <row r="25456" spans="1:8" x14ac:dyDescent="0.55000000000000004">
      <c r="A25456" s="33">
        <v>44449</v>
      </c>
      <c r="B25456" s="1" t="s">
        <v>37</v>
      </c>
      <c r="C25456">
        <v>72238</v>
      </c>
      <c r="D25456">
        <v>682132</v>
      </c>
      <c r="E25456" s="32">
        <v>64753</v>
      </c>
      <c r="F25456">
        <v>1363</v>
      </c>
      <c r="G25456" s="32">
        <v>6126</v>
      </c>
      <c r="H25456" s="32">
        <v>81</v>
      </c>
    </row>
    <row r="25457" spans="1:8" x14ac:dyDescent="0.55000000000000004">
      <c r="A25457" s="33">
        <v>44449</v>
      </c>
      <c r="B25457" s="1" t="s">
        <v>38</v>
      </c>
      <c r="C25457">
        <v>14841</v>
      </c>
      <c r="D25457">
        <v>231002</v>
      </c>
      <c r="E25457" s="32">
        <v>13485</v>
      </c>
      <c r="F25457">
        <v>142</v>
      </c>
      <c r="G25457" s="32">
        <v>1214</v>
      </c>
      <c r="H25457" s="32">
        <v>17</v>
      </c>
    </row>
    <row r="25458" spans="1:8" x14ac:dyDescent="0.55000000000000004">
      <c r="A25458" s="33">
        <v>44449</v>
      </c>
      <c r="B25458" s="1" t="s">
        <v>39</v>
      </c>
      <c r="C25458">
        <v>5015</v>
      </c>
      <c r="D25458">
        <v>60977</v>
      </c>
      <c r="E25458" s="32">
        <v>4566</v>
      </c>
      <c r="F25458">
        <v>58</v>
      </c>
      <c r="G25458" s="32">
        <v>290</v>
      </c>
      <c r="H25458" s="32">
        <v>21</v>
      </c>
    </row>
    <row r="25459" spans="1:8" x14ac:dyDescent="0.55000000000000004">
      <c r="A25459" s="33">
        <v>44449</v>
      </c>
      <c r="B25459" s="1" t="s">
        <v>40</v>
      </c>
      <c r="C25459">
        <v>1564</v>
      </c>
      <c r="D25459">
        <v>134643</v>
      </c>
      <c r="E25459" s="32">
        <v>1382</v>
      </c>
      <c r="F25459">
        <v>5</v>
      </c>
      <c r="G25459" s="32">
        <v>155</v>
      </c>
      <c r="H25459" s="32">
        <v>0</v>
      </c>
    </row>
    <row r="25460" spans="1:8" x14ac:dyDescent="0.55000000000000004">
      <c r="A25460" s="33">
        <v>44449</v>
      </c>
      <c r="B25460" s="1" t="s">
        <v>41</v>
      </c>
      <c r="C25460">
        <v>1502</v>
      </c>
      <c r="D25460">
        <v>48532</v>
      </c>
      <c r="E25460" s="32">
        <v>1350</v>
      </c>
      <c r="F25460">
        <v>2</v>
      </c>
      <c r="G25460" s="32">
        <v>150</v>
      </c>
      <c r="H25460" s="32">
        <v>1</v>
      </c>
    </row>
    <row r="25461" spans="1:8" x14ac:dyDescent="0.55000000000000004">
      <c r="A25461" s="33">
        <v>44449</v>
      </c>
      <c r="B25461" s="1" t="s">
        <v>42</v>
      </c>
      <c r="C25461">
        <v>14621</v>
      </c>
      <c r="D25461">
        <v>241401</v>
      </c>
      <c r="E25461" s="32">
        <v>13164</v>
      </c>
      <c r="F25461">
        <v>132</v>
      </c>
      <c r="G25461" s="32">
        <v>1161</v>
      </c>
      <c r="H25461" s="32">
        <v>17</v>
      </c>
    </row>
    <row r="25462" spans="1:8" x14ac:dyDescent="0.55000000000000004">
      <c r="A25462" s="33">
        <v>44449</v>
      </c>
      <c r="B25462" s="1" t="s">
        <v>43</v>
      </c>
      <c r="C25462">
        <v>20240</v>
      </c>
      <c r="D25462">
        <v>812411</v>
      </c>
      <c r="E25462" s="32">
        <v>18022</v>
      </c>
      <c r="F25462">
        <v>189</v>
      </c>
      <c r="G25462" s="32">
        <v>1045</v>
      </c>
      <c r="H25462" s="32">
        <v>15</v>
      </c>
    </row>
    <row r="25463" spans="1:8" x14ac:dyDescent="0.55000000000000004">
      <c r="A25463" s="33">
        <v>44449</v>
      </c>
      <c r="B25463" s="1" t="s">
        <v>44</v>
      </c>
      <c r="C25463">
        <v>5379</v>
      </c>
      <c r="D25463">
        <v>166210</v>
      </c>
      <c r="E25463" s="32">
        <v>4842</v>
      </c>
      <c r="F25463">
        <v>87</v>
      </c>
      <c r="G25463" s="32">
        <v>450</v>
      </c>
      <c r="H25463" s="32">
        <v>4</v>
      </c>
    </row>
    <row r="25464" spans="1:8" x14ac:dyDescent="0.55000000000000004">
      <c r="A25464" s="33">
        <v>44449</v>
      </c>
      <c r="B25464" s="1" t="s">
        <v>45</v>
      </c>
      <c r="C25464">
        <v>3046</v>
      </c>
      <c r="D25464">
        <v>93766</v>
      </c>
      <c r="E25464" s="32">
        <v>2677</v>
      </c>
      <c r="F25464">
        <v>64</v>
      </c>
      <c r="G25464" s="32">
        <v>305</v>
      </c>
      <c r="H25464" s="32">
        <v>4</v>
      </c>
    </row>
    <row r="25465" spans="1:8" x14ac:dyDescent="0.55000000000000004">
      <c r="A25465" s="33">
        <v>44449</v>
      </c>
      <c r="B25465" s="1" t="s">
        <v>46</v>
      </c>
      <c r="C25465">
        <v>4555</v>
      </c>
      <c r="D25465">
        <v>120302</v>
      </c>
      <c r="E25465" s="32">
        <v>4242</v>
      </c>
      <c r="F25465">
        <v>34</v>
      </c>
      <c r="G25465" s="32">
        <v>278</v>
      </c>
      <c r="H25465" s="32">
        <v>5</v>
      </c>
    </row>
    <row r="25466" spans="1:8" x14ac:dyDescent="0.55000000000000004">
      <c r="A25466" s="33">
        <v>44449</v>
      </c>
      <c r="B25466" s="1" t="s">
        <v>47</v>
      </c>
      <c r="C25466">
        <v>4908</v>
      </c>
      <c r="D25466">
        <v>138828</v>
      </c>
      <c r="E25466" s="32">
        <v>4561</v>
      </c>
      <c r="F25466">
        <v>81</v>
      </c>
      <c r="G25466" s="32">
        <v>266</v>
      </c>
      <c r="H25466" s="32">
        <v>5</v>
      </c>
    </row>
    <row r="25467" spans="1:8" x14ac:dyDescent="0.55000000000000004">
      <c r="A25467" s="33">
        <v>44449</v>
      </c>
      <c r="B25467" s="1" t="s">
        <v>48</v>
      </c>
      <c r="C25467">
        <v>3932</v>
      </c>
      <c r="D25467">
        <v>85824</v>
      </c>
      <c r="E25467" s="32">
        <v>3522</v>
      </c>
      <c r="F25467">
        <v>31</v>
      </c>
      <c r="G25467" s="32">
        <v>379</v>
      </c>
      <c r="H25467" s="32">
        <v>8</v>
      </c>
    </row>
    <row r="25468" spans="1:8" x14ac:dyDescent="0.55000000000000004">
      <c r="A25468" s="33">
        <v>44449</v>
      </c>
      <c r="B25468" s="1" t="s">
        <v>49</v>
      </c>
      <c r="C25468">
        <v>71116</v>
      </c>
      <c r="D25468">
        <v>1157812</v>
      </c>
      <c r="E25468" s="32">
        <v>62298</v>
      </c>
      <c r="F25468">
        <v>583</v>
      </c>
      <c r="G25468" s="32">
        <v>7799</v>
      </c>
      <c r="H25468" s="32">
        <v>34</v>
      </c>
    </row>
    <row r="25469" spans="1:8" x14ac:dyDescent="0.55000000000000004">
      <c r="A25469" s="33">
        <v>44449</v>
      </c>
      <c r="B25469" s="1" t="s">
        <v>50</v>
      </c>
      <c r="C25469">
        <v>5558</v>
      </c>
      <c r="D25469">
        <v>92926</v>
      </c>
      <c r="E25469" s="32">
        <v>5215</v>
      </c>
      <c r="F25469">
        <v>29</v>
      </c>
      <c r="G25469" s="32">
        <v>374</v>
      </c>
      <c r="H25469" s="32">
        <v>1</v>
      </c>
    </row>
    <row r="25470" spans="1:8" x14ac:dyDescent="0.55000000000000004">
      <c r="A25470" s="33">
        <v>44449</v>
      </c>
      <c r="B25470" s="1" t="s">
        <v>51</v>
      </c>
      <c r="C25470">
        <v>5716</v>
      </c>
      <c r="D25470">
        <v>166038</v>
      </c>
      <c r="E25470" s="32">
        <v>5168</v>
      </c>
      <c r="F25470">
        <v>70</v>
      </c>
      <c r="G25470" s="32">
        <v>481</v>
      </c>
      <c r="H25470" s="32">
        <v>1</v>
      </c>
    </row>
    <row r="25471" spans="1:8" x14ac:dyDescent="0.55000000000000004">
      <c r="A25471" s="33">
        <v>44449</v>
      </c>
      <c r="B25471" s="1" t="s">
        <v>52</v>
      </c>
      <c r="C25471">
        <v>13679</v>
      </c>
      <c r="D25471">
        <v>115141</v>
      </c>
      <c r="E25471" s="32">
        <v>12285</v>
      </c>
      <c r="F25471">
        <v>131</v>
      </c>
      <c r="G25471" s="32">
        <v>1263</v>
      </c>
      <c r="H25471" s="32">
        <v>19</v>
      </c>
    </row>
    <row r="25472" spans="1:8" x14ac:dyDescent="0.55000000000000004">
      <c r="A25472" s="33">
        <v>44449</v>
      </c>
      <c r="B25472" s="1" t="s">
        <v>53</v>
      </c>
      <c r="C25472">
        <v>7690</v>
      </c>
      <c r="D25472">
        <v>240491</v>
      </c>
      <c r="E25472" s="32">
        <v>7068</v>
      </c>
      <c r="F25472">
        <v>73</v>
      </c>
      <c r="G25472" s="32">
        <v>549</v>
      </c>
      <c r="H25472" s="32">
        <v>3</v>
      </c>
    </row>
    <row r="25473" spans="1:8" x14ac:dyDescent="0.55000000000000004">
      <c r="A25473" s="33">
        <v>44449</v>
      </c>
      <c r="B25473" s="1" t="s">
        <v>54</v>
      </c>
      <c r="C25473">
        <v>5911</v>
      </c>
      <c r="D25473">
        <v>68482</v>
      </c>
      <c r="E25473" s="32">
        <v>5389</v>
      </c>
      <c r="F25473">
        <v>34</v>
      </c>
      <c r="G25473" s="32">
        <v>472</v>
      </c>
      <c r="H25473" s="32">
        <v>10</v>
      </c>
    </row>
    <row r="25474" spans="1:8" x14ac:dyDescent="0.55000000000000004">
      <c r="A25474" s="33">
        <v>44449</v>
      </c>
      <c r="B25474" s="1" t="s">
        <v>55</v>
      </c>
      <c r="C25474">
        <v>8760</v>
      </c>
      <c r="D25474">
        <v>158100</v>
      </c>
      <c r="E25474" s="32">
        <v>8089</v>
      </c>
      <c r="F25474">
        <v>57</v>
      </c>
      <c r="G25474" s="32">
        <v>612</v>
      </c>
      <c r="H25474" s="32">
        <v>5</v>
      </c>
    </row>
    <row r="25475" spans="1:8" x14ac:dyDescent="0.55000000000000004">
      <c r="A25475" s="33">
        <v>44449</v>
      </c>
      <c r="B25475" s="1" t="s">
        <v>56</v>
      </c>
      <c r="C25475">
        <v>46781</v>
      </c>
      <c r="D25475">
        <v>359503</v>
      </c>
      <c r="E25475" s="32">
        <v>41108</v>
      </c>
      <c r="F25475">
        <v>270</v>
      </c>
      <c r="G25475" s="32">
        <v>5028</v>
      </c>
      <c r="H25475" s="32">
        <v>121</v>
      </c>
    </row>
    <row r="25476" spans="1:8" x14ac:dyDescent="0.55000000000000004">
      <c r="A25476" s="33">
        <v>44450</v>
      </c>
      <c r="B25476" s="1" t="s">
        <v>7</v>
      </c>
      <c r="C25476">
        <v>59022</v>
      </c>
      <c r="D25476">
        <v>1046690</v>
      </c>
      <c r="E25476" s="32">
        <v>55571</v>
      </c>
      <c r="F25476">
        <v>1461</v>
      </c>
      <c r="G25476" s="32">
        <v>2101</v>
      </c>
      <c r="H25476" s="32">
        <v>25</v>
      </c>
    </row>
    <row r="25477" spans="1:8" x14ac:dyDescent="0.55000000000000004">
      <c r="A25477" s="33">
        <v>44450</v>
      </c>
      <c r="B25477" s="1" t="s">
        <v>11</v>
      </c>
      <c r="C25477">
        <v>5096</v>
      </c>
      <c r="D25477">
        <v>77897</v>
      </c>
      <c r="E25477" s="32">
        <v>4424</v>
      </c>
      <c r="F25477">
        <v>33</v>
      </c>
      <c r="G25477" s="32">
        <v>639</v>
      </c>
      <c r="H25477" s="32">
        <v>6</v>
      </c>
    </row>
    <row r="25478" spans="1:8" x14ac:dyDescent="0.55000000000000004">
      <c r="A25478" s="33">
        <v>44450</v>
      </c>
      <c r="B25478" s="1" t="s">
        <v>12</v>
      </c>
      <c r="C25478">
        <v>3366</v>
      </c>
      <c r="D25478">
        <v>113690</v>
      </c>
      <c r="E25478" s="32">
        <v>3052</v>
      </c>
      <c r="F25478">
        <v>50</v>
      </c>
      <c r="G25478" s="32">
        <v>264</v>
      </c>
      <c r="H25478" s="32">
        <v>1</v>
      </c>
    </row>
    <row r="25479" spans="1:8" x14ac:dyDescent="0.55000000000000004">
      <c r="A25479" s="33">
        <v>44450</v>
      </c>
      <c r="B25479" s="1" t="s">
        <v>13</v>
      </c>
      <c r="C25479">
        <v>15671</v>
      </c>
      <c r="D25479">
        <v>218887</v>
      </c>
      <c r="E25479" s="32">
        <v>14669</v>
      </c>
      <c r="F25479">
        <v>106</v>
      </c>
      <c r="G25479" s="32">
        <v>861</v>
      </c>
      <c r="H25479" s="32">
        <v>19</v>
      </c>
    </row>
    <row r="25480" spans="1:8" x14ac:dyDescent="0.55000000000000004">
      <c r="A25480" s="33">
        <v>44450</v>
      </c>
      <c r="B25480" s="1" t="s">
        <v>14</v>
      </c>
      <c r="C25480">
        <v>1757</v>
      </c>
      <c r="D25480">
        <v>23819</v>
      </c>
      <c r="E25480" s="32">
        <v>1622</v>
      </c>
      <c r="F25480">
        <v>26</v>
      </c>
      <c r="G25480" s="32">
        <v>109</v>
      </c>
      <c r="H25480" s="32">
        <v>1</v>
      </c>
    </row>
    <row r="25481" spans="1:8" x14ac:dyDescent="0.55000000000000004">
      <c r="A25481" s="33">
        <v>44450</v>
      </c>
      <c r="B25481" s="1" t="s">
        <v>15</v>
      </c>
      <c r="C25481">
        <v>3396</v>
      </c>
      <c r="D25481">
        <v>89227</v>
      </c>
      <c r="E25481" s="32">
        <v>3137</v>
      </c>
      <c r="F25481">
        <v>53</v>
      </c>
      <c r="G25481" s="32">
        <v>206</v>
      </c>
      <c r="H25481" s="32">
        <v>3</v>
      </c>
    </row>
    <row r="25482" spans="1:8" x14ac:dyDescent="0.55000000000000004">
      <c r="A25482" s="33">
        <v>44450</v>
      </c>
      <c r="B25482" s="1" t="s">
        <v>16</v>
      </c>
      <c r="C25482">
        <v>9212</v>
      </c>
      <c r="D25482">
        <v>382706</v>
      </c>
      <c r="E25482" s="32">
        <v>8672</v>
      </c>
      <c r="F25482">
        <v>173</v>
      </c>
      <c r="G25482" s="32">
        <v>367</v>
      </c>
      <c r="H25482" s="32">
        <v>5</v>
      </c>
    </row>
    <row r="25483" spans="1:8" x14ac:dyDescent="0.55000000000000004">
      <c r="A25483" s="33">
        <v>44450</v>
      </c>
      <c r="B25483" s="1" t="s">
        <v>17</v>
      </c>
      <c r="C25483">
        <v>22820</v>
      </c>
      <c r="D25483">
        <v>38447</v>
      </c>
      <c r="E25483" s="32">
        <v>21268</v>
      </c>
      <c r="F25483">
        <v>201</v>
      </c>
      <c r="G25483" s="32">
        <v>1351</v>
      </c>
      <c r="H25483" s="32">
        <v>26</v>
      </c>
    </row>
    <row r="25484" spans="1:8" x14ac:dyDescent="0.55000000000000004">
      <c r="A25484" s="33">
        <v>44450</v>
      </c>
      <c r="B25484" s="1" t="s">
        <v>18</v>
      </c>
      <c r="C25484">
        <v>14447</v>
      </c>
      <c r="D25484">
        <v>421237</v>
      </c>
      <c r="E25484" s="32">
        <v>13401</v>
      </c>
      <c r="F25484">
        <v>105</v>
      </c>
      <c r="G25484" s="32">
        <v>941</v>
      </c>
      <c r="H25484" s="32">
        <v>15</v>
      </c>
    </row>
    <row r="25485" spans="1:8" x14ac:dyDescent="0.55000000000000004">
      <c r="A25485" s="33">
        <v>44450</v>
      </c>
      <c r="B25485" s="1" t="s">
        <v>19</v>
      </c>
      <c r="C25485">
        <v>16051</v>
      </c>
      <c r="D25485">
        <v>270795</v>
      </c>
      <c r="E25485" s="32">
        <v>15053</v>
      </c>
      <c r="F25485">
        <v>165</v>
      </c>
      <c r="G25485" s="32">
        <v>833</v>
      </c>
      <c r="H25485" s="32">
        <v>23</v>
      </c>
    </row>
    <row r="25486" spans="1:8" x14ac:dyDescent="0.55000000000000004">
      <c r="A25486" s="33">
        <v>44450</v>
      </c>
      <c r="B25486" s="1" t="s">
        <v>20</v>
      </c>
      <c r="C25486">
        <v>110091</v>
      </c>
      <c r="D25486">
        <v>1362203</v>
      </c>
      <c r="E25486" s="32">
        <v>98358</v>
      </c>
      <c r="F25486">
        <v>941</v>
      </c>
      <c r="G25486" s="32">
        <v>10792</v>
      </c>
      <c r="H25486" s="32">
        <v>133</v>
      </c>
    </row>
    <row r="25487" spans="1:8" x14ac:dyDescent="0.55000000000000004">
      <c r="A25487" s="33">
        <v>44450</v>
      </c>
      <c r="B25487" s="1" t="s">
        <v>21</v>
      </c>
      <c r="C25487">
        <v>95542</v>
      </c>
      <c r="D25487">
        <v>989934</v>
      </c>
      <c r="E25487" s="32">
        <v>84940</v>
      </c>
      <c r="F25487">
        <v>940</v>
      </c>
      <c r="G25487" s="32">
        <v>9662</v>
      </c>
      <c r="H25487" s="32">
        <v>84</v>
      </c>
    </row>
    <row r="25488" spans="1:8" x14ac:dyDescent="0.55000000000000004">
      <c r="A25488" s="33">
        <v>44450</v>
      </c>
      <c r="B25488" s="1" t="s">
        <v>22</v>
      </c>
      <c r="C25488">
        <v>365216</v>
      </c>
      <c r="D25488">
        <v>3430542</v>
      </c>
      <c r="E25488" s="32">
        <v>344732</v>
      </c>
      <c r="F25488">
        <v>2645</v>
      </c>
      <c r="G25488" s="32">
        <v>17839</v>
      </c>
      <c r="H25488" s="32">
        <v>233</v>
      </c>
    </row>
    <row r="25489" spans="1:8" x14ac:dyDescent="0.55000000000000004">
      <c r="A25489" s="33">
        <v>44450</v>
      </c>
      <c r="B25489" s="1" t="s">
        <v>23</v>
      </c>
      <c r="C25489">
        <v>161470</v>
      </c>
      <c r="D25489">
        <v>1491456</v>
      </c>
      <c r="E25489" s="32">
        <v>151417</v>
      </c>
      <c r="F25489">
        <v>1174</v>
      </c>
      <c r="G25489" s="32">
        <v>8879</v>
      </c>
      <c r="H25489" s="32">
        <v>203</v>
      </c>
    </row>
    <row r="25490" spans="1:8" x14ac:dyDescent="0.55000000000000004">
      <c r="A25490" s="33">
        <v>44450</v>
      </c>
      <c r="B25490" s="1" t="s">
        <v>24</v>
      </c>
      <c r="C25490">
        <v>7364</v>
      </c>
      <c r="D25490">
        <v>259099</v>
      </c>
      <c r="E25490" s="32">
        <v>6743</v>
      </c>
      <c r="F25490">
        <v>58</v>
      </c>
      <c r="G25490" s="32">
        <v>563</v>
      </c>
      <c r="H25490" s="32">
        <v>8</v>
      </c>
    </row>
    <row r="25491" spans="1:8" x14ac:dyDescent="0.55000000000000004">
      <c r="A25491" s="33">
        <v>44450</v>
      </c>
      <c r="B25491" s="1" t="s">
        <v>25</v>
      </c>
      <c r="C25491">
        <v>4674</v>
      </c>
      <c r="D25491">
        <v>105989</v>
      </c>
      <c r="E25491" s="32">
        <v>4285</v>
      </c>
      <c r="F25491">
        <v>45</v>
      </c>
      <c r="G25491" s="32">
        <v>344</v>
      </c>
      <c r="H25491" s="32">
        <v>9</v>
      </c>
    </row>
    <row r="25492" spans="1:8" x14ac:dyDescent="0.55000000000000004">
      <c r="A25492" s="33">
        <v>44450</v>
      </c>
      <c r="B25492" s="1" t="s">
        <v>26</v>
      </c>
      <c r="C25492">
        <v>7588</v>
      </c>
      <c r="D25492">
        <v>178385</v>
      </c>
      <c r="E25492" s="32">
        <v>7140</v>
      </c>
      <c r="F25492">
        <v>123</v>
      </c>
      <c r="G25492" s="32">
        <v>304</v>
      </c>
      <c r="H25492" s="32">
        <v>3</v>
      </c>
    </row>
    <row r="25493" spans="1:8" x14ac:dyDescent="0.55000000000000004">
      <c r="A25493" s="33">
        <v>44450</v>
      </c>
      <c r="B25493" s="1" t="s">
        <v>27</v>
      </c>
      <c r="C25493">
        <v>2827</v>
      </c>
      <c r="D25493">
        <v>106179</v>
      </c>
      <c r="E25493" s="32">
        <v>2600</v>
      </c>
      <c r="F25493">
        <v>36</v>
      </c>
      <c r="G25493" s="32">
        <v>191</v>
      </c>
      <c r="H25493" s="32">
        <v>1</v>
      </c>
    </row>
    <row r="25494" spans="1:8" x14ac:dyDescent="0.55000000000000004">
      <c r="A25494" s="33">
        <v>44450</v>
      </c>
      <c r="B25494" s="1" t="s">
        <v>28</v>
      </c>
      <c r="C25494">
        <v>4833</v>
      </c>
      <c r="D25494">
        <v>101838</v>
      </c>
      <c r="E25494" s="32">
        <v>4448</v>
      </c>
      <c r="F25494">
        <v>26</v>
      </c>
      <c r="G25494" s="32">
        <v>362</v>
      </c>
      <c r="H25494" s="32">
        <v>2</v>
      </c>
    </row>
    <row r="25495" spans="1:8" x14ac:dyDescent="0.55000000000000004">
      <c r="A25495" s="33">
        <v>44450</v>
      </c>
      <c r="B25495" s="1" t="s">
        <v>29</v>
      </c>
      <c r="C25495">
        <v>8343</v>
      </c>
      <c r="D25495">
        <v>286922</v>
      </c>
      <c r="E25495" s="32">
        <v>7952</v>
      </c>
      <c r="F25495">
        <v>95</v>
      </c>
      <c r="G25495" s="32">
        <v>331</v>
      </c>
      <c r="H25495" s="32">
        <v>3</v>
      </c>
    </row>
    <row r="25496" spans="1:8" x14ac:dyDescent="0.55000000000000004">
      <c r="A25496" s="33">
        <v>44450</v>
      </c>
      <c r="B25496" s="1" t="s">
        <v>30</v>
      </c>
      <c r="C25496">
        <v>17797</v>
      </c>
      <c r="D25496">
        <v>374459</v>
      </c>
      <c r="E25496" s="32">
        <v>16146</v>
      </c>
      <c r="F25496">
        <v>206</v>
      </c>
      <c r="G25496" s="32">
        <v>1496</v>
      </c>
      <c r="H25496" s="32">
        <v>19</v>
      </c>
    </row>
    <row r="25497" spans="1:8" x14ac:dyDescent="0.55000000000000004">
      <c r="A25497" s="33">
        <v>44450</v>
      </c>
      <c r="B25497" s="1" t="s">
        <v>31</v>
      </c>
      <c r="C25497">
        <v>25380</v>
      </c>
      <c r="D25497">
        <v>566097</v>
      </c>
      <c r="E25497" s="32">
        <v>22593</v>
      </c>
      <c r="F25497">
        <v>193</v>
      </c>
      <c r="G25497" s="32">
        <v>2594</v>
      </c>
      <c r="H25497" s="32">
        <v>21</v>
      </c>
    </row>
    <row r="25498" spans="1:8" x14ac:dyDescent="0.55000000000000004">
      <c r="A25498" s="33">
        <v>44450</v>
      </c>
      <c r="B25498" s="1" t="s">
        <v>32</v>
      </c>
      <c r="C25498">
        <v>97874</v>
      </c>
      <c r="D25498">
        <v>1162193</v>
      </c>
      <c r="E25498" s="32">
        <v>76832</v>
      </c>
      <c r="F25498">
        <v>1070</v>
      </c>
      <c r="G25498" s="32">
        <v>19972</v>
      </c>
      <c r="H25498" s="32">
        <v>85</v>
      </c>
    </row>
    <row r="25499" spans="1:8" x14ac:dyDescent="0.55000000000000004">
      <c r="A25499" s="33">
        <v>44450</v>
      </c>
      <c r="B25499" s="1" t="s">
        <v>33</v>
      </c>
      <c r="C25499">
        <v>14066</v>
      </c>
      <c r="D25499">
        <v>202459</v>
      </c>
      <c r="E25499" s="32">
        <v>12185</v>
      </c>
      <c r="F25499">
        <v>147</v>
      </c>
      <c r="G25499" s="32">
        <v>2035</v>
      </c>
      <c r="H25499" s="32">
        <v>22</v>
      </c>
    </row>
    <row r="25500" spans="1:8" x14ac:dyDescent="0.55000000000000004">
      <c r="A25500" s="33">
        <v>44450</v>
      </c>
      <c r="B25500" s="1" t="s">
        <v>34</v>
      </c>
      <c r="C25500">
        <v>11730</v>
      </c>
      <c r="D25500">
        <v>219628</v>
      </c>
      <c r="E25500" s="32">
        <v>10530</v>
      </c>
      <c r="F25500">
        <v>97</v>
      </c>
      <c r="G25500" s="32">
        <v>1103</v>
      </c>
      <c r="H25500" s="32">
        <v>7</v>
      </c>
    </row>
    <row r="25501" spans="1:8" x14ac:dyDescent="0.55000000000000004">
      <c r="A25501" s="33">
        <v>44450</v>
      </c>
      <c r="B25501" s="1" t="s">
        <v>35</v>
      </c>
      <c r="C25501">
        <v>33910</v>
      </c>
      <c r="D25501">
        <v>392333</v>
      </c>
      <c r="E25501" s="32">
        <v>30370</v>
      </c>
      <c r="F25501">
        <v>257</v>
      </c>
      <c r="G25501" s="32">
        <v>3084</v>
      </c>
      <c r="H25501" s="32">
        <v>91</v>
      </c>
    </row>
    <row r="25502" spans="1:8" x14ac:dyDescent="0.55000000000000004">
      <c r="A25502" s="33">
        <v>44450</v>
      </c>
      <c r="B25502" s="1" t="s">
        <v>36</v>
      </c>
      <c r="C25502">
        <v>189348</v>
      </c>
      <c r="D25502">
        <v>3140267</v>
      </c>
      <c r="E25502" s="32">
        <v>165059</v>
      </c>
      <c r="F25502">
        <v>2870</v>
      </c>
      <c r="G25502" s="32">
        <v>19434</v>
      </c>
      <c r="H25502" s="32">
        <v>619</v>
      </c>
    </row>
    <row r="25503" spans="1:8" x14ac:dyDescent="0.55000000000000004">
      <c r="A25503" s="33">
        <v>44450</v>
      </c>
      <c r="B25503" s="1" t="s">
        <v>37</v>
      </c>
      <c r="C25503">
        <v>72766</v>
      </c>
      <c r="D25503">
        <v>685163</v>
      </c>
      <c r="E25503" s="32">
        <v>65572</v>
      </c>
      <c r="F25503">
        <v>1363</v>
      </c>
      <c r="G25503" s="32">
        <v>5831</v>
      </c>
      <c r="H25503" s="32">
        <v>72</v>
      </c>
    </row>
    <row r="25504" spans="1:8" x14ac:dyDescent="0.55000000000000004">
      <c r="A25504" s="33">
        <v>44450</v>
      </c>
      <c r="B25504" s="1" t="s">
        <v>38</v>
      </c>
      <c r="C25504">
        <v>14933</v>
      </c>
      <c r="D25504">
        <v>231002</v>
      </c>
      <c r="E25504" s="32">
        <v>13676</v>
      </c>
      <c r="F25504">
        <v>142</v>
      </c>
      <c r="G25504" s="32">
        <v>1115</v>
      </c>
      <c r="H25504" s="32">
        <v>19</v>
      </c>
    </row>
    <row r="25505" spans="1:8" x14ac:dyDescent="0.55000000000000004">
      <c r="A25505" s="33">
        <v>44450</v>
      </c>
      <c r="B25505" s="1" t="s">
        <v>39</v>
      </c>
      <c r="C25505">
        <v>5035</v>
      </c>
      <c r="D25505">
        <v>61526</v>
      </c>
      <c r="E25505" s="32">
        <v>4618</v>
      </c>
      <c r="F25505">
        <v>58</v>
      </c>
      <c r="G25505" s="32">
        <v>257</v>
      </c>
      <c r="H25505" s="32">
        <v>18</v>
      </c>
    </row>
    <row r="25506" spans="1:8" x14ac:dyDescent="0.55000000000000004">
      <c r="A25506" s="33">
        <v>44450</v>
      </c>
      <c r="B25506" s="1" t="s">
        <v>40</v>
      </c>
      <c r="C25506">
        <v>1577</v>
      </c>
      <c r="D25506">
        <v>134643</v>
      </c>
      <c r="E25506" s="32">
        <v>1394</v>
      </c>
      <c r="F25506">
        <v>5</v>
      </c>
      <c r="G25506" s="32">
        <v>156</v>
      </c>
      <c r="H25506" s="32">
        <v>0</v>
      </c>
    </row>
    <row r="25507" spans="1:8" x14ac:dyDescent="0.55000000000000004">
      <c r="A25507" s="33">
        <v>44450</v>
      </c>
      <c r="B25507" s="1" t="s">
        <v>41</v>
      </c>
      <c r="C25507">
        <v>1507</v>
      </c>
      <c r="D25507">
        <v>48532</v>
      </c>
      <c r="E25507" s="32">
        <v>1363</v>
      </c>
      <c r="F25507">
        <v>2</v>
      </c>
      <c r="G25507" s="32">
        <v>142</v>
      </c>
      <c r="H25507" s="32">
        <v>1</v>
      </c>
    </row>
    <row r="25508" spans="1:8" x14ac:dyDescent="0.55000000000000004">
      <c r="A25508" s="33">
        <v>44450</v>
      </c>
      <c r="B25508" s="1" t="s">
        <v>42</v>
      </c>
      <c r="C25508">
        <v>14667</v>
      </c>
      <c r="D25508">
        <v>241401</v>
      </c>
      <c r="E25508" s="32">
        <v>13164</v>
      </c>
      <c r="F25508">
        <v>132</v>
      </c>
      <c r="G25508" s="32">
        <v>1161</v>
      </c>
      <c r="H25508" s="32">
        <v>17</v>
      </c>
    </row>
    <row r="25509" spans="1:8" x14ac:dyDescent="0.55000000000000004">
      <c r="A25509" s="33">
        <v>44450</v>
      </c>
      <c r="B25509" s="1" t="s">
        <v>43</v>
      </c>
      <c r="C25509">
        <v>20534</v>
      </c>
      <c r="D25509">
        <v>812411</v>
      </c>
      <c r="E25509" s="32">
        <v>18681</v>
      </c>
      <c r="F25509">
        <v>189</v>
      </c>
      <c r="G25509" s="32">
        <v>945</v>
      </c>
      <c r="H25509" s="32">
        <v>15</v>
      </c>
    </row>
    <row r="25510" spans="1:8" x14ac:dyDescent="0.55000000000000004">
      <c r="A25510" s="33">
        <v>44450</v>
      </c>
      <c r="B25510" s="1" t="s">
        <v>44</v>
      </c>
      <c r="C25510">
        <v>5404</v>
      </c>
      <c r="D25510">
        <v>166210</v>
      </c>
      <c r="E25510" s="32">
        <v>4925</v>
      </c>
      <c r="F25510">
        <v>87</v>
      </c>
      <c r="G25510" s="32">
        <v>392</v>
      </c>
      <c r="H25510" s="32">
        <v>3</v>
      </c>
    </row>
    <row r="25511" spans="1:8" x14ac:dyDescent="0.55000000000000004">
      <c r="A25511" s="33">
        <v>44450</v>
      </c>
      <c r="B25511" s="1" t="s">
        <v>45</v>
      </c>
      <c r="C25511">
        <v>3075</v>
      </c>
      <c r="D25511">
        <v>94363</v>
      </c>
      <c r="E25511" s="32">
        <v>2710</v>
      </c>
      <c r="F25511">
        <v>64</v>
      </c>
      <c r="G25511" s="32">
        <v>301</v>
      </c>
      <c r="H25511" s="32">
        <v>4</v>
      </c>
    </row>
    <row r="25512" spans="1:8" x14ac:dyDescent="0.55000000000000004">
      <c r="A25512" s="33">
        <v>44450</v>
      </c>
      <c r="B25512" s="1" t="s">
        <v>46</v>
      </c>
      <c r="C25512">
        <v>4564</v>
      </c>
      <c r="D25512">
        <v>120798</v>
      </c>
      <c r="E25512" s="32">
        <v>4286</v>
      </c>
      <c r="F25512">
        <v>34</v>
      </c>
      <c r="G25512" s="32">
        <v>243</v>
      </c>
      <c r="H25512" s="32">
        <v>4</v>
      </c>
    </row>
    <row r="25513" spans="1:8" x14ac:dyDescent="0.55000000000000004">
      <c r="A25513" s="33">
        <v>44450</v>
      </c>
      <c r="B25513" s="1" t="s">
        <v>47</v>
      </c>
      <c r="C25513">
        <v>4932</v>
      </c>
      <c r="D25513">
        <v>139037</v>
      </c>
      <c r="E25513" s="32">
        <v>4601</v>
      </c>
      <c r="F25513">
        <v>81</v>
      </c>
      <c r="G25513" s="32">
        <v>250</v>
      </c>
      <c r="H25513" s="32">
        <v>5</v>
      </c>
    </row>
    <row r="25514" spans="1:8" x14ac:dyDescent="0.55000000000000004">
      <c r="A25514" s="33">
        <v>44450</v>
      </c>
      <c r="B25514" s="1" t="s">
        <v>48</v>
      </c>
      <c r="C25514">
        <v>3964</v>
      </c>
      <c r="D25514">
        <v>85908</v>
      </c>
      <c r="E25514" s="32">
        <v>3577</v>
      </c>
      <c r="F25514">
        <v>31</v>
      </c>
      <c r="G25514" s="32">
        <v>356</v>
      </c>
      <c r="H25514" s="32">
        <v>6</v>
      </c>
    </row>
    <row r="25515" spans="1:8" x14ac:dyDescent="0.55000000000000004">
      <c r="A25515" s="33">
        <v>44450</v>
      </c>
      <c r="B25515" s="1" t="s">
        <v>49</v>
      </c>
      <c r="C25515">
        <v>71494</v>
      </c>
      <c r="D25515">
        <v>1163212</v>
      </c>
      <c r="E25515" s="32">
        <v>63065</v>
      </c>
      <c r="F25515">
        <v>584</v>
      </c>
      <c r="G25515" s="32">
        <v>7468</v>
      </c>
      <c r="H25515" s="32">
        <v>33</v>
      </c>
    </row>
    <row r="25516" spans="1:8" x14ac:dyDescent="0.55000000000000004">
      <c r="A25516" s="33">
        <v>44450</v>
      </c>
      <c r="B25516" s="1" t="s">
        <v>50</v>
      </c>
      <c r="C25516">
        <v>5578</v>
      </c>
      <c r="D25516">
        <v>93527</v>
      </c>
      <c r="E25516" s="32">
        <v>5297</v>
      </c>
      <c r="F25516">
        <v>29</v>
      </c>
      <c r="G25516" s="32">
        <v>305</v>
      </c>
      <c r="H25516" s="32">
        <v>1</v>
      </c>
    </row>
    <row r="25517" spans="1:8" x14ac:dyDescent="0.55000000000000004">
      <c r="A25517" s="33">
        <v>44450</v>
      </c>
      <c r="B25517" s="1" t="s">
        <v>51</v>
      </c>
      <c r="C25517">
        <v>5737</v>
      </c>
      <c r="D25517">
        <v>166688</v>
      </c>
      <c r="E25517" s="32">
        <v>5232</v>
      </c>
      <c r="F25517">
        <v>70</v>
      </c>
      <c r="G25517" s="32">
        <v>438</v>
      </c>
      <c r="H25517" s="32">
        <v>1</v>
      </c>
    </row>
    <row r="25518" spans="1:8" x14ac:dyDescent="0.55000000000000004">
      <c r="A25518" s="33">
        <v>44450</v>
      </c>
      <c r="B25518" s="1" t="s">
        <v>52</v>
      </c>
      <c r="C25518">
        <v>13750</v>
      </c>
      <c r="D25518">
        <v>115926</v>
      </c>
      <c r="E25518" s="32">
        <v>12525</v>
      </c>
      <c r="F25518">
        <v>131</v>
      </c>
      <c r="G25518" s="32">
        <v>1094</v>
      </c>
      <c r="H25518" s="32">
        <v>17</v>
      </c>
    </row>
    <row r="25519" spans="1:8" x14ac:dyDescent="0.55000000000000004">
      <c r="A25519" s="33">
        <v>44450</v>
      </c>
      <c r="B25519" s="1" t="s">
        <v>53</v>
      </c>
      <c r="C25519">
        <v>7722</v>
      </c>
      <c r="D25519">
        <v>241471</v>
      </c>
      <c r="E25519" s="32">
        <v>7153</v>
      </c>
      <c r="F25519">
        <v>73</v>
      </c>
      <c r="G25519" s="32">
        <v>496</v>
      </c>
      <c r="H25519" s="32">
        <v>3</v>
      </c>
    </row>
    <row r="25520" spans="1:8" x14ac:dyDescent="0.55000000000000004">
      <c r="A25520" s="33">
        <v>44450</v>
      </c>
      <c r="B25520" s="1" t="s">
        <v>54</v>
      </c>
      <c r="C25520">
        <v>5911</v>
      </c>
      <c r="D25520">
        <v>68482</v>
      </c>
      <c r="E25520" s="32">
        <v>5389</v>
      </c>
      <c r="F25520">
        <v>34</v>
      </c>
      <c r="G25520" s="32">
        <v>424</v>
      </c>
      <c r="H25520" s="32">
        <v>10</v>
      </c>
    </row>
    <row r="25521" spans="1:8" x14ac:dyDescent="0.55000000000000004">
      <c r="A25521" s="33">
        <v>44450</v>
      </c>
      <c r="B25521" s="1" t="s">
        <v>55</v>
      </c>
      <c r="C25521">
        <v>8806</v>
      </c>
      <c r="D25521">
        <v>158951</v>
      </c>
      <c r="E25521" s="32">
        <v>8176</v>
      </c>
      <c r="F25521">
        <v>57</v>
      </c>
      <c r="G25521" s="32">
        <v>584</v>
      </c>
      <c r="H25521" s="32">
        <v>5</v>
      </c>
    </row>
    <row r="25522" spans="1:8" x14ac:dyDescent="0.55000000000000004">
      <c r="A25522" s="33">
        <v>44450</v>
      </c>
      <c r="B25522" s="1" t="s">
        <v>56</v>
      </c>
      <c r="C25522">
        <v>47051</v>
      </c>
      <c r="D25522">
        <v>364924</v>
      </c>
      <c r="E25522" s="32">
        <v>41468</v>
      </c>
      <c r="F25522">
        <v>273</v>
      </c>
      <c r="G25522" s="32">
        <v>4900</v>
      </c>
      <c r="H25522" s="32">
        <v>109</v>
      </c>
    </row>
    <row r="25523" spans="1:8" x14ac:dyDescent="0.55000000000000004">
      <c r="A25523" s="33">
        <v>44451</v>
      </c>
      <c r="B25523" s="1" t="s">
        <v>7</v>
      </c>
      <c r="C25523">
        <v>59138</v>
      </c>
      <c r="D25523">
        <v>1049175</v>
      </c>
      <c r="E25523" s="32">
        <v>55772</v>
      </c>
      <c r="F25523">
        <v>1461</v>
      </c>
      <c r="G25523" s="32">
        <v>1990</v>
      </c>
      <c r="H25523" s="32">
        <v>26</v>
      </c>
    </row>
    <row r="25524" spans="1:8" x14ac:dyDescent="0.55000000000000004">
      <c r="A25524" s="33">
        <v>44451</v>
      </c>
      <c r="B25524" s="1" t="s">
        <v>11</v>
      </c>
      <c r="C25524">
        <v>5142</v>
      </c>
      <c r="D25524">
        <v>77964</v>
      </c>
      <c r="E25524" s="32">
        <v>4443</v>
      </c>
      <c r="F25524">
        <v>33</v>
      </c>
      <c r="G25524" s="32">
        <v>666</v>
      </c>
      <c r="H25524" s="32">
        <v>6</v>
      </c>
    </row>
    <row r="25525" spans="1:8" x14ac:dyDescent="0.55000000000000004">
      <c r="A25525" s="33">
        <v>44451</v>
      </c>
      <c r="B25525" s="1" t="s">
        <v>12</v>
      </c>
      <c r="C25525">
        <v>3389</v>
      </c>
      <c r="D25525">
        <v>113931</v>
      </c>
      <c r="E25525" s="32">
        <v>3099</v>
      </c>
      <c r="F25525">
        <v>50</v>
      </c>
      <c r="G25525" s="32">
        <v>240</v>
      </c>
      <c r="H25525" s="32">
        <v>1</v>
      </c>
    </row>
    <row r="25526" spans="1:8" x14ac:dyDescent="0.55000000000000004">
      <c r="A25526" s="33">
        <v>44451</v>
      </c>
      <c r="B25526" s="1" t="s">
        <v>13</v>
      </c>
      <c r="C25526">
        <v>15704</v>
      </c>
      <c r="D25526">
        <v>219348</v>
      </c>
      <c r="E25526" s="32">
        <v>14756</v>
      </c>
      <c r="F25526">
        <v>108</v>
      </c>
      <c r="G25526" s="32">
        <v>827</v>
      </c>
      <c r="H25526" s="32">
        <v>18</v>
      </c>
    </row>
    <row r="25527" spans="1:8" x14ac:dyDescent="0.55000000000000004">
      <c r="A25527" s="33">
        <v>44451</v>
      </c>
      <c r="B25527" s="1" t="s">
        <v>14</v>
      </c>
      <c r="C25527">
        <v>1774</v>
      </c>
      <c r="D25527">
        <v>23819</v>
      </c>
      <c r="E25527" s="32">
        <v>1629</v>
      </c>
      <c r="F25527">
        <v>26</v>
      </c>
      <c r="G25527" s="32">
        <v>119</v>
      </c>
      <c r="H25527" s="32">
        <v>1</v>
      </c>
    </row>
    <row r="25528" spans="1:8" x14ac:dyDescent="0.55000000000000004">
      <c r="A25528" s="33">
        <v>44451</v>
      </c>
      <c r="B25528" s="1" t="s">
        <v>15</v>
      </c>
      <c r="C25528">
        <v>3414</v>
      </c>
      <c r="D25528">
        <v>89232</v>
      </c>
      <c r="E25528" s="32">
        <v>3154</v>
      </c>
      <c r="F25528">
        <v>53</v>
      </c>
      <c r="G25528" s="32">
        <v>207</v>
      </c>
      <c r="H25528" s="32">
        <v>3</v>
      </c>
    </row>
    <row r="25529" spans="1:8" x14ac:dyDescent="0.55000000000000004">
      <c r="A25529" s="33">
        <v>44451</v>
      </c>
      <c r="B25529" s="1" t="s">
        <v>16</v>
      </c>
      <c r="C25529">
        <v>9238</v>
      </c>
      <c r="D25529">
        <v>383702</v>
      </c>
      <c r="E25529" s="32">
        <v>8719</v>
      </c>
      <c r="F25529">
        <v>173</v>
      </c>
      <c r="G25529" s="32">
        <v>346</v>
      </c>
      <c r="H25529" s="32">
        <v>5</v>
      </c>
    </row>
    <row r="25530" spans="1:8" x14ac:dyDescent="0.55000000000000004">
      <c r="A25530" s="33">
        <v>44451</v>
      </c>
      <c r="B25530" s="1" t="s">
        <v>17</v>
      </c>
      <c r="C25530">
        <v>22955</v>
      </c>
      <c r="D25530">
        <v>38447</v>
      </c>
      <c r="E25530" s="32">
        <v>21485</v>
      </c>
      <c r="F25530">
        <v>203</v>
      </c>
      <c r="G25530" s="32">
        <v>1267</v>
      </c>
      <c r="H25530" s="32">
        <v>23</v>
      </c>
    </row>
    <row r="25531" spans="1:8" x14ac:dyDescent="0.55000000000000004">
      <c r="A25531" s="33">
        <v>44451</v>
      </c>
      <c r="B25531" s="1" t="s">
        <v>18</v>
      </c>
      <c r="C25531">
        <v>14502</v>
      </c>
      <c r="D25531">
        <v>422784</v>
      </c>
      <c r="E25531" s="32">
        <v>13514</v>
      </c>
      <c r="F25531">
        <v>105</v>
      </c>
      <c r="G25531" s="32">
        <v>883</v>
      </c>
      <c r="H25531" s="32">
        <v>15</v>
      </c>
    </row>
    <row r="25532" spans="1:8" x14ac:dyDescent="0.55000000000000004">
      <c r="A25532" s="33">
        <v>44451</v>
      </c>
      <c r="B25532" s="1" t="s">
        <v>19</v>
      </c>
      <c r="C25532">
        <v>16098</v>
      </c>
      <c r="D25532">
        <v>270795</v>
      </c>
      <c r="E25532" s="32">
        <v>15140</v>
      </c>
      <c r="F25532">
        <v>166</v>
      </c>
      <c r="G25532" s="32">
        <v>792</v>
      </c>
      <c r="H25532" s="32">
        <v>23</v>
      </c>
    </row>
    <row r="25533" spans="1:8" x14ac:dyDescent="0.55000000000000004">
      <c r="A25533" s="33">
        <v>44451</v>
      </c>
      <c r="B25533" s="1" t="s">
        <v>20</v>
      </c>
      <c r="C25533">
        <v>110595</v>
      </c>
      <c r="D25533">
        <v>1363647</v>
      </c>
      <c r="E25533" s="32">
        <v>100184</v>
      </c>
      <c r="F25533">
        <v>942</v>
      </c>
      <c r="G25533" s="32">
        <v>9469</v>
      </c>
      <c r="H25533" s="32">
        <v>131</v>
      </c>
    </row>
    <row r="25534" spans="1:8" x14ac:dyDescent="0.55000000000000004">
      <c r="A25534" s="33">
        <v>44451</v>
      </c>
      <c r="B25534" s="1" t="s">
        <v>21</v>
      </c>
      <c r="C25534">
        <v>95969</v>
      </c>
      <c r="D25534">
        <v>993610</v>
      </c>
      <c r="E25534" s="32">
        <v>86622</v>
      </c>
      <c r="F25534">
        <v>944</v>
      </c>
      <c r="G25534" s="32">
        <v>8403</v>
      </c>
      <c r="H25534" s="32">
        <v>81</v>
      </c>
    </row>
    <row r="25535" spans="1:8" x14ac:dyDescent="0.55000000000000004">
      <c r="A25535" s="33">
        <v>44451</v>
      </c>
      <c r="B25535" s="1" t="s">
        <v>22</v>
      </c>
      <c r="C25535">
        <v>366283</v>
      </c>
      <c r="D25535">
        <v>3430542</v>
      </c>
      <c r="E25535" s="32">
        <v>347264</v>
      </c>
      <c r="F25535">
        <v>2666</v>
      </c>
      <c r="G25535" s="32">
        <v>16353</v>
      </c>
      <c r="H25535" s="32">
        <v>230</v>
      </c>
    </row>
    <row r="25536" spans="1:8" x14ac:dyDescent="0.55000000000000004">
      <c r="A25536" s="33">
        <v>44451</v>
      </c>
      <c r="B25536" s="1" t="s">
        <v>23</v>
      </c>
      <c r="C25536">
        <v>162139</v>
      </c>
      <c r="D25536">
        <v>1491456</v>
      </c>
      <c r="E25536" s="32">
        <v>152701</v>
      </c>
      <c r="F25536">
        <v>1185</v>
      </c>
      <c r="G25536" s="32">
        <v>8253</v>
      </c>
      <c r="H25536" s="32">
        <v>181</v>
      </c>
    </row>
    <row r="25537" spans="1:8" x14ac:dyDescent="0.55000000000000004">
      <c r="A25537" s="33">
        <v>44451</v>
      </c>
      <c r="B25537" s="1" t="s">
        <v>24</v>
      </c>
      <c r="C25537">
        <v>7389</v>
      </c>
      <c r="D25537">
        <v>260641</v>
      </c>
      <c r="E25537" s="32">
        <v>6774</v>
      </c>
      <c r="F25537">
        <v>58</v>
      </c>
      <c r="G25537" s="32">
        <v>557</v>
      </c>
      <c r="H25537" s="32">
        <v>8</v>
      </c>
    </row>
    <row r="25538" spans="1:8" x14ac:dyDescent="0.55000000000000004">
      <c r="A25538" s="33">
        <v>44451</v>
      </c>
      <c r="B25538" s="1" t="s">
        <v>25</v>
      </c>
      <c r="C25538">
        <v>4680</v>
      </c>
      <c r="D25538">
        <v>105989</v>
      </c>
      <c r="E25538" s="32">
        <v>4300</v>
      </c>
      <c r="F25538">
        <v>45</v>
      </c>
      <c r="G25538" s="32">
        <v>335</v>
      </c>
      <c r="H25538" s="32">
        <v>10</v>
      </c>
    </row>
    <row r="25539" spans="1:8" x14ac:dyDescent="0.55000000000000004">
      <c r="A25539" s="33">
        <v>44451</v>
      </c>
      <c r="B25539" s="1" t="s">
        <v>26</v>
      </c>
      <c r="C25539">
        <v>7609</v>
      </c>
      <c r="D25539">
        <v>178684</v>
      </c>
      <c r="E25539" s="32">
        <v>7191</v>
      </c>
      <c r="F25539">
        <v>123</v>
      </c>
      <c r="G25539" s="32">
        <v>274</v>
      </c>
      <c r="H25539" s="32">
        <v>3</v>
      </c>
    </row>
    <row r="25540" spans="1:8" x14ac:dyDescent="0.55000000000000004">
      <c r="A25540" s="33">
        <v>44451</v>
      </c>
      <c r="B25540" s="1" t="s">
        <v>27</v>
      </c>
      <c r="C25540">
        <v>2853</v>
      </c>
      <c r="D25540">
        <v>106549</v>
      </c>
      <c r="E25540" s="32">
        <v>2622</v>
      </c>
      <c r="F25540">
        <v>36</v>
      </c>
      <c r="G25540" s="32">
        <v>195</v>
      </c>
      <c r="H25540" s="32">
        <v>1</v>
      </c>
    </row>
    <row r="25541" spans="1:8" x14ac:dyDescent="0.55000000000000004">
      <c r="A25541" s="33">
        <v>44451</v>
      </c>
      <c r="B25541" s="1" t="s">
        <v>28</v>
      </c>
      <c r="C25541">
        <v>4833</v>
      </c>
      <c r="D25541">
        <v>101838</v>
      </c>
      <c r="E25541" s="32">
        <v>4448</v>
      </c>
      <c r="F25541">
        <v>26</v>
      </c>
      <c r="G25541" s="32">
        <v>362</v>
      </c>
      <c r="H25541" s="32">
        <v>2</v>
      </c>
    </row>
    <row r="25542" spans="1:8" x14ac:dyDescent="0.55000000000000004">
      <c r="A25542" s="33">
        <v>44451</v>
      </c>
      <c r="B25542" s="1" t="s">
        <v>29</v>
      </c>
      <c r="C25542">
        <v>8380</v>
      </c>
      <c r="D25542">
        <v>286922</v>
      </c>
      <c r="E25542" s="32">
        <v>7987</v>
      </c>
      <c r="F25542">
        <v>95</v>
      </c>
      <c r="G25542" s="32">
        <v>331</v>
      </c>
      <c r="H25542" s="32">
        <v>3</v>
      </c>
    </row>
    <row r="25543" spans="1:8" x14ac:dyDescent="0.55000000000000004">
      <c r="A25543" s="33">
        <v>44451</v>
      </c>
      <c r="B25543" s="1" t="s">
        <v>30</v>
      </c>
      <c r="C25543">
        <v>17862</v>
      </c>
      <c r="D25543">
        <v>375214</v>
      </c>
      <c r="E25543" s="32">
        <v>16368</v>
      </c>
      <c r="F25543">
        <v>207</v>
      </c>
      <c r="G25543" s="32">
        <v>1429</v>
      </c>
      <c r="H25543" s="32">
        <v>16</v>
      </c>
    </row>
    <row r="25544" spans="1:8" x14ac:dyDescent="0.55000000000000004">
      <c r="A25544" s="33">
        <v>44451</v>
      </c>
      <c r="B25544" s="1" t="s">
        <v>31</v>
      </c>
      <c r="C25544">
        <v>25510</v>
      </c>
      <c r="D25544">
        <v>566097</v>
      </c>
      <c r="E25544" s="32">
        <v>22736</v>
      </c>
      <c r="F25544">
        <v>193</v>
      </c>
      <c r="G25544" s="32">
        <v>2581</v>
      </c>
      <c r="H25544" s="32">
        <v>22</v>
      </c>
    </row>
    <row r="25545" spans="1:8" x14ac:dyDescent="0.55000000000000004">
      <c r="A25545" s="33">
        <v>44451</v>
      </c>
      <c r="B25545" s="1" t="s">
        <v>32</v>
      </c>
      <c r="C25545">
        <v>98838</v>
      </c>
      <c r="D25545">
        <v>1162193</v>
      </c>
      <c r="E25545" s="32">
        <v>79405</v>
      </c>
      <c r="F25545">
        <v>1073</v>
      </c>
      <c r="G25545" s="32">
        <v>18360</v>
      </c>
      <c r="H25545" s="32">
        <v>92</v>
      </c>
    </row>
    <row r="25546" spans="1:8" x14ac:dyDescent="0.55000000000000004">
      <c r="A25546" s="33">
        <v>44451</v>
      </c>
      <c r="B25546" s="1" t="s">
        <v>33</v>
      </c>
      <c r="C25546">
        <v>14126</v>
      </c>
      <c r="D25546">
        <v>202459</v>
      </c>
      <c r="E25546" s="32">
        <v>12384</v>
      </c>
      <c r="F25546">
        <v>149</v>
      </c>
      <c r="G25546" s="32">
        <v>1900</v>
      </c>
      <c r="H25546" s="32">
        <v>23</v>
      </c>
    </row>
    <row r="25547" spans="1:8" x14ac:dyDescent="0.55000000000000004">
      <c r="A25547" s="33">
        <v>44451</v>
      </c>
      <c r="B25547" s="1" t="s">
        <v>34</v>
      </c>
      <c r="C25547">
        <v>11754</v>
      </c>
      <c r="D25547">
        <v>220080</v>
      </c>
      <c r="E25547" s="32">
        <v>10670</v>
      </c>
      <c r="F25547">
        <v>97</v>
      </c>
      <c r="G25547" s="32">
        <v>987</v>
      </c>
      <c r="H25547" s="32">
        <v>7</v>
      </c>
    </row>
    <row r="25548" spans="1:8" x14ac:dyDescent="0.55000000000000004">
      <c r="A25548" s="33">
        <v>44451</v>
      </c>
      <c r="B25548" s="1" t="s">
        <v>35</v>
      </c>
      <c r="C25548">
        <v>34106</v>
      </c>
      <c r="D25548">
        <v>394001</v>
      </c>
      <c r="E25548" s="32">
        <v>30997</v>
      </c>
      <c r="F25548">
        <v>257</v>
      </c>
      <c r="G25548" s="32">
        <v>2656</v>
      </c>
      <c r="H25548" s="32">
        <v>89</v>
      </c>
    </row>
    <row r="25549" spans="1:8" x14ac:dyDescent="0.55000000000000004">
      <c r="A25549" s="33">
        <v>44451</v>
      </c>
      <c r="B25549" s="1" t="s">
        <v>36</v>
      </c>
      <c r="C25549">
        <v>190495</v>
      </c>
      <c r="D25549">
        <v>3156627</v>
      </c>
      <c r="E25549" s="32">
        <v>167133</v>
      </c>
      <c r="F25549">
        <v>2871</v>
      </c>
      <c r="G25549" s="32">
        <v>18497</v>
      </c>
      <c r="H25549" s="32">
        <v>613</v>
      </c>
    </row>
    <row r="25550" spans="1:8" x14ac:dyDescent="0.55000000000000004">
      <c r="A25550" s="33">
        <v>44451</v>
      </c>
      <c r="B25550" s="1" t="s">
        <v>37</v>
      </c>
      <c r="C25550">
        <v>73270</v>
      </c>
      <c r="D25550">
        <v>688938</v>
      </c>
      <c r="E25550" s="32">
        <v>66328</v>
      </c>
      <c r="F25550">
        <v>1364</v>
      </c>
      <c r="G25550" s="32">
        <v>5579</v>
      </c>
      <c r="H25550" s="32">
        <v>73</v>
      </c>
    </row>
    <row r="25551" spans="1:8" x14ac:dyDescent="0.55000000000000004">
      <c r="A25551" s="33">
        <v>44451</v>
      </c>
      <c r="B25551" s="1" t="s">
        <v>38</v>
      </c>
      <c r="C25551">
        <v>14996</v>
      </c>
      <c r="D25551">
        <v>231002</v>
      </c>
      <c r="E25551" s="32">
        <v>13812</v>
      </c>
      <c r="F25551">
        <v>142</v>
      </c>
      <c r="G25551" s="32">
        <v>1042</v>
      </c>
      <c r="H25551" s="32">
        <v>20</v>
      </c>
    </row>
    <row r="25552" spans="1:8" x14ac:dyDescent="0.55000000000000004">
      <c r="A25552" s="33">
        <v>44451</v>
      </c>
      <c r="B25552" s="1" t="s">
        <v>39</v>
      </c>
      <c r="C25552">
        <v>5046</v>
      </c>
      <c r="D25552">
        <v>61728</v>
      </c>
      <c r="E25552" s="32">
        <v>4637</v>
      </c>
      <c r="F25552">
        <v>58</v>
      </c>
      <c r="G25552" s="32">
        <v>249</v>
      </c>
      <c r="H25552" s="32">
        <v>17</v>
      </c>
    </row>
    <row r="25553" spans="1:8" x14ac:dyDescent="0.55000000000000004">
      <c r="A25553" s="33">
        <v>44451</v>
      </c>
      <c r="B25553" s="1" t="s">
        <v>40</v>
      </c>
      <c r="C25553">
        <v>1590</v>
      </c>
      <c r="D25553">
        <v>135752</v>
      </c>
      <c r="E25553" s="32">
        <v>1423</v>
      </c>
      <c r="F25553">
        <v>5</v>
      </c>
      <c r="G25553" s="32">
        <v>140</v>
      </c>
      <c r="H25553" s="32">
        <v>0</v>
      </c>
    </row>
    <row r="25554" spans="1:8" x14ac:dyDescent="0.55000000000000004">
      <c r="A25554" s="33">
        <v>44451</v>
      </c>
      <c r="B25554" s="1" t="s">
        <v>41</v>
      </c>
      <c r="C25554">
        <v>1520</v>
      </c>
      <c r="D25554">
        <v>48532</v>
      </c>
      <c r="E25554" s="32">
        <v>1400</v>
      </c>
      <c r="F25554">
        <v>2</v>
      </c>
      <c r="G25554" s="32">
        <v>118</v>
      </c>
      <c r="H25554" s="32">
        <v>1</v>
      </c>
    </row>
    <row r="25555" spans="1:8" x14ac:dyDescent="0.55000000000000004">
      <c r="A25555" s="33">
        <v>44451</v>
      </c>
      <c r="B25555" s="1" t="s">
        <v>42</v>
      </c>
      <c r="C25555">
        <v>14730</v>
      </c>
      <c r="D25555">
        <v>241401</v>
      </c>
      <c r="E25555" s="32">
        <v>13164</v>
      </c>
      <c r="F25555">
        <v>133</v>
      </c>
      <c r="G25555" s="32">
        <v>1161</v>
      </c>
      <c r="H25555" s="32">
        <v>17</v>
      </c>
    </row>
    <row r="25556" spans="1:8" x14ac:dyDescent="0.55000000000000004">
      <c r="A25556" s="33">
        <v>44451</v>
      </c>
      <c r="B25556" s="1" t="s">
        <v>43</v>
      </c>
      <c r="C25556">
        <v>20644</v>
      </c>
      <c r="D25556">
        <v>812411</v>
      </c>
      <c r="E25556" s="32">
        <v>19018</v>
      </c>
      <c r="F25556">
        <v>189</v>
      </c>
      <c r="G25556" s="32">
        <v>839</v>
      </c>
      <c r="H25556" s="32">
        <v>15</v>
      </c>
    </row>
    <row r="25557" spans="1:8" x14ac:dyDescent="0.55000000000000004">
      <c r="A25557" s="33">
        <v>44451</v>
      </c>
      <c r="B25557" s="1" t="s">
        <v>44</v>
      </c>
      <c r="C25557">
        <v>5414</v>
      </c>
      <c r="D25557">
        <v>166210</v>
      </c>
      <c r="E25557" s="32">
        <v>4979</v>
      </c>
      <c r="F25557">
        <v>87</v>
      </c>
      <c r="G25557" s="32">
        <v>348</v>
      </c>
      <c r="H25557" s="32">
        <v>3</v>
      </c>
    </row>
    <row r="25558" spans="1:8" x14ac:dyDescent="0.55000000000000004">
      <c r="A25558" s="33">
        <v>44451</v>
      </c>
      <c r="B25558" s="1" t="s">
        <v>45</v>
      </c>
      <c r="C25558">
        <v>3101</v>
      </c>
      <c r="D25558">
        <v>94670</v>
      </c>
      <c r="E25558" s="32">
        <v>2744</v>
      </c>
      <c r="F25558">
        <v>64</v>
      </c>
      <c r="G25558" s="32">
        <v>293</v>
      </c>
      <c r="H25558" s="32">
        <v>4</v>
      </c>
    </row>
    <row r="25559" spans="1:8" x14ac:dyDescent="0.55000000000000004">
      <c r="A25559" s="33">
        <v>44451</v>
      </c>
      <c r="B25559" s="1" t="s">
        <v>46</v>
      </c>
      <c r="C25559">
        <v>4572</v>
      </c>
      <c r="D25559">
        <v>121117</v>
      </c>
      <c r="E25559" s="32">
        <v>4323</v>
      </c>
      <c r="F25559">
        <v>34</v>
      </c>
      <c r="G25559" s="32">
        <v>214</v>
      </c>
      <c r="H25559" s="32">
        <v>5</v>
      </c>
    </row>
    <row r="25560" spans="1:8" x14ac:dyDescent="0.55000000000000004">
      <c r="A25560" s="33">
        <v>44451</v>
      </c>
      <c r="B25560" s="1" t="s">
        <v>47</v>
      </c>
      <c r="C25560">
        <v>4939</v>
      </c>
      <c r="D25560">
        <v>139142</v>
      </c>
      <c r="E25560" s="32">
        <v>4626</v>
      </c>
      <c r="F25560">
        <v>81</v>
      </c>
      <c r="G25560" s="32">
        <v>232</v>
      </c>
      <c r="H25560" s="32">
        <v>5</v>
      </c>
    </row>
    <row r="25561" spans="1:8" x14ac:dyDescent="0.55000000000000004">
      <c r="A25561" s="33">
        <v>44451</v>
      </c>
      <c r="B25561" s="1" t="s">
        <v>48</v>
      </c>
      <c r="C25561">
        <v>3978</v>
      </c>
      <c r="D25561">
        <v>85990</v>
      </c>
      <c r="E25561" s="32">
        <v>3634</v>
      </c>
      <c r="F25561">
        <v>31</v>
      </c>
      <c r="G25561" s="32">
        <v>313</v>
      </c>
      <c r="H25561" s="32">
        <v>6</v>
      </c>
    </row>
    <row r="25562" spans="1:8" x14ac:dyDescent="0.55000000000000004">
      <c r="A25562" s="33">
        <v>44451</v>
      </c>
      <c r="B25562" s="1" t="s">
        <v>49</v>
      </c>
      <c r="C25562">
        <v>71785</v>
      </c>
      <c r="D25562">
        <v>1166465</v>
      </c>
      <c r="E25562" s="32">
        <v>63882</v>
      </c>
      <c r="F25562">
        <v>586</v>
      </c>
      <c r="G25562" s="32">
        <v>7028</v>
      </c>
      <c r="H25562" s="32">
        <v>33</v>
      </c>
    </row>
    <row r="25563" spans="1:8" x14ac:dyDescent="0.55000000000000004">
      <c r="A25563" s="33">
        <v>44451</v>
      </c>
      <c r="B25563" s="1" t="s">
        <v>50</v>
      </c>
      <c r="C25563">
        <v>5593</v>
      </c>
      <c r="D25563">
        <v>93865</v>
      </c>
      <c r="E25563" s="32">
        <v>5352</v>
      </c>
      <c r="F25563">
        <v>29</v>
      </c>
      <c r="G25563" s="32">
        <v>267</v>
      </c>
      <c r="H25563" s="32">
        <v>1</v>
      </c>
    </row>
    <row r="25564" spans="1:8" x14ac:dyDescent="0.55000000000000004">
      <c r="A25564" s="33">
        <v>44451</v>
      </c>
      <c r="B25564" s="1" t="s">
        <v>51</v>
      </c>
      <c r="C25564">
        <v>5769</v>
      </c>
      <c r="D25564">
        <v>167038</v>
      </c>
      <c r="E25564" s="32">
        <v>5291</v>
      </c>
      <c r="F25564">
        <v>70</v>
      </c>
      <c r="G25564" s="32">
        <v>411</v>
      </c>
      <c r="H25564" s="32">
        <v>1</v>
      </c>
    </row>
    <row r="25565" spans="1:8" x14ac:dyDescent="0.55000000000000004">
      <c r="A25565" s="33">
        <v>44451</v>
      </c>
      <c r="B25565" s="1" t="s">
        <v>52</v>
      </c>
      <c r="C25565">
        <v>13789</v>
      </c>
      <c r="D25565">
        <v>115926</v>
      </c>
      <c r="E25565" s="32">
        <v>12574</v>
      </c>
      <c r="F25565">
        <v>131</v>
      </c>
      <c r="G25565" s="32">
        <v>1084</v>
      </c>
      <c r="H25565" s="32">
        <v>17</v>
      </c>
    </row>
    <row r="25566" spans="1:8" x14ac:dyDescent="0.55000000000000004">
      <c r="A25566" s="33">
        <v>44451</v>
      </c>
      <c r="B25566" s="1" t="s">
        <v>53</v>
      </c>
      <c r="C25566">
        <v>7755</v>
      </c>
      <c r="D25566">
        <v>241692</v>
      </c>
      <c r="E25566" s="32">
        <v>7236</v>
      </c>
      <c r="F25566">
        <v>74</v>
      </c>
      <c r="G25566" s="32">
        <v>445</v>
      </c>
      <c r="H25566" s="32">
        <v>3</v>
      </c>
    </row>
    <row r="25567" spans="1:8" x14ac:dyDescent="0.55000000000000004">
      <c r="A25567" s="33">
        <v>44451</v>
      </c>
      <c r="B25567" s="1" t="s">
        <v>54</v>
      </c>
      <c r="C25567">
        <v>5911</v>
      </c>
      <c r="D25567">
        <v>68482</v>
      </c>
      <c r="E25567" s="32">
        <v>5389</v>
      </c>
      <c r="F25567">
        <v>34</v>
      </c>
      <c r="G25567" s="32">
        <v>420</v>
      </c>
      <c r="H25567" s="32">
        <v>10</v>
      </c>
    </row>
    <row r="25568" spans="1:8" x14ac:dyDescent="0.55000000000000004">
      <c r="A25568" s="33">
        <v>44451</v>
      </c>
      <c r="B25568" s="1" t="s">
        <v>55</v>
      </c>
      <c r="C25568">
        <v>8842</v>
      </c>
      <c r="D25568">
        <v>159609</v>
      </c>
      <c r="E25568" s="32">
        <v>8253</v>
      </c>
      <c r="F25568">
        <v>58</v>
      </c>
      <c r="G25568" s="32">
        <v>553</v>
      </c>
      <c r="H25568" s="32">
        <v>7</v>
      </c>
    </row>
    <row r="25569" spans="1:8" x14ac:dyDescent="0.55000000000000004">
      <c r="A25569" s="33">
        <v>44451</v>
      </c>
      <c r="B25569" s="1" t="s">
        <v>56</v>
      </c>
      <c r="C25569">
        <v>47324</v>
      </c>
      <c r="D25569">
        <v>365493</v>
      </c>
      <c r="E25569" s="32">
        <v>41899</v>
      </c>
      <c r="F25569">
        <v>273</v>
      </c>
      <c r="G25569" s="32">
        <v>4759</v>
      </c>
      <c r="H25569" s="32">
        <v>104</v>
      </c>
    </row>
    <row r="25570" spans="1:8" x14ac:dyDescent="0.55000000000000004">
      <c r="A25570" s="33">
        <v>44452</v>
      </c>
      <c r="B25570" s="1" t="s">
        <v>7</v>
      </c>
      <c r="C25570">
        <v>59193</v>
      </c>
      <c r="D25570">
        <v>1050861</v>
      </c>
      <c r="E25570" s="32">
        <v>55975</v>
      </c>
      <c r="F25570">
        <v>1462</v>
      </c>
      <c r="G25570" s="32">
        <v>1905</v>
      </c>
      <c r="H25570" s="32">
        <v>25</v>
      </c>
    </row>
    <row r="25571" spans="1:8" x14ac:dyDescent="0.55000000000000004">
      <c r="A25571" s="33">
        <v>44452</v>
      </c>
      <c r="B25571" s="1" t="s">
        <v>11</v>
      </c>
      <c r="C25571">
        <v>5165</v>
      </c>
      <c r="D25571">
        <v>78382</v>
      </c>
      <c r="E25571" s="32">
        <v>4611</v>
      </c>
      <c r="F25571">
        <v>33</v>
      </c>
      <c r="G25571" s="32">
        <v>521</v>
      </c>
      <c r="H25571" s="32">
        <v>7</v>
      </c>
    </row>
    <row r="25572" spans="1:8" x14ac:dyDescent="0.55000000000000004">
      <c r="A25572" s="33">
        <v>44452</v>
      </c>
      <c r="B25572" s="1" t="s">
        <v>12</v>
      </c>
      <c r="C25572">
        <v>3397</v>
      </c>
      <c r="D25572">
        <v>114078</v>
      </c>
      <c r="E25572" s="32">
        <v>3124</v>
      </c>
      <c r="F25572">
        <v>50</v>
      </c>
      <c r="G25572" s="32">
        <v>223</v>
      </c>
      <c r="H25572" s="32">
        <v>0</v>
      </c>
    </row>
    <row r="25573" spans="1:8" x14ac:dyDescent="0.55000000000000004">
      <c r="A25573" s="33">
        <v>44452</v>
      </c>
      <c r="B25573" s="1" t="s">
        <v>13</v>
      </c>
      <c r="C25573">
        <v>15737</v>
      </c>
      <c r="D25573">
        <v>225843</v>
      </c>
      <c r="E25573" s="32">
        <v>14843</v>
      </c>
      <c r="F25573">
        <v>108</v>
      </c>
      <c r="G25573" s="32">
        <v>760</v>
      </c>
      <c r="H25573" s="32">
        <v>19</v>
      </c>
    </row>
    <row r="25574" spans="1:8" x14ac:dyDescent="0.55000000000000004">
      <c r="A25574" s="33">
        <v>44452</v>
      </c>
      <c r="B25574" s="1" t="s">
        <v>14</v>
      </c>
      <c r="C25574">
        <v>1780</v>
      </c>
      <c r="D25574">
        <v>24598</v>
      </c>
      <c r="E25574" s="32">
        <v>1646</v>
      </c>
      <c r="F25574">
        <v>26</v>
      </c>
      <c r="G25574" s="32">
        <v>108</v>
      </c>
      <c r="H25574" s="32">
        <v>2</v>
      </c>
    </row>
    <row r="25575" spans="1:8" x14ac:dyDescent="0.55000000000000004">
      <c r="A25575" s="33">
        <v>44452</v>
      </c>
      <c r="B25575" s="1" t="s">
        <v>15</v>
      </c>
      <c r="C25575">
        <v>3419</v>
      </c>
      <c r="D25575">
        <v>90670</v>
      </c>
      <c r="E25575" s="32">
        <v>3169</v>
      </c>
      <c r="F25575">
        <v>53</v>
      </c>
      <c r="G25575" s="32">
        <v>197</v>
      </c>
      <c r="H25575" s="32">
        <v>3</v>
      </c>
    </row>
    <row r="25576" spans="1:8" x14ac:dyDescent="0.55000000000000004">
      <c r="A25576" s="33">
        <v>44452</v>
      </c>
      <c r="B25576" s="1" t="s">
        <v>16</v>
      </c>
      <c r="C25576">
        <v>9266</v>
      </c>
      <c r="D25576">
        <v>385270</v>
      </c>
      <c r="E25576" s="32">
        <v>8747</v>
      </c>
      <c r="F25576">
        <v>173</v>
      </c>
      <c r="G25576" s="32">
        <v>346</v>
      </c>
      <c r="H25576" s="32">
        <v>7</v>
      </c>
    </row>
    <row r="25577" spans="1:8" x14ac:dyDescent="0.55000000000000004">
      <c r="A25577" s="33">
        <v>44452</v>
      </c>
      <c r="B25577" s="1" t="s">
        <v>17</v>
      </c>
      <c r="C25577">
        <v>23068</v>
      </c>
      <c r="D25577">
        <v>38857</v>
      </c>
      <c r="E25577" s="32">
        <v>21684</v>
      </c>
      <c r="F25577">
        <v>205</v>
      </c>
      <c r="G25577" s="32">
        <v>1179</v>
      </c>
      <c r="H25577" s="32">
        <v>25</v>
      </c>
    </row>
    <row r="25578" spans="1:8" x14ac:dyDescent="0.55000000000000004">
      <c r="A25578" s="33">
        <v>44452</v>
      </c>
      <c r="B25578" s="1" t="s">
        <v>18</v>
      </c>
      <c r="C25578">
        <v>14546</v>
      </c>
      <c r="D25578">
        <v>423128</v>
      </c>
      <c r="E25578" s="32">
        <v>13676</v>
      </c>
      <c r="F25578">
        <v>106</v>
      </c>
      <c r="G25578" s="32">
        <v>764</v>
      </c>
      <c r="H25578" s="32">
        <v>14</v>
      </c>
    </row>
    <row r="25579" spans="1:8" x14ac:dyDescent="0.55000000000000004">
      <c r="A25579" s="33">
        <v>44452</v>
      </c>
      <c r="B25579" s="1" t="s">
        <v>19</v>
      </c>
      <c r="C25579">
        <v>16121</v>
      </c>
      <c r="D25579">
        <v>273204</v>
      </c>
      <c r="E25579" s="32">
        <v>15296</v>
      </c>
      <c r="F25579">
        <v>166</v>
      </c>
      <c r="G25579" s="32">
        <v>659</v>
      </c>
      <c r="H25579" s="32">
        <v>21</v>
      </c>
    </row>
    <row r="25580" spans="1:8" x14ac:dyDescent="0.55000000000000004">
      <c r="A25580" s="33">
        <v>44452</v>
      </c>
      <c r="B25580" s="1" t="s">
        <v>20</v>
      </c>
      <c r="C25580">
        <v>110846</v>
      </c>
      <c r="D25580">
        <v>1367966</v>
      </c>
      <c r="E25580" s="32">
        <v>101121</v>
      </c>
      <c r="F25580">
        <v>950</v>
      </c>
      <c r="G25580" s="32">
        <v>8775</v>
      </c>
      <c r="H25580" s="32">
        <v>124</v>
      </c>
    </row>
    <row r="25581" spans="1:8" x14ac:dyDescent="0.55000000000000004">
      <c r="A25581" s="33">
        <v>44452</v>
      </c>
      <c r="B25581" s="1" t="s">
        <v>21</v>
      </c>
      <c r="C25581">
        <v>96367</v>
      </c>
      <c r="D25581">
        <v>996705</v>
      </c>
      <c r="E25581" s="32">
        <v>87964</v>
      </c>
      <c r="F25581">
        <v>944</v>
      </c>
      <c r="G25581" s="32">
        <v>7459</v>
      </c>
      <c r="H25581" s="32">
        <v>77</v>
      </c>
    </row>
    <row r="25582" spans="1:8" x14ac:dyDescent="0.55000000000000004">
      <c r="A25582" s="33">
        <v>44452</v>
      </c>
      <c r="B25582" s="1" t="s">
        <v>22</v>
      </c>
      <c r="C25582">
        <v>366894</v>
      </c>
      <c r="D25582">
        <v>3446777</v>
      </c>
      <c r="E25582" s="32">
        <v>349891</v>
      </c>
      <c r="F25582">
        <v>2678</v>
      </c>
      <c r="G25582" s="32">
        <v>14325</v>
      </c>
      <c r="H25582" s="32">
        <v>225</v>
      </c>
    </row>
    <row r="25583" spans="1:8" x14ac:dyDescent="0.55000000000000004">
      <c r="A25583" s="33">
        <v>44452</v>
      </c>
      <c r="B25583" s="1" t="s">
        <v>23</v>
      </c>
      <c r="C25583">
        <v>162668</v>
      </c>
      <c r="D25583">
        <v>1500565</v>
      </c>
      <c r="E25583" s="32">
        <v>154424</v>
      </c>
      <c r="F25583">
        <v>1188</v>
      </c>
      <c r="G25583" s="32">
        <v>7056</v>
      </c>
      <c r="H25583" s="32">
        <v>167</v>
      </c>
    </row>
    <row r="25584" spans="1:8" x14ac:dyDescent="0.55000000000000004">
      <c r="A25584" s="33">
        <v>44452</v>
      </c>
      <c r="B25584" s="1" t="s">
        <v>24</v>
      </c>
      <c r="C25584">
        <v>7397</v>
      </c>
      <c r="D25584">
        <v>261770</v>
      </c>
      <c r="E25584" s="32">
        <v>6894</v>
      </c>
      <c r="F25584">
        <v>58</v>
      </c>
      <c r="G25584" s="32">
        <v>445</v>
      </c>
      <c r="H25584" s="32">
        <v>8</v>
      </c>
    </row>
    <row r="25585" spans="1:8" x14ac:dyDescent="0.55000000000000004">
      <c r="A25585" s="33">
        <v>44452</v>
      </c>
      <c r="B25585" s="1" t="s">
        <v>25</v>
      </c>
      <c r="C25585">
        <v>4684</v>
      </c>
      <c r="D25585">
        <v>106624</v>
      </c>
      <c r="E25585" s="32">
        <v>4357</v>
      </c>
      <c r="F25585">
        <v>45</v>
      </c>
      <c r="G25585" s="32">
        <v>282</v>
      </c>
      <c r="H25585" s="32">
        <v>8</v>
      </c>
    </row>
    <row r="25586" spans="1:8" x14ac:dyDescent="0.55000000000000004">
      <c r="A25586" s="33">
        <v>44452</v>
      </c>
      <c r="B25586" s="1" t="s">
        <v>26</v>
      </c>
      <c r="C25586">
        <v>7624</v>
      </c>
      <c r="D25586">
        <v>178806</v>
      </c>
      <c r="E25586" s="32">
        <v>7213</v>
      </c>
      <c r="F25586">
        <v>123</v>
      </c>
      <c r="G25586" s="32">
        <v>267</v>
      </c>
      <c r="H25586" s="32">
        <v>3</v>
      </c>
    </row>
    <row r="25587" spans="1:8" x14ac:dyDescent="0.55000000000000004">
      <c r="A25587" s="33">
        <v>44452</v>
      </c>
      <c r="B25587" s="1" t="s">
        <v>27</v>
      </c>
      <c r="C25587">
        <v>2860</v>
      </c>
      <c r="D25587">
        <v>106762</v>
      </c>
      <c r="E25587" s="32">
        <v>2650</v>
      </c>
      <c r="F25587">
        <v>36</v>
      </c>
      <c r="G25587" s="32">
        <v>174</v>
      </c>
      <c r="H25587" s="32">
        <v>1</v>
      </c>
    </row>
    <row r="25588" spans="1:8" x14ac:dyDescent="0.55000000000000004">
      <c r="A25588" s="33">
        <v>44452</v>
      </c>
      <c r="B25588" s="1" t="s">
        <v>28</v>
      </c>
      <c r="C25588">
        <v>4893</v>
      </c>
      <c r="D25588">
        <v>101838</v>
      </c>
      <c r="E25588" s="32">
        <v>4580</v>
      </c>
      <c r="F25588">
        <v>28</v>
      </c>
      <c r="G25588" s="32">
        <v>286</v>
      </c>
      <c r="H25588" s="32">
        <v>2</v>
      </c>
    </row>
    <row r="25589" spans="1:8" x14ac:dyDescent="0.55000000000000004">
      <c r="A25589" s="33">
        <v>44452</v>
      </c>
      <c r="B25589" s="1" t="s">
        <v>29</v>
      </c>
      <c r="C25589">
        <v>8411</v>
      </c>
      <c r="D25589">
        <v>289560</v>
      </c>
      <c r="E25589" s="32">
        <v>8055</v>
      </c>
      <c r="F25589">
        <v>95</v>
      </c>
      <c r="G25589" s="32">
        <v>313</v>
      </c>
      <c r="H25589" s="32">
        <v>2</v>
      </c>
    </row>
    <row r="25590" spans="1:8" x14ac:dyDescent="0.55000000000000004">
      <c r="A25590" s="33">
        <v>44452</v>
      </c>
      <c r="B25590" s="1" t="s">
        <v>30</v>
      </c>
      <c r="C25590">
        <v>17906</v>
      </c>
      <c r="D25590">
        <v>375598</v>
      </c>
      <c r="E25590" s="32">
        <v>16583</v>
      </c>
      <c r="F25590">
        <v>207</v>
      </c>
      <c r="G25590" s="32">
        <v>1289</v>
      </c>
      <c r="H25590" s="32">
        <v>17</v>
      </c>
    </row>
    <row r="25591" spans="1:8" x14ac:dyDescent="0.55000000000000004">
      <c r="A25591" s="33">
        <v>44452</v>
      </c>
      <c r="B25591" s="1" t="s">
        <v>31</v>
      </c>
      <c r="C25591">
        <v>25570</v>
      </c>
      <c r="D25591">
        <v>572990</v>
      </c>
      <c r="E25591" s="32">
        <v>23441</v>
      </c>
      <c r="F25591">
        <v>193</v>
      </c>
      <c r="G25591" s="32">
        <v>1936</v>
      </c>
      <c r="H25591" s="32">
        <v>20</v>
      </c>
    </row>
    <row r="25592" spans="1:8" x14ac:dyDescent="0.55000000000000004">
      <c r="A25592" s="33">
        <v>44452</v>
      </c>
      <c r="B25592" s="1" t="s">
        <v>32</v>
      </c>
      <c r="C25592">
        <v>99688</v>
      </c>
      <c r="D25592">
        <v>1182279</v>
      </c>
      <c r="E25592" s="32">
        <v>81769</v>
      </c>
      <c r="F25592">
        <v>1075</v>
      </c>
      <c r="G25592" s="32">
        <v>16844</v>
      </c>
      <c r="H25592" s="32">
        <v>83</v>
      </c>
    </row>
    <row r="25593" spans="1:8" x14ac:dyDescent="0.55000000000000004">
      <c r="A25593" s="33">
        <v>44452</v>
      </c>
      <c r="B25593" s="1" t="s">
        <v>33</v>
      </c>
      <c r="C25593">
        <v>14164</v>
      </c>
      <c r="D25593">
        <v>202459</v>
      </c>
      <c r="E25593" s="32">
        <v>12436</v>
      </c>
      <c r="F25593">
        <v>149</v>
      </c>
      <c r="G25593" s="32">
        <v>1886</v>
      </c>
      <c r="H25593" s="32">
        <v>23</v>
      </c>
    </row>
    <row r="25594" spans="1:8" x14ac:dyDescent="0.55000000000000004">
      <c r="A25594" s="33">
        <v>44452</v>
      </c>
      <c r="B25594" s="1" t="s">
        <v>34</v>
      </c>
      <c r="C25594">
        <v>11786</v>
      </c>
      <c r="D25594">
        <v>220723</v>
      </c>
      <c r="E25594" s="32">
        <v>10904</v>
      </c>
      <c r="F25594">
        <v>97</v>
      </c>
      <c r="G25594" s="32">
        <v>785</v>
      </c>
      <c r="H25594" s="32">
        <v>7</v>
      </c>
    </row>
    <row r="25595" spans="1:8" x14ac:dyDescent="0.55000000000000004">
      <c r="A25595" s="33">
        <v>44452</v>
      </c>
      <c r="B25595" s="1" t="s">
        <v>35</v>
      </c>
      <c r="C25595">
        <v>34205</v>
      </c>
      <c r="D25595">
        <v>394620</v>
      </c>
      <c r="E25595" s="32">
        <v>31590</v>
      </c>
      <c r="F25595">
        <v>258</v>
      </c>
      <c r="G25595" s="32">
        <v>2259</v>
      </c>
      <c r="H25595" s="32">
        <v>79</v>
      </c>
    </row>
    <row r="25596" spans="1:8" x14ac:dyDescent="0.55000000000000004">
      <c r="A25596" s="33">
        <v>44452</v>
      </c>
      <c r="B25596" s="1" t="s">
        <v>36</v>
      </c>
      <c r="C25596">
        <v>190947</v>
      </c>
      <c r="D25596">
        <v>3169321</v>
      </c>
      <c r="E25596" s="32">
        <v>169150</v>
      </c>
      <c r="F25596">
        <v>2875</v>
      </c>
      <c r="G25596" s="32">
        <v>16939</v>
      </c>
      <c r="H25596" s="32">
        <v>606</v>
      </c>
    </row>
    <row r="25597" spans="1:8" x14ac:dyDescent="0.55000000000000004">
      <c r="A25597" s="33">
        <v>44452</v>
      </c>
      <c r="B25597" s="1" t="s">
        <v>37</v>
      </c>
      <c r="C25597">
        <v>73668</v>
      </c>
      <c r="D25597">
        <v>691447</v>
      </c>
      <c r="E25597" s="32">
        <v>67011</v>
      </c>
      <c r="F25597">
        <v>1369</v>
      </c>
      <c r="G25597" s="32">
        <v>5293</v>
      </c>
      <c r="H25597" s="32">
        <v>73</v>
      </c>
    </row>
    <row r="25598" spans="1:8" x14ac:dyDescent="0.55000000000000004">
      <c r="A25598" s="33">
        <v>44452</v>
      </c>
      <c r="B25598" s="1" t="s">
        <v>38</v>
      </c>
      <c r="C25598">
        <v>15038</v>
      </c>
      <c r="D25598">
        <v>233127</v>
      </c>
      <c r="E25598" s="32">
        <v>13929</v>
      </c>
      <c r="F25598">
        <v>144</v>
      </c>
      <c r="G25598" s="32">
        <v>965</v>
      </c>
      <c r="H25598" s="32">
        <v>18</v>
      </c>
    </row>
    <row r="25599" spans="1:8" x14ac:dyDescent="0.55000000000000004">
      <c r="A25599" s="33">
        <v>44452</v>
      </c>
      <c r="B25599" s="1" t="s">
        <v>39</v>
      </c>
      <c r="C25599">
        <v>5055</v>
      </c>
      <c r="D25599">
        <v>61836</v>
      </c>
      <c r="E25599" s="32">
        <v>4673</v>
      </c>
      <c r="F25599">
        <v>58</v>
      </c>
      <c r="G25599" s="32">
        <v>222</v>
      </c>
      <c r="H25599" s="32">
        <v>14</v>
      </c>
    </row>
    <row r="25600" spans="1:8" x14ac:dyDescent="0.55000000000000004">
      <c r="A25600" s="33">
        <v>44452</v>
      </c>
      <c r="B25600" s="1" t="s">
        <v>40</v>
      </c>
      <c r="C25600">
        <v>1593</v>
      </c>
      <c r="D25600">
        <v>135806</v>
      </c>
      <c r="E25600" s="32">
        <v>1434</v>
      </c>
      <c r="F25600">
        <v>5</v>
      </c>
      <c r="G25600" s="32">
        <v>132</v>
      </c>
      <c r="H25600" s="32">
        <v>2</v>
      </c>
    </row>
    <row r="25601" spans="1:8" x14ac:dyDescent="0.55000000000000004">
      <c r="A25601" s="33">
        <v>44452</v>
      </c>
      <c r="B25601" s="1" t="s">
        <v>41</v>
      </c>
      <c r="C25601">
        <v>1521</v>
      </c>
      <c r="D25601">
        <v>48532</v>
      </c>
      <c r="E25601" s="32">
        <v>1411</v>
      </c>
      <c r="F25601">
        <v>2</v>
      </c>
      <c r="G25601" s="32">
        <v>108</v>
      </c>
      <c r="H25601" s="32">
        <v>1</v>
      </c>
    </row>
    <row r="25602" spans="1:8" x14ac:dyDescent="0.55000000000000004">
      <c r="A25602" s="33">
        <v>44452</v>
      </c>
      <c r="B25602" s="1" t="s">
        <v>42</v>
      </c>
      <c r="C25602">
        <v>14754</v>
      </c>
      <c r="D25602">
        <v>241401</v>
      </c>
      <c r="E25602" s="32">
        <v>13164</v>
      </c>
      <c r="F25602">
        <v>133</v>
      </c>
      <c r="G25602" s="32">
        <v>1161</v>
      </c>
      <c r="H25602" s="32">
        <v>17</v>
      </c>
    </row>
    <row r="25603" spans="1:8" x14ac:dyDescent="0.55000000000000004">
      <c r="A25603" s="33">
        <v>44452</v>
      </c>
      <c r="B25603" s="1" t="s">
        <v>43</v>
      </c>
      <c r="C25603">
        <v>20739</v>
      </c>
      <c r="D25603">
        <v>821060</v>
      </c>
      <c r="E25603" s="32">
        <v>19168</v>
      </c>
      <c r="F25603">
        <v>189</v>
      </c>
      <c r="G25603" s="32">
        <v>805</v>
      </c>
      <c r="H25603" s="32">
        <v>15</v>
      </c>
    </row>
    <row r="25604" spans="1:8" x14ac:dyDescent="0.55000000000000004">
      <c r="A25604" s="33">
        <v>44452</v>
      </c>
      <c r="B25604" s="1" t="s">
        <v>44</v>
      </c>
      <c r="C25604">
        <v>5424</v>
      </c>
      <c r="D25604">
        <v>166210</v>
      </c>
      <c r="E25604" s="32">
        <v>5018</v>
      </c>
      <c r="F25604">
        <v>88</v>
      </c>
      <c r="G25604" s="32">
        <v>318</v>
      </c>
      <c r="H25604" s="32">
        <v>3</v>
      </c>
    </row>
    <row r="25605" spans="1:8" x14ac:dyDescent="0.55000000000000004">
      <c r="A25605" s="33">
        <v>44452</v>
      </c>
      <c r="B25605" s="1" t="s">
        <v>45</v>
      </c>
      <c r="C25605">
        <v>3114</v>
      </c>
      <c r="D25605">
        <v>94894</v>
      </c>
      <c r="E25605" s="32">
        <v>2775</v>
      </c>
      <c r="F25605">
        <v>64</v>
      </c>
      <c r="G25605" s="32">
        <v>275</v>
      </c>
      <c r="H25605" s="32">
        <v>4</v>
      </c>
    </row>
    <row r="25606" spans="1:8" x14ac:dyDescent="0.55000000000000004">
      <c r="A25606" s="33">
        <v>44452</v>
      </c>
      <c r="B25606" s="1" t="s">
        <v>46</v>
      </c>
      <c r="C25606">
        <v>4577</v>
      </c>
      <c r="D25606">
        <v>121165</v>
      </c>
      <c r="E25606" s="32">
        <v>4349</v>
      </c>
      <c r="F25606">
        <v>34</v>
      </c>
      <c r="G25606" s="32">
        <v>193</v>
      </c>
      <c r="H25606" s="32">
        <v>5</v>
      </c>
    </row>
    <row r="25607" spans="1:8" x14ac:dyDescent="0.55000000000000004">
      <c r="A25607" s="33">
        <v>44452</v>
      </c>
      <c r="B25607" s="1" t="s">
        <v>47</v>
      </c>
      <c r="C25607">
        <v>4947</v>
      </c>
      <c r="D25607">
        <v>139184</v>
      </c>
      <c r="E25607" s="32">
        <v>4642</v>
      </c>
      <c r="F25607">
        <v>81</v>
      </c>
      <c r="G25607" s="32">
        <v>224</v>
      </c>
      <c r="H25607" s="32">
        <v>6</v>
      </c>
    </row>
    <row r="25608" spans="1:8" x14ac:dyDescent="0.55000000000000004">
      <c r="A25608" s="33">
        <v>44452</v>
      </c>
      <c r="B25608" s="1" t="s">
        <v>48</v>
      </c>
      <c r="C25608">
        <v>3987</v>
      </c>
      <c r="D25608">
        <v>89786</v>
      </c>
      <c r="E25608" s="32">
        <v>3695</v>
      </c>
      <c r="F25608">
        <v>31</v>
      </c>
      <c r="G25608" s="32">
        <v>261</v>
      </c>
      <c r="H25608" s="32">
        <v>6</v>
      </c>
    </row>
    <row r="25609" spans="1:8" x14ac:dyDescent="0.55000000000000004">
      <c r="A25609" s="33">
        <v>44452</v>
      </c>
      <c r="B25609" s="1" t="s">
        <v>49</v>
      </c>
      <c r="C25609">
        <v>71942</v>
      </c>
      <c r="D25609">
        <v>1168653</v>
      </c>
      <c r="E25609" s="32">
        <v>64429</v>
      </c>
      <c r="F25609">
        <v>588</v>
      </c>
      <c r="G25609" s="32">
        <v>6770</v>
      </c>
      <c r="H25609" s="32">
        <v>32</v>
      </c>
    </row>
    <row r="25610" spans="1:8" x14ac:dyDescent="0.55000000000000004">
      <c r="A25610" s="33">
        <v>44452</v>
      </c>
      <c r="B25610" s="1" t="s">
        <v>50</v>
      </c>
      <c r="C25610">
        <v>5604</v>
      </c>
      <c r="D25610">
        <v>94065</v>
      </c>
      <c r="E25610" s="32">
        <v>5352</v>
      </c>
      <c r="F25610">
        <v>29</v>
      </c>
      <c r="G25610" s="32">
        <v>224</v>
      </c>
      <c r="H25610" s="32">
        <v>1</v>
      </c>
    </row>
    <row r="25611" spans="1:8" x14ac:dyDescent="0.55000000000000004">
      <c r="A25611" s="33">
        <v>44452</v>
      </c>
      <c r="B25611" s="1" t="s">
        <v>51</v>
      </c>
      <c r="C25611">
        <v>5779</v>
      </c>
      <c r="D25611">
        <v>167246</v>
      </c>
      <c r="E25611" s="32">
        <v>5358</v>
      </c>
      <c r="F25611">
        <v>71</v>
      </c>
      <c r="G25611" s="32">
        <v>352</v>
      </c>
      <c r="H25611" s="32">
        <v>2</v>
      </c>
    </row>
    <row r="25612" spans="1:8" x14ac:dyDescent="0.55000000000000004">
      <c r="A25612" s="33">
        <v>44452</v>
      </c>
      <c r="B25612" s="1" t="s">
        <v>52</v>
      </c>
      <c r="C25612">
        <v>13812</v>
      </c>
      <c r="D25612">
        <v>115926</v>
      </c>
      <c r="E25612" s="32">
        <v>12687</v>
      </c>
      <c r="F25612">
        <v>131</v>
      </c>
      <c r="G25612" s="32">
        <v>994</v>
      </c>
      <c r="H25612" s="32">
        <v>16</v>
      </c>
    </row>
    <row r="25613" spans="1:8" x14ac:dyDescent="0.55000000000000004">
      <c r="A25613" s="33">
        <v>44452</v>
      </c>
      <c r="B25613" s="1" t="s">
        <v>53</v>
      </c>
      <c r="C25613">
        <v>7780</v>
      </c>
      <c r="D25613">
        <v>241780</v>
      </c>
      <c r="E25613" s="32">
        <v>7279</v>
      </c>
      <c r="F25613">
        <v>74</v>
      </c>
      <c r="G25613" s="32">
        <v>427</v>
      </c>
      <c r="H25613" s="32">
        <v>4</v>
      </c>
    </row>
    <row r="25614" spans="1:8" x14ac:dyDescent="0.55000000000000004">
      <c r="A25614" s="33">
        <v>44452</v>
      </c>
      <c r="B25614" s="1" t="s">
        <v>54</v>
      </c>
      <c r="C25614">
        <v>5968</v>
      </c>
      <c r="D25614">
        <v>70125</v>
      </c>
      <c r="E25614" s="32">
        <v>5518</v>
      </c>
      <c r="F25614">
        <v>36</v>
      </c>
      <c r="G25614" s="32">
        <v>398</v>
      </c>
      <c r="H25614" s="32">
        <v>8</v>
      </c>
    </row>
    <row r="25615" spans="1:8" x14ac:dyDescent="0.55000000000000004">
      <c r="A25615" s="33">
        <v>44452</v>
      </c>
      <c r="B25615" s="1" t="s">
        <v>55</v>
      </c>
      <c r="C25615">
        <v>8863</v>
      </c>
      <c r="D25615">
        <v>160380</v>
      </c>
      <c r="E25615" s="32">
        <v>8330</v>
      </c>
      <c r="F25615">
        <v>58</v>
      </c>
      <c r="G25615" s="32">
        <v>512</v>
      </c>
      <c r="H25615" s="32">
        <v>8</v>
      </c>
    </row>
    <row r="25616" spans="1:8" x14ac:dyDescent="0.55000000000000004">
      <c r="A25616" s="33">
        <v>44452</v>
      </c>
      <c r="B25616" s="1" t="s">
        <v>56</v>
      </c>
      <c r="C25616">
        <v>47464</v>
      </c>
      <c r="D25616">
        <v>366895</v>
      </c>
      <c r="E25616" s="32">
        <v>42199</v>
      </c>
      <c r="F25616">
        <v>273</v>
      </c>
      <c r="G25616" s="32">
        <v>4543</v>
      </c>
      <c r="H25616" s="32">
        <v>95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44453</v>
      </c>
      <c r="B3" s="26" t="s">
        <v>153</v>
      </c>
      <c r="C3" s="26">
        <f>IF(D21="", "", D21)</f>
        <v>1640380</v>
      </c>
      <c r="D3" s="26">
        <f>IF(C21="", "", C21)</f>
        <v>22409772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112159</v>
      </c>
      <c r="I3" s="26" t="str">
        <f t="shared" si="1"/>
        <v/>
      </c>
      <c r="J3" s="26">
        <f t="shared" si="1"/>
        <v>1905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1508363</v>
      </c>
      <c r="N3" s="26">
        <f t="shared" si="2"/>
        <v>16839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44453</v>
      </c>
      <c r="B4" s="26" t="s">
        <v>154</v>
      </c>
      <c r="C4" s="26">
        <f>IF(D22="", "", D22)</f>
        <v>4048</v>
      </c>
      <c r="D4" s="26">
        <f>IF(C22="", "", C22)</f>
        <v>1017834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162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3879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44453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14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22409772</v>
      </c>
      <c r="D12" s="46">
        <v>1640380</v>
      </c>
      <c r="E12" s="46">
        <v>112159</v>
      </c>
      <c r="F12" s="46">
        <v>1905</v>
      </c>
      <c r="G12" s="46">
        <v>1508363</v>
      </c>
      <c r="H12" s="46">
        <v>16839</v>
      </c>
      <c r="I12" s="3"/>
      <c r="J12" s="56"/>
      <c r="K12" s="151" t="s">
        <v>364</v>
      </c>
      <c r="L12" s="15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1017834</v>
      </c>
      <c r="D13" s="46">
        <v>4048</v>
      </c>
      <c r="E13" s="46">
        <v>162</v>
      </c>
      <c r="F13" s="46">
        <v>0</v>
      </c>
      <c r="G13" s="46">
        <v>3879</v>
      </c>
      <c r="H13" s="46">
        <v>7</v>
      </c>
      <c r="I13" s="3"/>
      <c r="J13" s="56"/>
      <c r="K13" s="150" t="s">
        <v>363</v>
      </c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23428435</v>
      </c>
      <c r="D15" s="45">
        <f t="shared" si="3"/>
        <v>1644443</v>
      </c>
      <c r="E15" s="45">
        <f t="shared" si="3"/>
        <v>112321</v>
      </c>
      <c r="F15" s="45">
        <f t="shared" si="3"/>
        <v>1905</v>
      </c>
      <c r="G15" s="45">
        <f t="shared" si="3"/>
        <v>1512257</v>
      </c>
      <c r="H15" s="45">
        <f t="shared" si="3"/>
        <v>16846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22409772</v>
      </c>
      <c r="D21" s="28">
        <f t="shared" si="4"/>
        <v>1640380</v>
      </c>
      <c r="E21" s="3"/>
      <c r="F21" s="3"/>
      <c r="G21" s="3"/>
      <c r="H21" s="3"/>
      <c r="I21" s="28">
        <f>E12</f>
        <v>112159</v>
      </c>
      <c r="J21" s="3"/>
      <c r="K21" s="28">
        <f>F12</f>
        <v>1905</v>
      </c>
      <c r="L21" s="3"/>
      <c r="M21" s="3"/>
      <c r="N21" s="16">
        <f>G21</f>
        <v>0</v>
      </c>
      <c r="O21" s="28">
        <f t="shared" ref="O21:P23" si="5">G12</f>
        <v>1508363</v>
      </c>
      <c r="P21" s="28">
        <f t="shared" si="5"/>
        <v>16839</v>
      </c>
    </row>
    <row r="22" spans="1:16" x14ac:dyDescent="0.55000000000000004">
      <c r="B22" s="26" t="s">
        <v>167</v>
      </c>
      <c r="C22" s="28">
        <f t="shared" si="4"/>
        <v>1017834</v>
      </c>
      <c r="D22" s="28">
        <f t="shared" si="4"/>
        <v>4048</v>
      </c>
      <c r="E22" s="3"/>
      <c r="F22" s="3"/>
      <c r="G22" s="3"/>
      <c r="H22" s="3"/>
      <c r="I22" s="28">
        <f>E13</f>
        <v>162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3879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23428435</v>
      </c>
      <c r="D24" s="26">
        <f t="shared" si="6"/>
        <v>1644443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112321</v>
      </c>
      <c r="J24" s="26">
        <f t="shared" si="6"/>
        <v>0</v>
      </c>
      <c r="K24" s="26">
        <f t="shared" si="6"/>
        <v>1905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1512257</v>
      </c>
      <c r="P24" s="26">
        <f t="shared" si="6"/>
        <v>16846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13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44452</v>
      </c>
      <c r="C5" s="30" t="s">
        <v>7</v>
      </c>
      <c r="D5" s="40">
        <f>IFERROR(INT(TRIM(SUBSTITUTE(VLOOKUP($A5&amp;"*",各都道府県の状況!$A:$I,D$3,FALSE), "※5", ""))), "")</f>
        <v>59193</v>
      </c>
      <c r="E5" s="40">
        <f>IFERROR(INT(TRIM(SUBSTITUTE(VLOOKUP($A5&amp;"*",各都道府県の状況!$A:$I,E$3,FALSE), "※5", ""))), "")</f>
        <v>1050861</v>
      </c>
      <c r="F5" s="40">
        <f>IFERROR(INT(TRIM(SUBSTITUTE(VLOOKUP($A5&amp;"*",各都道府県の状況!$A:$I,F$3,FALSE), "※5", ""))), "")</f>
        <v>55975</v>
      </c>
      <c r="G5" s="40">
        <f>IFERROR(INT(TRIM(SUBSTITUTE(VLOOKUP($A5&amp;"*",各都道府県の状況!$A:$I,G$3,FALSE), "※5", ""))), "")</f>
        <v>1462</v>
      </c>
      <c r="H5" s="40">
        <f>IFERROR(INT(TRIM(SUBSTITUTE(VLOOKUP($A5&amp;"*",各都道府県の状況!$A:$I,H$3,FALSE), "※5", ""))), "")</f>
        <v>1905</v>
      </c>
      <c r="I5" s="40">
        <f>IFERROR(INT(TRIM(SUBSTITUTE(VLOOKUP($A5&amp;"*",各都道府県の状況!$A:$I,I$3,FALSE), "※5", ""))), "")</f>
        <v>25</v>
      </c>
      <c r="J5" s="2"/>
    </row>
    <row r="6" spans="1:10" x14ac:dyDescent="0.55000000000000004">
      <c r="A6" s="12" t="s">
        <v>182</v>
      </c>
      <c r="B6" s="13">
        <f t="shared" si="0"/>
        <v>44452</v>
      </c>
      <c r="C6" s="30" t="s">
        <v>11</v>
      </c>
      <c r="D6" s="40">
        <f>IFERROR(INT(TRIM(SUBSTITUTE(VLOOKUP($A6&amp;"*",各都道府県の状況!$A:$I,D$3,FALSE), "※5", ""))), "")</f>
        <v>5165</v>
      </c>
      <c r="E6" s="40">
        <f>IFERROR(INT(TRIM(SUBSTITUTE(VLOOKUP($A6&amp;"*",各都道府県の状況!$A:$I,E$3,FALSE), "※5", ""))), "")</f>
        <v>78382</v>
      </c>
      <c r="F6" s="40">
        <f>IFERROR(INT(TRIM(SUBSTITUTE(VLOOKUP($A6&amp;"*",各都道府県の状況!$A:$I,F$3,FALSE), "※5", ""))), "")</f>
        <v>4611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521</v>
      </c>
      <c r="I6" s="40">
        <f>IFERROR(INT(TRIM(SUBSTITUTE(VLOOKUP($A6&amp;"*",各都道府県の状況!$A:$I,I$3,FALSE), "※5", ""))), "")</f>
        <v>7</v>
      </c>
    </row>
    <row r="7" spans="1:10" x14ac:dyDescent="0.55000000000000004">
      <c r="A7" s="12" t="s">
        <v>183</v>
      </c>
      <c r="B7" s="13">
        <f t="shared" si="0"/>
        <v>44452</v>
      </c>
      <c r="C7" s="30" t="s">
        <v>12</v>
      </c>
      <c r="D7" s="40">
        <f>IFERROR(INT(TRIM(SUBSTITUTE(VLOOKUP($A7&amp;"*",各都道府県の状況!$A:$I,D$3,FALSE), "※5", ""))), "")</f>
        <v>3397</v>
      </c>
      <c r="E7" s="40">
        <f>IFERROR(INT(TRIM(SUBSTITUTE(VLOOKUP($A7&amp;"*",各都道府県の状況!$A:$I,E$3,FALSE), "※5", ""))), "")</f>
        <v>114078</v>
      </c>
      <c r="F7" s="40">
        <f>IFERROR(INT(TRIM(SUBSTITUTE(VLOOKUP($A7&amp;"*",各都道府県の状況!$A:$I,F$3,FALSE), "※5", ""))), "")</f>
        <v>3124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223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44452</v>
      </c>
      <c r="C8" s="30" t="s">
        <v>13</v>
      </c>
      <c r="D8" s="40">
        <f>IFERROR(INT(TRIM(SUBSTITUTE(VLOOKUP($A8&amp;"*",各都道府県の状況!$A:$I,D$3,FALSE), "※5", ""))), "")</f>
        <v>15737</v>
      </c>
      <c r="E8" s="40">
        <f>IFERROR(INT(TRIM(SUBSTITUTE(VLOOKUP($A8&amp;"*",各都道府県の状況!$A:$I,E$3,FALSE), "※5", ""))), "")</f>
        <v>225843</v>
      </c>
      <c r="F8" s="40">
        <f>IFERROR(INT(TRIM(SUBSTITUTE(VLOOKUP($A8&amp;"*",各都道府県の状況!$A:$I,F$3,FALSE), "※5", ""))), "")</f>
        <v>14843</v>
      </c>
      <c r="G8" s="40">
        <f>IFERROR(INT(TRIM(SUBSTITUTE(VLOOKUP($A8&amp;"*",各都道府県の状況!$A:$I,G$3,FALSE), "※5", ""))), "")</f>
        <v>108</v>
      </c>
      <c r="H8" s="40">
        <f>IFERROR(INT(TRIM(SUBSTITUTE(VLOOKUP($A8&amp;"*",各都道府県の状況!$A:$I,H$3,FALSE), "※5", ""))), "")</f>
        <v>760</v>
      </c>
      <c r="I8" s="40">
        <f>IFERROR(INT(TRIM(SUBSTITUTE(VLOOKUP($A8&amp;"*",各都道府県の状況!$A:$I,I$3,FALSE), "※5", ""))), "")</f>
        <v>19</v>
      </c>
    </row>
    <row r="9" spans="1:10" ht="21" customHeight="1" x14ac:dyDescent="0.55000000000000004">
      <c r="A9" s="12" t="s">
        <v>185</v>
      </c>
      <c r="B9" s="13">
        <f t="shared" si="0"/>
        <v>44452</v>
      </c>
      <c r="C9" s="30" t="s">
        <v>14</v>
      </c>
      <c r="D9" s="40">
        <f>IFERROR(INT(TRIM(SUBSTITUTE(VLOOKUP($A9&amp;"*",各都道府県の状況!$A:$I,D$3,FALSE), "※5", ""))), "")</f>
        <v>1780</v>
      </c>
      <c r="E9" s="40">
        <f>IFERROR(INT(TRIM(SUBSTITUTE(VLOOKUP($A9&amp;"*",各都道府県の状況!$A:$I,E$3,FALSE), "※5", ""))), "")</f>
        <v>24598</v>
      </c>
      <c r="F9" s="40">
        <f>IFERROR(INT(TRIM(SUBSTITUTE(VLOOKUP($A9&amp;"*",各都道府県の状況!$A:$I,F$3,FALSE), "※5", ""))), "")</f>
        <v>1646</v>
      </c>
      <c r="G9" s="40">
        <f>IFERROR(INT(TRIM(SUBSTITUTE(VLOOKUP($A9&amp;"*",各都道府県の状況!$A:$I,G$3,FALSE), "※5", ""))), "")</f>
        <v>26</v>
      </c>
      <c r="H9" s="40">
        <f>IFERROR(INT(TRIM(SUBSTITUTE(VLOOKUP($A9&amp;"*",各都道府県の状況!$A:$I,H$3,FALSE), "※5", ""))), "")</f>
        <v>108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44452</v>
      </c>
      <c r="C10" s="30" t="s">
        <v>15</v>
      </c>
      <c r="D10" s="40">
        <f>IFERROR(INT(TRIM(SUBSTITUTE(VLOOKUP($A10&amp;"*",各都道府県の状況!$A:$I,D$3,FALSE), "※5", ""))), "")</f>
        <v>3419</v>
      </c>
      <c r="E10" s="40">
        <f>IFERROR(INT(TRIM(SUBSTITUTE(VLOOKUP($A10&amp;"*",各都道府県の状況!$A:$I,E$3,FALSE), "※5", ""))), "")</f>
        <v>90670</v>
      </c>
      <c r="F10" s="40">
        <f>IFERROR(INT(TRIM(SUBSTITUTE(VLOOKUP($A10&amp;"*",各都道府県の状況!$A:$I,F$3,FALSE), "※5", ""))), "")</f>
        <v>3169</v>
      </c>
      <c r="G10" s="40">
        <f>IFERROR(INT(TRIM(SUBSTITUTE(VLOOKUP($A10&amp;"*",各都道府県の状況!$A:$I,G$3,FALSE), "※5", ""))), "")</f>
        <v>53</v>
      </c>
      <c r="H10" s="40">
        <f>IFERROR(INT(TRIM(SUBSTITUTE(VLOOKUP($A10&amp;"*",各都道府県の状況!$A:$I,H$3,FALSE), "※5", ""))), "")</f>
        <v>197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44452</v>
      </c>
      <c r="C11" s="30" t="s">
        <v>16</v>
      </c>
      <c r="D11" s="40">
        <f>IFERROR(INT(TRIM(SUBSTITUTE(VLOOKUP($A11&amp;"*",各都道府県の状況!$A:$I,D$3,FALSE), "※5", ""))), "")</f>
        <v>9266</v>
      </c>
      <c r="E11" s="40">
        <f>IFERROR(INT(TRIM(SUBSTITUTE(VLOOKUP($A11&amp;"*",各都道府県の状況!$A:$I,E$3,FALSE), "※5", ""))), "")</f>
        <v>385270</v>
      </c>
      <c r="F11" s="40">
        <f>IFERROR(INT(TRIM(SUBSTITUTE(VLOOKUP($A11&amp;"*",各都道府県の状況!$A:$I,F$3,FALSE), "※5", ""))), "")</f>
        <v>8747</v>
      </c>
      <c r="G11" s="40">
        <f>IFERROR(INT(TRIM(SUBSTITUTE(VLOOKUP($A11&amp;"*",各都道府県の状況!$A:$I,G$3,FALSE), "※5", ""))), "")</f>
        <v>173</v>
      </c>
      <c r="H11" s="40">
        <f>IFERROR(INT(TRIM(SUBSTITUTE(VLOOKUP($A11&amp;"*",各都道府県の状況!$A:$I,H$3,FALSE), "※5", ""))), "")</f>
        <v>346</v>
      </c>
      <c r="I11" s="40">
        <f>IFERROR(INT(TRIM(SUBSTITUTE(VLOOKUP($A11&amp;"*",各都道府県の状況!$A:$I,I$3,FALSE), "※5", ""))), "")</f>
        <v>7</v>
      </c>
    </row>
    <row r="12" spans="1:10" x14ac:dyDescent="0.55000000000000004">
      <c r="A12" s="12" t="s">
        <v>188</v>
      </c>
      <c r="B12" s="13">
        <f t="shared" si="0"/>
        <v>44452</v>
      </c>
      <c r="C12" s="30" t="s">
        <v>17</v>
      </c>
      <c r="D12" s="40">
        <f>IFERROR(INT(TRIM(SUBSTITUTE(VLOOKUP($A12&amp;"*",各都道府県の状況!$A:$I,D$3,FALSE), "※5", ""))), "")</f>
        <v>23068</v>
      </c>
      <c r="E12" s="40">
        <f>IFERROR(INT(TRIM(SUBSTITUTE(VLOOKUP($A12&amp;"*",各都道府県の状況!$A:$I,E$3,FALSE), "※5", ""))), "")</f>
        <v>38857</v>
      </c>
      <c r="F12" s="40">
        <f>IFERROR(INT(TRIM(SUBSTITUTE(VLOOKUP($A12&amp;"*",各都道府県の状況!$A:$I,F$3,FALSE), "※5", ""))), "")</f>
        <v>21684</v>
      </c>
      <c r="G12" s="40">
        <f>IFERROR(INT(TRIM(SUBSTITUTE(VLOOKUP($A12&amp;"*",各都道府県の状況!$A:$I,G$3,FALSE), "※5", ""))), "")</f>
        <v>205</v>
      </c>
      <c r="H12" s="40">
        <f>IFERROR(INT(TRIM(SUBSTITUTE(VLOOKUP($A12&amp;"*",各都道府県の状況!$A:$I,H$3,FALSE), "※5", ""))), "")</f>
        <v>1179</v>
      </c>
      <c r="I12" s="40">
        <f>IFERROR(INT(TRIM(SUBSTITUTE(VLOOKUP($A12&amp;"*",各都道府県の状況!$A:$I,I$3,FALSE), "※5", ""))), "")</f>
        <v>25</v>
      </c>
    </row>
    <row r="13" spans="1:10" x14ac:dyDescent="0.55000000000000004">
      <c r="A13" s="12" t="s">
        <v>189</v>
      </c>
      <c r="B13" s="13">
        <f t="shared" si="0"/>
        <v>44452</v>
      </c>
      <c r="C13" s="30" t="s">
        <v>18</v>
      </c>
      <c r="D13" s="40">
        <f>IFERROR(INT(TRIM(SUBSTITUTE(VLOOKUP($A13&amp;"*",各都道府県の状況!$A:$I,D$3,FALSE), "※5", ""))), "")</f>
        <v>14546</v>
      </c>
      <c r="E13" s="40">
        <f>IFERROR(INT(TRIM(SUBSTITUTE(VLOOKUP($A13&amp;"*",各都道府県の状況!$A:$I,E$3,FALSE), "※5", ""))), "")</f>
        <v>423128</v>
      </c>
      <c r="F13" s="40">
        <f>IFERROR(INT(TRIM(SUBSTITUTE(VLOOKUP($A13&amp;"*",各都道府県の状況!$A:$I,F$3,FALSE), "※5", ""))), "")</f>
        <v>13676</v>
      </c>
      <c r="G13" s="40">
        <f>IFERROR(INT(TRIM(SUBSTITUTE(VLOOKUP($A13&amp;"*",各都道府県の状況!$A:$I,G$3,FALSE), "※5", ""))), "")</f>
        <v>106</v>
      </c>
      <c r="H13" s="40">
        <f>IFERROR(INT(TRIM(SUBSTITUTE(VLOOKUP($A13&amp;"*",各都道府県の状況!$A:$I,H$3,FALSE), "※5", ""))), "")</f>
        <v>764</v>
      </c>
      <c r="I13" s="40">
        <f>IFERROR(INT(TRIM(SUBSTITUTE(VLOOKUP($A13&amp;"*",各都道府県の状況!$A:$I,I$3,FALSE), "※5", ""))), "")</f>
        <v>14</v>
      </c>
    </row>
    <row r="14" spans="1:10" x14ac:dyDescent="0.55000000000000004">
      <c r="A14" s="12" t="s">
        <v>190</v>
      </c>
      <c r="B14" s="13">
        <f t="shared" si="0"/>
        <v>44452</v>
      </c>
      <c r="C14" s="30" t="s">
        <v>19</v>
      </c>
      <c r="D14" s="40">
        <f>IFERROR(INT(TRIM(SUBSTITUTE(VLOOKUP($A14&amp;"*",各都道府県の状況!$A:$I,D$3,FALSE), "※5", ""))), "")</f>
        <v>16121</v>
      </c>
      <c r="E14" s="40">
        <f>IFERROR(INT(TRIM(SUBSTITUTE(VLOOKUP($A14&amp;"*",各都道府県の状況!$A:$I,E$3,FALSE), "※5", ""))), "")</f>
        <v>273204</v>
      </c>
      <c r="F14" s="40">
        <f>IFERROR(INT(TRIM(SUBSTITUTE(VLOOKUP($A14&amp;"*",各都道府県の状況!$A:$I,F$3,FALSE), "※5", ""))), "")</f>
        <v>15296</v>
      </c>
      <c r="G14" s="40">
        <f>IFERROR(INT(TRIM(SUBSTITUTE(VLOOKUP($A14&amp;"*",各都道府県の状況!$A:$I,G$3,FALSE), "※5", ""))), "")</f>
        <v>166</v>
      </c>
      <c r="H14" s="40">
        <f>IFERROR(INT(TRIM(SUBSTITUTE(VLOOKUP($A14&amp;"*",各都道府県の状況!$A:$I,H$3,FALSE), "※5", ""))), "")</f>
        <v>659</v>
      </c>
      <c r="I14" s="40">
        <f>IFERROR(INT(TRIM(SUBSTITUTE(VLOOKUP($A14&amp;"*",各都道府県の状況!$A:$I,I$3,FALSE), "※5", ""))), "")</f>
        <v>21</v>
      </c>
    </row>
    <row r="15" spans="1:10" x14ac:dyDescent="0.55000000000000004">
      <c r="A15" s="12" t="s">
        <v>191</v>
      </c>
      <c r="B15" s="13">
        <f t="shared" si="0"/>
        <v>44452</v>
      </c>
      <c r="C15" s="30" t="s">
        <v>20</v>
      </c>
      <c r="D15" s="40">
        <f>IFERROR(INT(TRIM(SUBSTITUTE(VLOOKUP($A15&amp;"*",各都道府県の状況!$A:$I,D$3,FALSE), "※5", ""))), "")</f>
        <v>110846</v>
      </c>
      <c r="E15" s="40">
        <f>IFERROR(INT(TRIM(SUBSTITUTE(VLOOKUP($A15&amp;"*",各都道府県の状況!$A:$I,E$3,FALSE), "※5", ""))), "")</f>
        <v>1367966</v>
      </c>
      <c r="F15" s="40">
        <f>IFERROR(INT(TRIM(SUBSTITUTE(VLOOKUP($A15&amp;"*",各都道府県の状況!$A:$I,F$3,FALSE), "※5", ""))), "")</f>
        <v>101121</v>
      </c>
      <c r="G15" s="40">
        <f>IFERROR(INT(TRIM(SUBSTITUTE(VLOOKUP($A15&amp;"*",各都道府県の状況!$A:$I,G$3,FALSE), "※5", ""))), "")</f>
        <v>950</v>
      </c>
      <c r="H15" s="40">
        <f>IFERROR(INT(TRIM(SUBSTITUTE(VLOOKUP($A15&amp;"*",各都道府県の状況!$A:$I,H$3,FALSE), "※5", ""))), "")</f>
        <v>8775</v>
      </c>
      <c r="I15" s="40">
        <f>IFERROR(INT(TRIM(SUBSTITUTE(VLOOKUP($A15&amp;"*",各都道府県の状況!$A:$I,I$3,FALSE), "※5", ""))), "")</f>
        <v>124</v>
      </c>
    </row>
    <row r="16" spans="1:10" x14ac:dyDescent="0.55000000000000004">
      <c r="A16" s="12" t="s">
        <v>192</v>
      </c>
      <c r="B16" s="13">
        <f t="shared" si="0"/>
        <v>44452</v>
      </c>
      <c r="C16" s="30" t="s">
        <v>21</v>
      </c>
      <c r="D16" s="40">
        <f>IFERROR(INT(TRIM(SUBSTITUTE(VLOOKUP($A16&amp;"*",各都道府県の状況!$A:$I,D$3,FALSE), "※5", ""))), "")</f>
        <v>96367</v>
      </c>
      <c r="E16" s="40">
        <f>IFERROR(INT(TRIM(SUBSTITUTE(VLOOKUP($A16&amp;"*",各都道府県の状況!$A:$I,E$3,FALSE), "※5", ""))), "")</f>
        <v>996705</v>
      </c>
      <c r="F16" s="40">
        <f>IFERROR(INT(TRIM(SUBSTITUTE(VLOOKUP($A16&amp;"*",各都道府県の状況!$A:$I,F$3,FALSE), "※5", ""))), "")</f>
        <v>87964</v>
      </c>
      <c r="G16" s="40">
        <f>IFERROR(INT(TRIM(SUBSTITUTE(VLOOKUP($A16&amp;"*",各都道府県の状況!$A:$I,G$3,FALSE), "※5", ""))), "")</f>
        <v>944</v>
      </c>
      <c r="H16" s="40">
        <f>IFERROR(INT(TRIM(SUBSTITUTE(VLOOKUP($A16&amp;"*",各都道府県の状況!$A:$I,H$3,FALSE), "※5", ""))), "")</f>
        <v>7459</v>
      </c>
      <c r="I16" s="40">
        <f>IFERROR(INT(TRIM(SUBSTITUTE(VLOOKUP($A16&amp;"*",各都道府県の状況!$A:$I,I$3,FALSE), "※5", ""))), "")</f>
        <v>77</v>
      </c>
    </row>
    <row r="17" spans="1:9" x14ac:dyDescent="0.55000000000000004">
      <c r="A17" s="12" t="s">
        <v>193</v>
      </c>
      <c r="B17" s="13">
        <f t="shared" si="0"/>
        <v>44452</v>
      </c>
      <c r="C17" s="30" t="s">
        <v>22</v>
      </c>
      <c r="D17" s="40">
        <f>IFERROR(INT(TRIM(SUBSTITUTE(VLOOKUP($A17&amp;"*",各都道府県の状況!$A:$I,D$3,FALSE), "※5", ""))), "")</f>
        <v>366894</v>
      </c>
      <c r="E17" s="40">
        <f>IFERROR(INT(TRIM(SUBSTITUTE(VLOOKUP($A17&amp;"*",各都道府県の状況!$A:$I,E$3,FALSE), "※5", ""))), "")</f>
        <v>3446777</v>
      </c>
      <c r="F17" s="40">
        <f>IFERROR(INT(TRIM(SUBSTITUTE(VLOOKUP($A17&amp;"*",各都道府県の状況!$A:$I,F$3,FALSE), "※5", ""))), "")</f>
        <v>349891</v>
      </c>
      <c r="G17" s="40">
        <f>IFERROR(INT(TRIM(SUBSTITUTE(VLOOKUP($A17&amp;"*",各都道府県の状況!$A:$I,G$3,FALSE), "※5", ""))), "")</f>
        <v>2678</v>
      </c>
      <c r="H17" s="40">
        <f>IFERROR(INT(TRIM(SUBSTITUTE(VLOOKUP($A17&amp;"*",各都道府県の状況!$A:$I,H$3,FALSE), "※5", ""))), "")</f>
        <v>14325</v>
      </c>
      <c r="I17" s="40">
        <f>IFERROR(INT(TRIM(SUBSTITUTE(VLOOKUP($A17&amp;"*",各都道府県の状況!$A:$I,I$3,FALSE), "※5", ""))), "")</f>
        <v>225</v>
      </c>
    </row>
    <row r="18" spans="1:9" x14ac:dyDescent="0.55000000000000004">
      <c r="A18" s="12" t="s">
        <v>194</v>
      </c>
      <c r="B18" s="13">
        <f t="shared" si="0"/>
        <v>44452</v>
      </c>
      <c r="C18" s="30" t="s">
        <v>23</v>
      </c>
      <c r="D18" s="40">
        <f>IFERROR(INT(TRIM(SUBSTITUTE(VLOOKUP($A18&amp;"*",各都道府県の状況!$A:$I,D$3,FALSE), "※5", ""))), "")</f>
        <v>162668</v>
      </c>
      <c r="E18" s="40">
        <f>IFERROR(INT(TRIM(SUBSTITUTE(VLOOKUP($A18&amp;"*",各都道府県の状況!$A:$I,E$3,FALSE), "※5", ""))), "")</f>
        <v>1500565</v>
      </c>
      <c r="F18" s="40">
        <f>IFERROR(INT(TRIM(SUBSTITUTE(VLOOKUP($A18&amp;"*",各都道府県の状況!$A:$I,F$3,FALSE), "※5", ""))), "")</f>
        <v>154424</v>
      </c>
      <c r="G18" s="40">
        <f>IFERROR(INT(TRIM(SUBSTITUTE(VLOOKUP($A18&amp;"*",各都道府県の状況!$A:$I,G$3,FALSE), "※5", ""))), "")</f>
        <v>1188</v>
      </c>
      <c r="H18" s="40">
        <f>IFERROR(INT(TRIM(SUBSTITUTE(VLOOKUP($A18&amp;"*",各都道府県の状況!$A:$I,H$3,FALSE), "※5", ""))), "")</f>
        <v>7056</v>
      </c>
      <c r="I18" s="40">
        <f>IFERROR(INT(TRIM(SUBSTITUTE(VLOOKUP($A18&amp;"*",各都道府県の状況!$A:$I,I$3,FALSE), "※5", ""))), "")</f>
        <v>167</v>
      </c>
    </row>
    <row r="19" spans="1:9" x14ac:dyDescent="0.55000000000000004">
      <c r="A19" s="12" t="s">
        <v>195</v>
      </c>
      <c r="B19" s="13">
        <f t="shared" si="0"/>
        <v>44452</v>
      </c>
      <c r="C19" s="30" t="s">
        <v>24</v>
      </c>
      <c r="D19" s="40">
        <f>IFERROR(INT(TRIM(SUBSTITUTE(VLOOKUP($A19&amp;"*",各都道府県の状況!$A:$I,D$3,FALSE), "※5", ""))), "")</f>
        <v>7397</v>
      </c>
      <c r="E19" s="40">
        <f>IFERROR(INT(TRIM(SUBSTITUTE(VLOOKUP($A19&amp;"*",各都道府県の状況!$A:$I,E$3,FALSE), "※5", ""))), "")</f>
        <v>261770</v>
      </c>
      <c r="F19" s="40">
        <f>IFERROR(INT(TRIM(SUBSTITUTE(VLOOKUP($A19&amp;"*",各都道府県の状況!$A:$I,F$3,FALSE), "※5", ""))), "")</f>
        <v>6894</v>
      </c>
      <c r="G19" s="40">
        <f>IFERROR(INT(TRIM(SUBSTITUTE(VLOOKUP($A19&amp;"*",各都道府県の状況!$A:$I,G$3,FALSE), "※5", ""))), "")</f>
        <v>58</v>
      </c>
      <c r="H19" s="40">
        <f>IFERROR(INT(TRIM(SUBSTITUTE(VLOOKUP($A19&amp;"*",各都道府県の状況!$A:$I,H$3,FALSE), "※5", ""))), "")</f>
        <v>445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44452</v>
      </c>
      <c r="C20" s="30" t="s">
        <v>25</v>
      </c>
      <c r="D20" s="40">
        <f>IFERROR(INT(TRIM(SUBSTITUTE(VLOOKUP($A20&amp;"*",各都道府県の状況!$A:$I,D$3,FALSE), "※5", ""))), "")</f>
        <v>4684</v>
      </c>
      <c r="E20" s="40">
        <f>IFERROR(INT(TRIM(SUBSTITUTE(VLOOKUP($A20&amp;"*",各都道府県の状況!$A:$I,E$3,FALSE), "※5", ""))), "")</f>
        <v>106624</v>
      </c>
      <c r="F20" s="40">
        <f>IFERROR(INT(TRIM(SUBSTITUTE(VLOOKUP($A20&amp;"*",各都道府県の状況!$A:$I,F$3,FALSE), "※5", ""))), "")</f>
        <v>4357</v>
      </c>
      <c r="G20" s="40">
        <f>IFERROR(INT(TRIM(SUBSTITUTE(VLOOKUP($A20&amp;"*",各都道府県の状況!$A:$I,G$3,FALSE), "※5", ""))), "")</f>
        <v>45</v>
      </c>
      <c r="H20" s="40">
        <f>IFERROR(INT(TRIM(SUBSTITUTE(VLOOKUP($A20&amp;"*",各都道府県の状況!$A:$I,H$3,FALSE), "※5", ""))), "")</f>
        <v>282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44452</v>
      </c>
      <c r="C21" s="30" t="s">
        <v>26</v>
      </c>
      <c r="D21" s="40">
        <f>IFERROR(INT(TRIM(SUBSTITUTE(VLOOKUP($A21&amp;"*",各都道府県の状況!$A:$I,D$3,FALSE), "※5", ""))), "")</f>
        <v>7624</v>
      </c>
      <c r="E21" s="40">
        <f>IFERROR(INT(TRIM(SUBSTITUTE(VLOOKUP($A21&amp;"*",各都道府県の状況!$A:$I,E$3,FALSE), "※5", ""))), "")</f>
        <v>178806</v>
      </c>
      <c r="F21" s="40">
        <f>IFERROR(INT(TRIM(SUBSTITUTE(VLOOKUP($A21&amp;"*",各都道府県の状況!$A:$I,F$3,FALSE), "※5", ""))), "")</f>
        <v>7213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267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44452</v>
      </c>
      <c r="C22" s="30" t="s">
        <v>27</v>
      </c>
      <c r="D22" s="40">
        <f>IFERROR(INT(TRIM(SUBSTITUTE(VLOOKUP($A22&amp;"*",各都道府県の状況!$A:$I,D$3,FALSE), "※5", ""))), "")</f>
        <v>2860</v>
      </c>
      <c r="E22" s="40">
        <f>IFERROR(INT(TRIM(SUBSTITUTE(VLOOKUP($A22&amp;"*",各都道府県の状況!$A:$I,E$3,FALSE), "※5", ""))), "")</f>
        <v>106762</v>
      </c>
      <c r="F22" s="40">
        <f>IFERROR(INT(TRIM(SUBSTITUTE(VLOOKUP($A22&amp;"*",各都道府県の状況!$A:$I,F$3,FALSE), "※5", ""))), "")</f>
        <v>2650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174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44452</v>
      </c>
      <c r="C23" s="30" t="s">
        <v>28</v>
      </c>
      <c r="D23" s="40">
        <f>IFERROR(INT(TRIM(SUBSTITUTE(VLOOKUP($A23&amp;"*",各都道府県の状況!$A:$I,D$3,FALSE), "※5", ""))), "")</f>
        <v>4893</v>
      </c>
      <c r="E23" s="40">
        <f>IFERROR(INT(TRIM(SUBSTITUTE(VLOOKUP($A23&amp;"*",各都道府県の状況!$A:$I,E$3,FALSE), "※5", ""))), "")</f>
        <v>101838</v>
      </c>
      <c r="F23" s="40">
        <f>IFERROR(INT(TRIM(SUBSTITUTE(VLOOKUP($A23&amp;"*",各都道府県の状況!$A:$I,F$3,FALSE), "※5", ""))), "")</f>
        <v>4580</v>
      </c>
      <c r="G23" s="40">
        <f>IFERROR(INT(TRIM(SUBSTITUTE(VLOOKUP($A23&amp;"*",各都道府県の状況!$A:$I,G$3,FALSE), "※5", ""))), "")</f>
        <v>28</v>
      </c>
      <c r="H23" s="40">
        <f>IFERROR(INT(TRIM(SUBSTITUTE(VLOOKUP($A23&amp;"*",各都道府県の状況!$A:$I,H$3,FALSE), "※5", ""))), "")</f>
        <v>286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44452</v>
      </c>
      <c r="C24" s="30" t="s">
        <v>29</v>
      </c>
      <c r="D24" s="40">
        <f>IFERROR(INT(TRIM(SUBSTITUTE(VLOOKUP($A24&amp;"*",各都道府県の状況!$A:$I,D$3,FALSE), "※5", ""))), "")</f>
        <v>8411</v>
      </c>
      <c r="E24" s="40">
        <f>IFERROR(INT(TRIM(SUBSTITUTE(VLOOKUP($A24&amp;"*",各都道府県の状況!$A:$I,E$3,FALSE), "※5", ""))), "")</f>
        <v>289560</v>
      </c>
      <c r="F24" s="40">
        <f>IFERROR(INT(TRIM(SUBSTITUTE(VLOOKUP($A24&amp;"*",各都道府県の状況!$A:$I,F$3,FALSE), "※5", ""))), "")</f>
        <v>8055</v>
      </c>
      <c r="G24" s="40">
        <f>IFERROR(INT(TRIM(SUBSTITUTE(VLOOKUP($A24&amp;"*",各都道府県の状況!$A:$I,G$3,FALSE), "※5", ""))), "")</f>
        <v>95</v>
      </c>
      <c r="H24" s="40">
        <f>IFERROR(INT(TRIM(SUBSTITUTE(VLOOKUP($A24&amp;"*",各都道府県の状況!$A:$I,H$3,FALSE), "※5", ""))), "")</f>
        <v>313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44452</v>
      </c>
      <c r="C25" s="30" t="s">
        <v>30</v>
      </c>
      <c r="D25" s="40">
        <f>IFERROR(INT(TRIM(SUBSTITUTE(VLOOKUP($A25&amp;"*",各都道府県の状況!$A:$I,D$3,FALSE), "※5", ""))), "")</f>
        <v>17906</v>
      </c>
      <c r="E25" s="40">
        <f>IFERROR(INT(TRIM(SUBSTITUTE(VLOOKUP($A25&amp;"*",各都道府県の状況!$A:$I,E$3,FALSE), "※5", ""))), "")</f>
        <v>375598</v>
      </c>
      <c r="F25" s="40">
        <f>IFERROR(INT(TRIM(SUBSTITUTE(VLOOKUP($A25&amp;"*",各都道府県の状況!$A:$I,F$3,FALSE), "※5", ""))), "")</f>
        <v>16583</v>
      </c>
      <c r="G25" s="40">
        <f>IFERROR(INT(TRIM(SUBSTITUTE(VLOOKUP($A25&amp;"*",各都道府県の状況!$A:$I,G$3,FALSE), "※5", ""))), "")</f>
        <v>207</v>
      </c>
      <c r="H25" s="40">
        <f>IFERROR(INT(TRIM(SUBSTITUTE(VLOOKUP($A25&amp;"*",各都道府県の状況!$A:$I,H$3,FALSE), "※5", ""))), "")</f>
        <v>1289</v>
      </c>
      <c r="I25" s="40">
        <f>IFERROR(INT(TRIM(SUBSTITUTE(VLOOKUP($A25&amp;"*",各都道府県の状況!$A:$I,I$3,FALSE), "※5", ""))), "")</f>
        <v>17</v>
      </c>
    </row>
    <row r="26" spans="1:9" x14ac:dyDescent="0.55000000000000004">
      <c r="A26" s="12" t="s">
        <v>202</v>
      </c>
      <c r="B26" s="13">
        <f t="shared" si="0"/>
        <v>44452</v>
      </c>
      <c r="C26" s="30" t="s">
        <v>31</v>
      </c>
      <c r="D26" s="40">
        <f>IFERROR(INT(TRIM(SUBSTITUTE(VLOOKUP($A26&amp;"*",各都道府県の状況!$A:$I,D$3,FALSE), "※5", ""))), "")</f>
        <v>25570</v>
      </c>
      <c r="E26" s="40">
        <f>IFERROR(INT(TRIM(SUBSTITUTE(VLOOKUP($A26&amp;"*",各都道府県の状況!$A:$I,E$3,FALSE), "※5", ""))), "")</f>
        <v>572990</v>
      </c>
      <c r="F26" s="40">
        <f>IFERROR(INT(TRIM(SUBSTITUTE(VLOOKUP($A26&amp;"*",各都道府県の状況!$A:$I,F$3,FALSE), "※5", ""))), "")</f>
        <v>23441</v>
      </c>
      <c r="G26" s="40">
        <f>IFERROR(INT(TRIM(SUBSTITUTE(VLOOKUP($A26&amp;"*",各都道府県の状況!$A:$I,G$3,FALSE), "※5", ""))), "")</f>
        <v>193</v>
      </c>
      <c r="H26" s="40">
        <f>IFERROR(INT(TRIM(SUBSTITUTE(VLOOKUP($A26&amp;"*",各都道府県の状況!$A:$I,H$3,FALSE), "※5", ""))), "")</f>
        <v>1936</v>
      </c>
      <c r="I26" s="40">
        <f>IFERROR(INT(TRIM(SUBSTITUTE(VLOOKUP($A26&amp;"*",各都道府県の状況!$A:$I,I$3,FALSE), "※5", ""))), "")</f>
        <v>20</v>
      </c>
    </row>
    <row r="27" spans="1:9" x14ac:dyDescent="0.55000000000000004">
      <c r="A27" s="12" t="s">
        <v>203</v>
      </c>
      <c r="B27" s="13">
        <f t="shared" si="0"/>
        <v>44452</v>
      </c>
      <c r="C27" s="30" t="s">
        <v>32</v>
      </c>
      <c r="D27" s="40">
        <f>IFERROR(INT(TRIM(SUBSTITUTE(VLOOKUP($A27&amp;"*",各都道府県の状況!$A:$I,D$3,FALSE), "※5", ""))), "")</f>
        <v>99688</v>
      </c>
      <c r="E27" s="40">
        <f>IFERROR(INT(TRIM(SUBSTITUTE(VLOOKUP($A27&amp;"*",各都道府県の状況!$A:$I,E$3,FALSE), "※5", ""))), "")</f>
        <v>1182279</v>
      </c>
      <c r="F27" s="40">
        <f>IFERROR(INT(TRIM(SUBSTITUTE(VLOOKUP($A27&amp;"*",各都道府県の状況!$A:$I,F$3,FALSE), "※5", ""))), "")</f>
        <v>81769</v>
      </c>
      <c r="G27" s="40">
        <f>IFERROR(INT(TRIM(SUBSTITUTE(VLOOKUP($A27&amp;"*",各都道府県の状況!$A:$I,G$3,FALSE), "※5", ""))), "")</f>
        <v>1075</v>
      </c>
      <c r="H27" s="40">
        <f>IFERROR(INT(TRIM(SUBSTITUTE(VLOOKUP($A27&amp;"*",各都道府県の状況!$A:$I,H$3,FALSE), "※5", ""))), "")</f>
        <v>16844</v>
      </c>
      <c r="I27" s="40">
        <f>IFERROR(INT(TRIM(SUBSTITUTE(VLOOKUP($A27&amp;"*",各都道府県の状況!$A:$I,I$3,FALSE), "※5", ""))), "")</f>
        <v>83</v>
      </c>
    </row>
    <row r="28" spans="1:9" x14ac:dyDescent="0.55000000000000004">
      <c r="A28" s="12" t="s">
        <v>204</v>
      </c>
      <c r="B28" s="13">
        <f t="shared" si="0"/>
        <v>44452</v>
      </c>
      <c r="C28" s="30" t="s">
        <v>33</v>
      </c>
      <c r="D28" s="40">
        <f>IFERROR(INT(TRIM(SUBSTITUTE(VLOOKUP($A28&amp;"*",各都道府県の状況!$A:$I,D$3,FALSE), "※5", ""))), "")</f>
        <v>14164</v>
      </c>
      <c r="E28" s="40">
        <f>IFERROR(INT(TRIM(SUBSTITUTE(VLOOKUP($A28&amp;"*",各都道府県の状況!$A:$I,E$3,FALSE), "※5", ""))), "")</f>
        <v>202459</v>
      </c>
      <c r="F28" s="40">
        <f>IFERROR(INT(TRIM(SUBSTITUTE(VLOOKUP($A28&amp;"*",各都道府県の状況!$A:$I,F$3,FALSE), "※5", ""))), "")</f>
        <v>12436</v>
      </c>
      <c r="G28" s="40">
        <f>IFERROR(INT(TRIM(SUBSTITUTE(VLOOKUP($A28&amp;"*",各都道府県の状況!$A:$I,G$3,FALSE), "※5", ""))), "")</f>
        <v>149</v>
      </c>
      <c r="H28" s="40">
        <f>IFERROR(INT(TRIM(SUBSTITUTE(VLOOKUP($A28&amp;"*",各都道府県の状況!$A:$I,H$3,FALSE), "※5", ""))), "")</f>
        <v>1886</v>
      </c>
      <c r="I28" s="40">
        <f>IFERROR(INT(TRIM(SUBSTITUTE(VLOOKUP($A28&amp;"*",各都道府県の状況!$A:$I,I$3,FALSE), "※5", ""))), "")</f>
        <v>23</v>
      </c>
    </row>
    <row r="29" spans="1:9" x14ac:dyDescent="0.55000000000000004">
      <c r="A29" s="12" t="s">
        <v>205</v>
      </c>
      <c r="B29" s="13">
        <f t="shared" si="0"/>
        <v>44452</v>
      </c>
      <c r="C29" s="30" t="s">
        <v>34</v>
      </c>
      <c r="D29" s="40">
        <f>IFERROR(INT(TRIM(SUBSTITUTE(VLOOKUP($A29&amp;"*",各都道府県の状況!$A:$I,D$3,FALSE), "※5", ""))), "")</f>
        <v>11786</v>
      </c>
      <c r="E29" s="40">
        <f>IFERROR(INT(TRIM(SUBSTITUTE(VLOOKUP($A29&amp;"*",各都道府県の状況!$A:$I,E$3,FALSE), "※5", ""))), "")</f>
        <v>220723</v>
      </c>
      <c r="F29" s="40">
        <f>IFERROR(INT(TRIM(SUBSTITUTE(VLOOKUP($A29&amp;"*",各都道府県の状況!$A:$I,F$3,FALSE), "※5", ""))), "")</f>
        <v>10904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785</v>
      </c>
      <c r="I29" s="40">
        <f>IFERROR(INT(TRIM(SUBSTITUTE(VLOOKUP($A29&amp;"*",各都道府県の状況!$A:$I,I$3,FALSE), "※5", ""))), "")</f>
        <v>7</v>
      </c>
    </row>
    <row r="30" spans="1:9" x14ac:dyDescent="0.55000000000000004">
      <c r="A30" s="12" t="s">
        <v>206</v>
      </c>
      <c r="B30" s="13">
        <f t="shared" si="0"/>
        <v>44452</v>
      </c>
      <c r="C30" s="30" t="s">
        <v>35</v>
      </c>
      <c r="D30" s="40">
        <f>IFERROR(INT(TRIM(SUBSTITUTE(VLOOKUP($A30&amp;"*",各都道府県の状況!$A:$I,D$3,FALSE), "※5", ""))), "")</f>
        <v>34205</v>
      </c>
      <c r="E30" s="40">
        <f>IFERROR(INT(TRIM(SUBSTITUTE(VLOOKUP($A30&amp;"*",各都道府県の状況!$A:$I,E$3,FALSE), "※5", ""))), "")</f>
        <v>394620</v>
      </c>
      <c r="F30" s="40">
        <f>IFERROR(INT(TRIM(SUBSTITUTE(VLOOKUP($A30&amp;"*",各都道府県の状況!$A:$I,F$3,FALSE), "※5", ""))), "")</f>
        <v>31590</v>
      </c>
      <c r="G30" s="40">
        <f>IFERROR(INT(TRIM(SUBSTITUTE(VLOOKUP($A30&amp;"*",各都道府県の状況!$A:$I,G$3,FALSE), "※5", ""))), "")</f>
        <v>258</v>
      </c>
      <c r="H30" s="40">
        <f>IFERROR(INT(TRIM(SUBSTITUTE(VLOOKUP($A30&amp;"*",各都道府県の状況!$A:$I,H$3,FALSE), "※5", ""))), "")</f>
        <v>2259</v>
      </c>
      <c r="I30" s="40">
        <f>IFERROR(INT(TRIM(SUBSTITUTE(VLOOKUP($A30&amp;"*",各都道府県の状況!$A:$I,I$3,FALSE), "※5", ""))), "")</f>
        <v>79</v>
      </c>
    </row>
    <row r="31" spans="1:9" x14ac:dyDescent="0.55000000000000004">
      <c r="A31" s="12" t="s">
        <v>207</v>
      </c>
      <c r="B31" s="13">
        <f t="shared" si="0"/>
        <v>44452</v>
      </c>
      <c r="C31" s="30" t="s">
        <v>36</v>
      </c>
      <c r="D31" s="40">
        <f>IFERROR(INT(TRIM(SUBSTITUTE(VLOOKUP($A31&amp;"*",各都道府県の状況!$A:$I,D$3,FALSE), "※5", ""))), "")</f>
        <v>190947</v>
      </c>
      <c r="E31" s="40">
        <f>IFERROR(INT(TRIM(SUBSTITUTE(VLOOKUP($A31&amp;"*",各都道府県の状況!$A:$I,E$3,FALSE), "※5", ""))), "")</f>
        <v>3169321</v>
      </c>
      <c r="F31" s="40">
        <f>IFERROR(INT(TRIM(SUBSTITUTE(VLOOKUP($A31&amp;"*",各都道府県の状況!$A:$I,F$3,FALSE), "※5", ""))), "")</f>
        <v>169150</v>
      </c>
      <c r="G31" s="40">
        <f>IFERROR(INT(TRIM(SUBSTITUTE(VLOOKUP($A31&amp;"*",各都道府県の状況!$A:$I,G$3,FALSE), "※5", ""))), "")</f>
        <v>2875</v>
      </c>
      <c r="H31" s="40">
        <f>IFERROR(INT(TRIM(SUBSTITUTE(VLOOKUP($A31&amp;"*",各都道府県の状況!$A:$I,H$3,FALSE), "※5", ""))), "")</f>
        <v>16939</v>
      </c>
      <c r="I31" s="40">
        <f>IFERROR(INT(TRIM(SUBSTITUTE(VLOOKUP($A31&amp;"*",各都道府県の状況!$A:$I,I$3,FALSE), "※5", ""))), "")</f>
        <v>606</v>
      </c>
    </row>
    <row r="32" spans="1:9" x14ac:dyDescent="0.55000000000000004">
      <c r="A32" s="12" t="s">
        <v>208</v>
      </c>
      <c r="B32" s="13">
        <f t="shared" si="0"/>
        <v>44452</v>
      </c>
      <c r="C32" s="30" t="s">
        <v>37</v>
      </c>
      <c r="D32" s="40">
        <f>IFERROR(INT(TRIM(SUBSTITUTE(VLOOKUP($A32&amp;"*",各都道府県の状況!$A:$I,D$3,FALSE), "※5", ""))), "")</f>
        <v>73668</v>
      </c>
      <c r="E32" s="40">
        <f>IFERROR(INT(TRIM(SUBSTITUTE(VLOOKUP($A32&amp;"*",各都道府県の状況!$A:$I,E$3,FALSE), "※5", ""))), "")</f>
        <v>691447</v>
      </c>
      <c r="F32" s="40">
        <f>IFERROR(INT(TRIM(SUBSTITUTE(VLOOKUP($A32&amp;"*",各都道府県の状況!$A:$I,F$3,FALSE), "※5", ""))), "")</f>
        <v>67011</v>
      </c>
      <c r="G32" s="40">
        <f>IFERROR(INT(TRIM(SUBSTITUTE(VLOOKUP($A32&amp;"*",各都道府県の状況!$A:$I,G$3,FALSE), "※5", ""))), "")</f>
        <v>1369</v>
      </c>
      <c r="H32" s="40">
        <f>IFERROR(INT(TRIM(SUBSTITUTE(VLOOKUP($A32&amp;"*",各都道府県の状況!$A:$I,H$3,FALSE), "※5", ""))), "")</f>
        <v>5293</v>
      </c>
      <c r="I32" s="40">
        <f>IFERROR(INT(TRIM(SUBSTITUTE(VLOOKUP($A32&amp;"*",各都道府県の状況!$A:$I,I$3,FALSE), "※5", ""))), "")</f>
        <v>73</v>
      </c>
    </row>
    <row r="33" spans="1:9" x14ac:dyDescent="0.55000000000000004">
      <c r="A33" s="12" t="s">
        <v>209</v>
      </c>
      <c r="B33" s="13">
        <f t="shared" si="0"/>
        <v>44452</v>
      </c>
      <c r="C33" s="30" t="s">
        <v>38</v>
      </c>
      <c r="D33" s="40">
        <f>IFERROR(INT(TRIM(SUBSTITUTE(VLOOKUP($A33&amp;"*",各都道府県の状況!$A:$I,D$3,FALSE), "※5", ""))), "")</f>
        <v>15038</v>
      </c>
      <c r="E33" s="40">
        <f>IFERROR(INT(TRIM(SUBSTITUTE(VLOOKUP($A33&amp;"*",各都道府県の状況!$A:$I,E$3,FALSE), "※5", ""))), "")</f>
        <v>233127</v>
      </c>
      <c r="F33" s="40">
        <f>IFERROR(INT(TRIM(SUBSTITUTE(VLOOKUP($A33&amp;"*",各都道府県の状況!$A:$I,F$3,FALSE), "※5", ""))), "")</f>
        <v>13929</v>
      </c>
      <c r="G33" s="40">
        <f>IFERROR(INT(TRIM(SUBSTITUTE(VLOOKUP($A33&amp;"*",各都道府県の状況!$A:$I,G$3,FALSE), "※5", ""))), "")</f>
        <v>144</v>
      </c>
      <c r="H33" s="40">
        <f>IFERROR(INT(TRIM(SUBSTITUTE(VLOOKUP($A33&amp;"*",各都道府県の状況!$A:$I,H$3,FALSE), "※5", ""))), "")</f>
        <v>965</v>
      </c>
      <c r="I33" s="40">
        <f>IFERROR(INT(TRIM(SUBSTITUTE(VLOOKUP($A33&amp;"*",各都道府県の状況!$A:$I,I$3,FALSE), "※5", ""))), "")</f>
        <v>18</v>
      </c>
    </row>
    <row r="34" spans="1:9" x14ac:dyDescent="0.55000000000000004">
      <c r="A34" s="12" t="s">
        <v>210</v>
      </c>
      <c r="B34" s="13">
        <f t="shared" si="0"/>
        <v>44452</v>
      </c>
      <c r="C34" s="30" t="s">
        <v>39</v>
      </c>
      <c r="D34" s="40">
        <f>IFERROR(INT(TRIM(SUBSTITUTE(VLOOKUP($A34&amp;"*",各都道府県の状況!$A:$I,D$3,FALSE), "※5", ""))), "")</f>
        <v>5055</v>
      </c>
      <c r="E34" s="40">
        <f>IFERROR(INT(TRIM(SUBSTITUTE(VLOOKUP($A34&amp;"*",各都道府県の状況!$A:$I,E$3,FALSE), "※5", ""))), "")</f>
        <v>61836</v>
      </c>
      <c r="F34" s="40">
        <f>IFERROR(INT(TRIM(SUBSTITUTE(VLOOKUP($A34&amp;"*",各都道府県の状況!$A:$I,F$3,FALSE), "※5", ""))), "")</f>
        <v>4673</v>
      </c>
      <c r="G34" s="40">
        <f>IFERROR(INT(TRIM(SUBSTITUTE(VLOOKUP($A34&amp;"*",各都道府県の状況!$A:$I,G$3,FALSE), "※5", ""))), "")</f>
        <v>58</v>
      </c>
      <c r="H34" s="40">
        <f>IFERROR(INT(TRIM(SUBSTITUTE(VLOOKUP($A34&amp;"*",各都道府県の状況!$A:$I,H$3,FALSE), "※5", ""))), "")</f>
        <v>222</v>
      </c>
      <c r="I34" s="40">
        <f>IFERROR(INT(TRIM(SUBSTITUTE(VLOOKUP($A34&amp;"*",各都道府県の状況!$A:$I,I$3,FALSE), "※5", ""))), "")</f>
        <v>14</v>
      </c>
    </row>
    <row r="35" spans="1:9" x14ac:dyDescent="0.55000000000000004">
      <c r="A35" s="12" t="s">
        <v>211</v>
      </c>
      <c r="B35" s="13">
        <f t="shared" si="0"/>
        <v>44452</v>
      </c>
      <c r="C35" s="30" t="s">
        <v>40</v>
      </c>
      <c r="D35" s="40">
        <f>IFERROR(INT(TRIM(SUBSTITUTE(VLOOKUP($A35&amp;"*",各都道府県の状況!$A:$I,D$3,FALSE), "※5", ""))), "")</f>
        <v>1593</v>
      </c>
      <c r="E35" s="40">
        <f>IFERROR(INT(TRIM(SUBSTITUTE(VLOOKUP($A35&amp;"*",各都道府県の状況!$A:$I,E$3,FALSE), "※5", ""))), "")</f>
        <v>135806</v>
      </c>
      <c r="F35" s="40">
        <f>IFERROR(INT(TRIM(SUBSTITUTE(VLOOKUP($A35&amp;"*",各都道府県の状況!$A:$I,F$3,FALSE), "※5", ""))), "")</f>
        <v>1434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132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44452</v>
      </c>
      <c r="C36" s="30" t="s">
        <v>41</v>
      </c>
      <c r="D36" s="40">
        <f>IFERROR(INT(TRIM(SUBSTITUTE(VLOOKUP($A36&amp;"*",各都道府県の状況!$A:$I,D$3,FALSE), "※5", ""))), "")</f>
        <v>1521</v>
      </c>
      <c r="E36" s="40">
        <f>IFERROR(INT(TRIM(SUBSTITUTE(VLOOKUP($A36&amp;"*",各都道府県の状況!$A:$I,E$3,FALSE), "※5", ""))), "")</f>
        <v>48532</v>
      </c>
      <c r="F36" s="40">
        <f>IFERROR(INT(TRIM(SUBSTITUTE(VLOOKUP($A36&amp;"*",各都道府県の状況!$A:$I,F$3,FALSE), "※5", ""))), "")</f>
        <v>1411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108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44452</v>
      </c>
      <c r="C37" s="30" t="s">
        <v>42</v>
      </c>
      <c r="D37" s="40">
        <f>IFERROR(INT(TRIM(SUBSTITUTE(VLOOKUP($A37&amp;"*",各都道府県の状況!$A:$I,D$3,FALSE), "※5", ""))), "")</f>
        <v>14754</v>
      </c>
      <c r="E37" s="40">
        <f>IFERROR(INT(TRIM(SUBSTITUTE(VLOOKUP($A37&amp;"*",各都道府県の状況!$A:$I,E$3,FALSE), "※5", ""))), "")</f>
        <v>241401</v>
      </c>
      <c r="F37" s="40">
        <f>IFERROR(INT(TRIM(SUBSTITUTE(VLOOKUP($A37&amp;"*",各都道府県の状況!$A:$I,F$3,FALSE), "※5", ""))), "")</f>
        <v>13164</v>
      </c>
      <c r="G37" s="40">
        <f>IFERROR(INT(TRIM(SUBSTITUTE(VLOOKUP($A37&amp;"*",各都道府県の状況!$A:$I,G$3,FALSE), "※5", ""))), "")</f>
        <v>133</v>
      </c>
      <c r="H37" s="40">
        <f>IFERROR(INT(TRIM(SUBSTITUTE(VLOOKUP($A37&amp;"*",各都道府県の状況!$A:$I,H$3,FALSE), "※5", ""))), "")</f>
        <v>1161</v>
      </c>
      <c r="I37" s="40">
        <f>IFERROR(INT(TRIM(SUBSTITUTE(VLOOKUP($A37&amp;"*",各都道府県の状況!$A:$I,I$3,FALSE), "※5", ""))), "")</f>
        <v>17</v>
      </c>
    </row>
    <row r="38" spans="1:9" x14ac:dyDescent="0.55000000000000004">
      <c r="A38" s="12" t="s">
        <v>214</v>
      </c>
      <c r="B38" s="13">
        <f t="shared" si="0"/>
        <v>44452</v>
      </c>
      <c r="C38" s="30" t="s">
        <v>43</v>
      </c>
      <c r="D38" s="40">
        <f>IFERROR(INT(TRIM(SUBSTITUTE(VLOOKUP($A38&amp;"*",各都道府県の状況!$A:$I,D$3,FALSE), "※5", ""))), "")</f>
        <v>20739</v>
      </c>
      <c r="E38" s="40">
        <f>IFERROR(INT(TRIM(SUBSTITUTE(VLOOKUP($A38&amp;"*",各都道府県の状況!$A:$I,E$3,FALSE), "※5", ""))), "")</f>
        <v>821060</v>
      </c>
      <c r="F38" s="40">
        <f>IFERROR(INT(TRIM(SUBSTITUTE(VLOOKUP($A38&amp;"*",各都道府県の状況!$A:$I,F$3,FALSE), "※5", ""))), "")</f>
        <v>19168</v>
      </c>
      <c r="G38" s="40">
        <f>IFERROR(INT(TRIM(SUBSTITUTE(VLOOKUP($A38&amp;"*",各都道府県の状況!$A:$I,G$3,FALSE), "※5", ""))), "")</f>
        <v>189</v>
      </c>
      <c r="H38" s="40">
        <f>IFERROR(INT(TRIM(SUBSTITUTE(VLOOKUP($A38&amp;"*",各都道府県の状況!$A:$I,H$3,FALSE), "※5", ""))), "")</f>
        <v>805</v>
      </c>
      <c r="I38" s="40">
        <f>IFERROR(INT(TRIM(SUBSTITUTE(VLOOKUP($A38&amp;"*",各都道府県の状況!$A:$I,I$3,FALSE), "※5", ""))), "")</f>
        <v>15</v>
      </c>
    </row>
    <row r="39" spans="1:9" x14ac:dyDescent="0.55000000000000004">
      <c r="A39" s="12" t="s">
        <v>215</v>
      </c>
      <c r="B39" s="13">
        <f t="shared" si="0"/>
        <v>44452</v>
      </c>
      <c r="C39" s="30" t="s">
        <v>44</v>
      </c>
      <c r="D39" s="40">
        <f>IFERROR(INT(TRIM(SUBSTITUTE(VLOOKUP($A39&amp;"*",各都道府県の状況!$A:$I,D$3,FALSE), "※5", ""))), "")</f>
        <v>5424</v>
      </c>
      <c r="E39" s="40">
        <f>IFERROR(INT(TRIM(SUBSTITUTE(VLOOKUP($A39&amp;"*",各都道府県の状況!$A:$I,E$3,FALSE), "※5", ""))), "")</f>
        <v>166210</v>
      </c>
      <c r="F39" s="40">
        <f>IFERROR(INT(TRIM(SUBSTITUTE(VLOOKUP($A39&amp;"*",各都道府県の状況!$A:$I,F$3,FALSE), "※5", ""))), "")</f>
        <v>5018</v>
      </c>
      <c r="G39" s="40">
        <f>IFERROR(INT(TRIM(SUBSTITUTE(VLOOKUP($A39&amp;"*",各都道府県の状況!$A:$I,G$3,FALSE), "※5", ""))), "")</f>
        <v>88</v>
      </c>
      <c r="H39" s="40">
        <f>IFERROR(INT(TRIM(SUBSTITUTE(VLOOKUP($A39&amp;"*",各都道府県の状況!$A:$I,H$3,FALSE), "※5", ""))), "")</f>
        <v>318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44452</v>
      </c>
      <c r="C40" s="30" t="s">
        <v>45</v>
      </c>
      <c r="D40" s="40">
        <f>IFERROR(INT(TRIM(SUBSTITUTE(VLOOKUP($A40&amp;"*",各都道府県の状況!$A:$I,D$3,FALSE), "※5", ""))), "")</f>
        <v>3114</v>
      </c>
      <c r="E40" s="40">
        <f>IFERROR(INT(TRIM(SUBSTITUTE(VLOOKUP($A40&amp;"*",各都道府県の状況!$A:$I,E$3,FALSE), "※5", ""))), "")</f>
        <v>94894</v>
      </c>
      <c r="F40" s="40">
        <f>IFERROR(INT(TRIM(SUBSTITUTE(VLOOKUP($A40&amp;"*",各都道府県の状況!$A:$I,F$3,FALSE), "※5", ""))), "")</f>
        <v>2775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275</v>
      </c>
      <c r="I40" s="40">
        <f>IFERROR(INT(TRIM(SUBSTITUTE(VLOOKUP($A40&amp;"*",各都道府県の状況!$A:$I,I$3,FALSE), "※5", ""))), "")</f>
        <v>4</v>
      </c>
    </row>
    <row r="41" spans="1:9" x14ac:dyDescent="0.55000000000000004">
      <c r="A41" s="12" t="s">
        <v>217</v>
      </c>
      <c r="B41" s="13">
        <f t="shared" si="0"/>
        <v>44452</v>
      </c>
      <c r="C41" s="30" t="s">
        <v>46</v>
      </c>
      <c r="D41" s="40">
        <f>IFERROR(INT(TRIM(SUBSTITUTE(VLOOKUP($A41&amp;"*",各都道府県の状況!$A:$I,D$3,FALSE), "※5", ""))), "")</f>
        <v>4577</v>
      </c>
      <c r="E41" s="40">
        <f>IFERROR(INT(TRIM(SUBSTITUTE(VLOOKUP($A41&amp;"*",各都道府県の状況!$A:$I,E$3,FALSE), "※5", ""))), "")</f>
        <v>121165</v>
      </c>
      <c r="F41" s="40">
        <f>IFERROR(INT(TRIM(SUBSTITUTE(VLOOKUP($A41&amp;"*",各都道府県の状況!$A:$I,F$3,FALSE), "※5", ""))), "")</f>
        <v>4349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193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44452</v>
      </c>
      <c r="C42" s="30" t="s">
        <v>47</v>
      </c>
      <c r="D42" s="40">
        <f>IFERROR(INT(TRIM(SUBSTITUTE(VLOOKUP($A42&amp;"*",各都道府県の状況!$A:$I,D$3,FALSE), "※5", ""))), "")</f>
        <v>4947</v>
      </c>
      <c r="E42" s="40">
        <f>IFERROR(INT(TRIM(SUBSTITUTE(VLOOKUP($A42&amp;"*",各都道府県の状況!$A:$I,E$3,FALSE), "※5", ""))), "")</f>
        <v>139184</v>
      </c>
      <c r="F42" s="40">
        <f>IFERROR(INT(TRIM(SUBSTITUTE(VLOOKUP($A42&amp;"*",各都道府県の状況!$A:$I,F$3,FALSE), "※5", ""))), "")</f>
        <v>4642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224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44452</v>
      </c>
      <c r="C43" s="30" t="s">
        <v>48</v>
      </c>
      <c r="D43" s="40">
        <f>IFERROR(INT(TRIM(SUBSTITUTE(VLOOKUP($A43&amp;"*",各都道府県の状況!$A:$I,D$3,FALSE), "※5", ""))), "")</f>
        <v>3987</v>
      </c>
      <c r="E43" s="40">
        <f>IFERROR(INT(TRIM(SUBSTITUTE(VLOOKUP($A43&amp;"*",各都道府県の状況!$A:$I,E$3,FALSE), "※5", ""))), "")</f>
        <v>89786</v>
      </c>
      <c r="F43" s="40">
        <f>IFERROR(INT(TRIM(SUBSTITUTE(VLOOKUP($A43&amp;"*",各都道府県の状況!$A:$I,F$3,FALSE), "※5", ""))), "")</f>
        <v>3695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261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44452</v>
      </c>
      <c r="C44" s="30" t="s">
        <v>49</v>
      </c>
      <c r="D44" s="40">
        <f>IFERROR(INT(TRIM(SUBSTITUTE(VLOOKUP($A44&amp;"*",各都道府県の状況!$A:$I,D$3,FALSE), "※5", ""))), "")</f>
        <v>71942</v>
      </c>
      <c r="E44" s="40">
        <f>IFERROR(INT(TRIM(SUBSTITUTE(VLOOKUP($A44&amp;"*",各都道府県の状況!$A:$I,E$3,FALSE), "※5", ""))), "")</f>
        <v>1168653</v>
      </c>
      <c r="F44" s="40">
        <f>IFERROR(INT(TRIM(SUBSTITUTE(VLOOKUP($A44&amp;"*",各都道府県の状況!$A:$I,F$3,FALSE), "※5", ""))), "")</f>
        <v>64429</v>
      </c>
      <c r="G44" s="40">
        <f>IFERROR(INT(TRIM(SUBSTITUTE(VLOOKUP($A44&amp;"*",各都道府県の状況!$A:$I,G$3,FALSE), "※5", ""))), "")</f>
        <v>588</v>
      </c>
      <c r="H44" s="40">
        <f>IFERROR(INT(TRIM(SUBSTITUTE(VLOOKUP($A44&amp;"*",各都道府県の状況!$A:$I,H$3,FALSE), "※5", ""))), "")</f>
        <v>6770</v>
      </c>
      <c r="I44" s="40">
        <f>IFERROR(INT(TRIM(SUBSTITUTE(VLOOKUP($A44&amp;"*",各都道府県の状況!$A:$I,I$3,FALSE), "※5", ""))), "")</f>
        <v>32</v>
      </c>
    </row>
    <row r="45" spans="1:9" x14ac:dyDescent="0.55000000000000004">
      <c r="A45" s="12" t="s">
        <v>221</v>
      </c>
      <c r="B45" s="13">
        <f t="shared" si="0"/>
        <v>44452</v>
      </c>
      <c r="C45" s="30" t="s">
        <v>50</v>
      </c>
      <c r="D45" s="40">
        <f>IFERROR(INT(TRIM(SUBSTITUTE(VLOOKUP($A45&amp;"*",各都道府県の状況!$A:$I,D$3,FALSE), "※5", ""))), "")</f>
        <v>5604</v>
      </c>
      <c r="E45" s="40">
        <f>IFERROR(INT(TRIM(SUBSTITUTE(VLOOKUP($A45&amp;"*",各都道府県の状況!$A:$I,E$3,FALSE), "※5", ""))), "")</f>
        <v>94065</v>
      </c>
      <c r="F45" s="40">
        <f>IFERROR(INT(TRIM(SUBSTITUTE(VLOOKUP($A45&amp;"*",各都道府県の状況!$A:$I,F$3,FALSE), "※5", ""))), "")</f>
        <v>5352</v>
      </c>
      <c r="G45" s="40">
        <f>IFERROR(INT(TRIM(SUBSTITUTE(VLOOKUP($A45&amp;"*",各都道府県の状況!$A:$I,G$3,FALSE), "※5", ""))), "")</f>
        <v>29</v>
      </c>
      <c r="H45" s="40">
        <f>IFERROR(INT(TRIM(SUBSTITUTE(VLOOKUP($A45&amp;"*",各都道府県の状況!$A:$I,H$3,FALSE), "※5", ""))), "")</f>
        <v>224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44452</v>
      </c>
      <c r="C46" s="30" t="s">
        <v>51</v>
      </c>
      <c r="D46" s="40">
        <f>IFERROR(INT(TRIM(SUBSTITUTE(VLOOKUP($A46&amp;"*",各都道府県の状況!$A:$I,D$3,FALSE), "※5", ""))), "")</f>
        <v>5779</v>
      </c>
      <c r="E46" s="40">
        <f>IFERROR(INT(TRIM(SUBSTITUTE(VLOOKUP($A46&amp;"*",各都道府県の状況!$A:$I,E$3,FALSE), "※5", ""))), "")</f>
        <v>167246</v>
      </c>
      <c r="F46" s="40">
        <f>IFERROR(INT(TRIM(SUBSTITUTE(VLOOKUP($A46&amp;"*",各都道府県の状況!$A:$I,F$3,FALSE), "※5", ""))), "")</f>
        <v>5358</v>
      </c>
      <c r="G46" s="40">
        <f>IFERROR(INT(TRIM(SUBSTITUTE(VLOOKUP($A46&amp;"*",各都道府県の状況!$A:$I,G$3,FALSE), "※5", ""))), "")</f>
        <v>71</v>
      </c>
      <c r="H46" s="40">
        <f>IFERROR(INT(TRIM(SUBSTITUTE(VLOOKUP($A46&amp;"*",各都道府県の状況!$A:$I,H$3,FALSE), "※5", ""))), "")</f>
        <v>352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44452</v>
      </c>
      <c r="C47" s="30" t="s">
        <v>52</v>
      </c>
      <c r="D47" s="40">
        <f>IFERROR(INT(TRIM(SUBSTITUTE(VLOOKUP($A47&amp;"*",各都道府県の状況!$A:$I,D$3,FALSE), "※5", ""))), "")</f>
        <v>13812</v>
      </c>
      <c r="E47" s="40">
        <f>IFERROR(INT(TRIM(SUBSTITUTE(VLOOKUP($A47&amp;"*",各都道府県の状況!$A:$I,E$3,FALSE), "※5", ""))), "")</f>
        <v>115926</v>
      </c>
      <c r="F47" s="40">
        <f>IFERROR(INT(TRIM(SUBSTITUTE(VLOOKUP($A47&amp;"*",各都道府県の状況!$A:$I,F$3,FALSE), "※5", ""))), "")</f>
        <v>12687</v>
      </c>
      <c r="G47" s="40">
        <f>IFERROR(INT(TRIM(SUBSTITUTE(VLOOKUP($A47&amp;"*",各都道府県の状況!$A:$I,G$3,FALSE), "※5", ""))), "")</f>
        <v>131</v>
      </c>
      <c r="H47" s="40">
        <f>IFERROR(INT(TRIM(SUBSTITUTE(VLOOKUP($A47&amp;"*",各都道府県の状況!$A:$I,H$3,FALSE), "※5", ""))), "")</f>
        <v>994</v>
      </c>
      <c r="I47" s="40">
        <f>IFERROR(INT(TRIM(SUBSTITUTE(VLOOKUP($A47&amp;"*",各都道府県の状況!$A:$I,I$3,FALSE), "※5", ""))), "")</f>
        <v>16</v>
      </c>
    </row>
    <row r="48" spans="1:9" x14ac:dyDescent="0.55000000000000004">
      <c r="A48" s="12" t="s">
        <v>224</v>
      </c>
      <c r="B48" s="13">
        <f t="shared" si="0"/>
        <v>44452</v>
      </c>
      <c r="C48" s="30" t="s">
        <v>53</v>
      </c>
      <c r="D48" s="40">
        <f>IFERROR(INT(TRIM(SUBSTITUTE(VLOOKUP($A48&amp;"*",各都道府県の状況!$A:$I,D$3,FALSE), "※5", ""))), "")</f>
        <v>7780</v>
      </c>
      <c r="E48" s="40">
        <f>IFERROR(INT(TRIM(SUBSTITUTE(VLOOKUP($A48&amp;"*",各都道府県の状況!$A:$I,E$3,FALSE), "※5", ""))), "")</f>
        <v>241780</v>
      </c>
      <c r="F48" s="40">
        <f>IFERROR(INT(TRIM(SUBSTITUTE(VLOOKUP($A48&amp;"*",各都道府県の状況!$A:$I,F$3,FALSE), "※5", ""))), "")</f>
        <v>7279</v>
      </c>
      <c r="G48" s="40">
        <f>IFERROR(INT(TRIM(SUBSTITUTE(VLOOKUP($A48&amp;"*",各都道府県の状況!$A:$I,G$3,FALSE), "※5", ""))), "")</f>
        <v>74</v>
      </c>
      <c r="H48" s="40">
        <f>IFERROR(INT(TRIM(SUBSTITUTE(VLOOKUP($A48&amp;"*",各都道府県の状況!$A:$I,H$3,FALSE), "※5", ""))), "")</f>
        <v>427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44452</v>
      </c>
      <c r="C49" s="30" t="s">
        <v>54</v>
      </c>
      <c r="D49" s="40">
        <f>IFERROR(INT(TRIM(SUBSTITUTE(VLOOKUP($A49&amp;"*",各都道府県の状況!$A:$I,D$3,FALSE), "※5", ""))), "")</f>
        <v>5968</v>
      </c>
      <c r="E49" s="40">
        <f>IFERROR(INT(TRIM(SUBSTITUTE(VLOOKUP($A49&amp;"*",各都道府県の状況!$A:$I,E$3,FALSE), "※5", ""))), "")</f>
        <v>70125</v>
      </c>
      <c r="F49" s="40">
        <f>IFERROR(INT(TRIM(SUBSTITUTE(VLOOKUP($A49&amp;"*",各都道府県の状況!$A:$I,F$3,FALSE), "※5", ""))), "")</f>
        <v>5518</v>
      </c>
      <c r="G49" s="40">
        <f>IFERROR(INT(TRIM(SUBSTITUTE(VLOOKUP($A49&amp;"*",各都道府県の状況!$A:$I,G$3,FALSE), "※5", ""))), "")</f>
        <v>36</v>
      </c>
      <c r="H49" s="40">
        <f>IFERROR(INT(TRIM(SUBSTITUTE(VLOOKUP($A49&amp;"*",各都道府県の状況!$A:$I,H$3,FALSE), "※5", ""))), "")</f>
        <v>398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44452</v>
      </c>
      <c r="C50" s="30" t="s">
        <v>55</v>
      </c>
      <c r="D50" s="40">
        <f>IFERROR(INT(TRIM(SUBSTITUTE(VLOOKUP($A50&amp;"*",各都道府県の状況!$A:$I,D$3,FALSE), "※5", ""))), "")</f>
        <v>8863</v>
      </c>
      <c r="E50" s="40">
        <f>IFERROR(INT(TRIM(SUBSTITUTE(VLOOKUP($A50&amp;"*",各都道府県の状況!$A:$I,E$3,FALSE), "※5", ""))), "")</f>
        <v>160380</v>
      </c>
      <c r="F50" s="40">
        <f>IFERROR(INT(TRIM(SUBSTITUTE(VLOOKUP($A50&amp;"*",各都道府県の状況!$A:$I,F$3,FALSE), "※5", ""))), "")</f>
        <v>8330</v>
      </c>
      <c r="G50" s="40">
        <f>IFERROR(INT(TRIM(SUBSTITUTE(VLOOKUP($A50&amp;"*",各都道府県の状況!$A:$I,G$3,FALSE), "※5", ""))), "")</f>
        <v>58</v>
      </c>
      <c r="H50" s="40">
        <f>IFERROR(INT(TRIM(SUBSTITUTE(VLOOKUP($A50&amp;"*",各都道府県の状況!$A:$I,H$3,FALSE), "※5", ""))), "")</f>
        <v>512</v>
      </c>
      <c r="I50" s="40">
        <f>IFERROR(INT(TRIM(SUBSTITUTE(VLOOKUP($A50&amp;"*",各都道府県の状況!$A:$I,I$3,FALSE), "※5", ""))), "")</f>
        <v>8</v>
      </c>
    </row>
    <row r="51" spans="1:9" x14ac:dyDescent="0.55000000000000004">
      <c r="A51" s="12" t="s">
        <v>227</v>
      </c>
      <c r="B51" s="13">
        <f t="shared" si="0"/>
        <v>44452</v>
      </c>
      <c r="C51" s="30" t="s">
        <v>56</v>
      </c>
      <c r="D51" s="40">
        <f>IFERROR(INT(TRIM(SUBSTITUTE(VLOOKUP($A51&amp;"*",各都道府県の状況!$A:$I,D$3,FALSE), "※5", ""))), "")</f>
        <v>47464</v>
      </c>
      <c r="E51" s="40">
        <f>IFERROR(INT(TRIM(SUBSTITUTE(VLOOKUP($A51&amp;"*",各都道府県の状況!$A:$I,E$3,FALSE), "※5", ""))), "")</f>
        <v>366895</v>
      </c>
      <c r="F51" s="40">
        <f>IFERROR(INT(TRIM(SUBSTITUTE(VLOOKUP($A51&amp;"*",各都道府県の状況!$A:$I,F$3,FALSE), "※5", ""))), "")</f>
        <v>42199</v>
      </c>
      <c r="G51" s="40">
        <f>IFERROR(INT(TRIM(SUBSTITUTE(VLOOKUP($A51&amp;"*",各都道府県の状況!$A:$I,G$3,FALSE), "※5", ""))), "")</f>
        <v>273</v>
      </c>
      <c r="H51" s="40">
        <f>IFERROR(INT(TRIM(SUBSTITUTE(VLOOKUP($A51&amp;"*",各都道府県の状況!$A:$I,H$3,FALSE), "※5", ""))), "")</f>
        <v>4543</v>
      </c>
      <c r="I51" s="40">
        <f>IFERROR(INT(TRIM(SUBSTITUTE(VLOOKUP($A51&amp;"*",各都道府県の状況!$A:$I,I$3,FALSE), "※5", ""))), "")</f>
        <v>95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06" t="s">
        <v>358</v>
      </c>
      <c r="F5" s="107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59193</v>
      </c>
      <c r="D6" s="108">
        <v>1050861</v>
      </c>
      <c r="E6" s="108">
        <v>1905</v>
      </c>
      <c r="F6" s="109">
        <v>25</v>
      </c>
      <c r="G6" s="108">
        <v>55975</v>
      </c>
      <c r="H6" s="108">
        <v>1462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5165</v>
      </c>
      <c r="D7" s="108">
        <v>78382</v>
      </c>
      <c r="E7" s="109">
        <v>521</v>
      </c>
      <c r="F7" s="109">
        <v>7</v>
      </c>
      <c r="G7" s="108">
        <v>4611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3397</v>
      </c>
      <c r="D8" s="108">
        <v>114078</v>
      </c>
      <c r="E8" s="109">
        <v>223</v>
      </c>
      <c r="F8" s="109">
        <v>0</v>
      </c>
      <c r="G8" s="108">
        <v>3124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15737</v>
      </c>
      <c r="D9" s="108">
        <v>225843</v>
      </c>
      <c r="E9" s="109">
        <v>760</v>
      </c>
      <c r="F9" s="109">
        <v>19</v>
      </c>
      <c r="G9" s="108">
        <v>14843</v>
      </c>
      <c r="H9" s="109">
        <v>108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1780</v>
      </c>
      <c r="D10" s="108">
        <v>24598</v>
      </c>
      <c r="E10" s="109">
        <v>108</v>
      </c>
      <c r="F10" s="109">
        <v>2</v>
      </c>
      <c r="G10" s="108">
        <v>1646</v>
      </c>
      <c r="H10" s="109">
        <v>26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3419</v>
      </c>
      <c r="D11" s="108">
        <v>90670</v>
      </c>
      <c r="E11" s="109">
        <v>197</v>
      </c>
      <c r="F11" s="109">
        <v>3</v>
      </c>
      <c r="G11" s="108">
        <v>3169</v>
      </c>
      <c r="H11" s="109">
        <v>53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9266</v>
      </c>
      <c r="D12" s="108">
        <v>385270</v>
      </c>
      <c r="E12" s="109">
        <v>346</v>
      </c>
      <c r="F12" s="109">
        <v>7</v>
      </c>
      <c r="G12" s="108">
        <v>8747</v>
      </c>
      <c r="H12" s="109">
        <v>173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23068</v>
      </c>
      <c r="D13" s="108">
        <v>38857</v>
      </c>
      <c r="E13" s="108">
        <v>1179</v>
      </c>
      <c r="F13" s="109">
        <v>25</v>
      </c>
      <c r="G13" s="108">
        <v>21684</v>
      </c>
      <c r="H13" s="109">
        <v>205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14546</v>
      </c>
      <c r="D14" s="108">
        <v>423128</v>
      </c>
      <c r="E14" s="109">
        <v>764</v>
      </c>
      <c r="F14" s="109">
        <v>14</v>
      </c>
      <c r="G14" s="108">
        <v>13676</v>
      </c>
      <c r="H14" s="109">
        <v>106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16121</v>
      </c>
      <c r="D15" s="108">
        <v>273204</v>
      </c>
      <c r="E15" s="109">
        <v>659</v>
      </c>
      <c r="F15" s="109">
        <v>21</v>
      </c>
      <c r="G15" s="108">
        <v>15296</v>
      </c>
      <c r="H15" s="109">
        <v>166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110846</v>
      </c>
      <c r="D16" s="108">
        <v>1367966</v>
      </c>
      <c r="E16" s="108">
        <v>8775</v>
      </c>
      <c r="F16" s="109">
        <v>124</v>
      </c>
      <c r="G16" s="108">
        <v>101121</v>
      </c>
      <c r="H16" s="109">
        <v>950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96367</v>
      </c>
      <c r="D17" s="108">
        <v>996705</v>
      </c>
      <c r="E17" s="108">
        <v>7459</v>
      </c>
      <c r="F17" s="109">
        <v>77</v>
      </c>
      <c r="G17" s="108">
        <v>87964</v>
      </c>
      <c r="H17" s="109">
        <v>944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366894</v>
      </c>
      <c r="D18" s="108">
        <v>3446777</v>
      </c>
      <c r="E18" s="108">
        <v>14325</v>
      </c>
      <c r="F18" s="109">
        <v>225</v>
      </c>
      <c r="G18" s="108">
        <v>349891</v>
      </c>
      <c r="H18" s="108">
        <v>2678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162668</v>
      </c>
      <c r="D19" s="108">
        <v>1500565</v>
      </c>
      <c r="E19" s="108">
        <v>7056</v>
      </c>
      <c r="F19" s="109">
        <v>167</v>
      </c>
      <c r="G19" s="108">
        <v>154424</v>
      </c>
      <c r="H19" s="108">
        <v>1188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7397</v>
      </c>
      <c r="D20" s="108">
        <v>261770</v>
      </c>
      <c r="E20" s="109">
        <v>445</v>
      </c>
      <c r="F20" s="109">
        <v>8</v>
      </c>
      <c r="G20" s="108">
        <v>6894</v>
      </c>
      <c r="H20" s="109">
        <v>58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4684</v>
      </c>
      <c r="D21" s="108">
        <v>106624</v>
      </c>
      <c r="E21" s="109">
        <v>282</v>
      </c>
      <c r="F21" s="109">
        <v>8</v>
      </c>
      <c r="G21" s="108">
        <v>4357</v>
      </c>
      <c r="H21" s="109">
        <v>45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7624</v>
      </c>
      <c r="D22" s="108">
        <v>178806</v>
      </c>
      <c r="E22" s="109">
        <v>267</v>
      </c>
      <c r="F22" s="109">
        <v>3</v>
      </c>
      <c r="G22" s="108">
        <v>7213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2860</v>
      </c>
      <c r="D23" s="108">
        <v>106762</v>
      </c>
      <c r="E23" s="109">
        <v>174</v>
      </c>
      <c r="F23" s="109">
        <v>1</v>
      </c>
      <c r="G23" s="108">
        <v>2650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4893</v>
      </c>
      <c r="D24" s="108">
        <v>101838</v>
      </c>
      <c r="E24" s="109">
        <v>286</v>
      </c>
      <c r="F24" s="109">
        <v>2</v>
      </c>
      <c r="G24" s="108">
        <v>4580</v>
      </c>
      <c r="H24" s="109">
        <v>28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8411</v>
      </c>
      <c r="D25" s="108">
        <v>289560</v>
      </c>
      <c r="E25" s="109">
        <v>313</v>
      </c>
      <c r="F25" s="109">
        <v>2</v>
      </c>
      <c r="G25" s="108">
        <v>8055</v>
      </c>
      <c r="H25" s="109">
        <v>95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17906</v>
      </c>
      <c r="D26" s="108">
        <v>375598</v>
      </c>
      <c r="E26" s="108">
        <v>1289</v>
      </c>
      <c r="F26" s="109">
        <v>17</v>
      </c>
      <c r="G26" s="108">
        <v>16583</v>
      </c>
      <c r="H26" s="109">
        <v>207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25570</v>
      </c>
      <c r="D27" s="108">
        <v>572990</v>
      </c>
      <c r="E27" s="108">
        <v>1936</v>
      </c>
      <c r="F27" s="109">
        <v>20</v>
      </c>
      <c r="G27" s="108">
        <v>23441</v>
      </c>
      <c r="H27" s="109">
        <v>193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99688</v>
      </c>
      <c r="D28" s="108">
        <v>1182279</v>
      </c>
      <c r="E28" s="108">
        <v>16844</v>
      </c>
      <c r="F28" s="109">
        <v>83</v>
      </c>
      <c r="G28" s="108">
        <v>81769</v>
      </c>
      <c r="H28" s="108">
        <v>1075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14164</v>
      </c>
      <c r="D29" s="108">
        <v>202459</v>
      </c>
      <c r="E29" s="108">
        <v>1886</v>
      </c>
      <c r="F29" s="109">
        <v>23</v>
      </c>
      <c r="G29" s="108">
        <v>12436</v>
      </c>
      <c r="H29" s="109">
        <v>149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11786</v>
      </c>
      <c r="D30" s="108">
        <v>220723</v>
      </c>
      <c r="E30" s="109">
        <v>785</v>
      </c>
      <c r="F30" s="109">
        <v>7</v>
      </c>
      <c r="G30" s="108">
        <v>10904</v>
      </c>
      <c r="H30" s="109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34205</v>
      </c>
      <c r="D31" s="108">
        <v>394620</v>
      </c>
      <c r="E31" s="108">
        <v>2259</v>
      </c>
      <c r="F31" s="109">
        <v>79</v>
      </c>
      <c r="G31" s="108">
        <v>31590</v>
      </c>
      <c r="H31" s="109">
        <v>258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190947</v>
      </c>
      <c r="D32" s="108">
        <v>3169321</v>
      </c>
      <c r="E32" s="108">
        <v>16939</v>
      </c>
      <c r="F32" s="109">
        <v>606</v>
      </c>
      <c r="G32" s="108">
        <v>169150</v>
      </c>
      <c r="H32" s="108">
        <v>2875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73668</v>
      </c>
      <c r="D33" s="108">
        <v>691447</v>
      </c>
      <c r="E33" s="108">
        <v>5293</v>
      </c>
      <c r="F33" s="109">
        <v>73</v>
      </c>
      <c r="G33" s="108">
        <v>67011</v>
      </c>
      <c r="H33" s="108">
        <v>1369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15038</v>
      </c>
      <c r="D34" s="108">
        <v>233127</v>
      </c>
      <c r="E34" s="109">
        <v>965</v>
      </c>
      <c r="F34" s="109">
        <v>18</v>
      </c>
      <c r="G34" s="108">
        <v>13929</v>
      </c>
      <c r="H34" s="109">
        <v>144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5055</v>
      </c>
      <c r="D35" s="108">
        <v>61836</v>
      </c>
      <c r="E35" s="109">
        <v>222</v>
      </c>
      <c r="F35" s="109">
        <v>14</v>
      </c>
      <c r="G35" s="108">
        <v>4673</v>
      </c>
      <c r="H35" s="109">
        <v>58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1593</v>
      </c>
      <c r="D36" s="108">
        <v>135806</v>
      </c>
      <c r="E36" s="109">
        <v>132</v>
      </c>
      <c r="F36" s="109">
        <v>2</v>
      </c>
      <c r="G36" s="108">
        <v>1434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1521</v>
      </c>
      <c r="D37" s="108">
        <v>48532</v>
      </c>
      <c r="E37" s="109">
        <v>108</v>
      </c>
      <c r="F37" s="109">
        <v>1</v>
      </c>
      <c r="G37" s="108">
        <v>1411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14754</v>
      </c>
      <c r="D38" s="108">
        <v>241401</v>
      </c>
      <c r="E38" s="108">
        <v>1161</v>
      </c>
      <c r="F38" s="109">
        <v>17</v>
      </c>
      <c r="G38" s="108">
        <v>13164</v>
      </c>
      <c r="H38" s="109">
        <v>133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20739</v>
      </c>
      <c r="D39" s="108">
        <v>821060</v>
      </c>
      <c r="E39" s="109">
        <v>805</v>
      </c>
      <c r="F39" s="109">
        <v>15</v>
      </c>
      <c r="G39" s="108">
        <v>19168</v>
      </c>
      <c r="H39" s="109">
        <v>189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5424</v>
      </c>
      <c r="D40" s="108">
        <v>166210</v>
      </c>
      <c r="E40" s="109">
        <v>318</v>
      </c>
      <c r="F40" s="109">
        <v>3</v>
      </c>
      <c r="G40" s="108">
        <v>5018</v>
      </c>
      <c r="H40" s="109">
        <v>88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3114</v>
      </c>
      <c r="D41" s="108">
        <v>94894</v>
      </c>
      <c r="E41" s="109">
        <v>275</v>
      </c>
      <c r="F41" s="109">
        <v>4</v>
      </c>
      <c r="G41" s="108">
        <v>2775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4577</v>
      </c>
      <c r="D42" s="108">
        <v>121165</v>
      </c>
      <c r="E42" s="109">
        <v>193</v>
      </c>
      <c r="F42" s="109">
        <v>5</v>
      </c>
      <c r="G42" s="108">
        <v>4349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4947</v>
      </c>
      <c r="D43" s="108">
        <v>139184</v>
      </c>
      <c r="E43" s="109">
        <v>224</v>
      </c>
      <c r="F43" s="109">
        <v>6</v>
      </c>
      <c r="G43" s="108">
        <v>4642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3987</v>
      </c>
      <c r="D44" s="108">
        <v>89786</v>
      </c>
      <c r="E44" s="109">
        <v>261</v>
      </c>
      <c r="F44" s="109">
        <v>6</v>
      </c>
      <c r="G44" s="108">
        <v>3695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71942</v>
      </c>
      <c r="D45" s="108">
        <v>1168653</v>
      </c>
      <c r="E45" s="108">
        <v>6770</v>
      </c>
      <c r="F45" s="109">
        <v>32</v>
      </c>
      <c r="G45" s="108">
        <v>64429</v>
      </c>
      <c r="H45" s="109">
        <v>588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5604</v>
      </c>
      <c r="D46" s="108">
        <v>94065</v>
      </c>
      <c r="E46" s="109">
        <v>224</v>
      </c>
      <c r="F46" s="109">
        <v>1</v>
      </c>
      <c r="G46" s="108">
        <v>5352</v>
      </c>
      <c r="H46" s="109">
        <v>29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5779</v>
      </c>
      <c r="D47" s="108">
        <v>167246</v>
      </c>
      <c r="E47" s="109">
        <v>352</v>
      </c>
      <c r="F47" s="109">
        <v>2</v>
      </c>
      <c r="G47" s="108">
        <v>5358</v>
      </c>
      <c r="H47" s="109">
        <v>71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13812</v>
      </c>
      <c r="D48" s="108">
        <v>115926</v>
      </c>
      <c r="E48" s="109">
        <v>994</v>
      </c>
      <c r="F48" s="109">
        <v>16</v>
      </c>
      <c r="G48" s="108">
        <v>12687</v>
      </c>
      <c r="H48" s="109">
        <v>131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7780</v>
      </c>
      <c r="D49" s="108">
        <v>241780</v>
      </c>
      <c r="E49" s="109">
        <v>427</v>
      </c>
      <c r="F49" s="109">
        <v>4</v>
      </c>
      <c r="G49" s="108">
        <v>7279</v>
      </c>
      <c r="H49" s="109">
        <v>74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5968</v>
      </c>
      <c r="D50" s="108">
        <v>70125</v>
      </c>
      <c r="E50" s="109">
        <v>398</v>
      </c>
      <c r="F50" s="109">
        <v>8</v>
      </c>
      <c r="G50" s="108">
        <v>5518</v>
      </c>
      <c r="H50" s="109">
        <v>36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8863</v>
      </c>
      <c r="D51" s="108">
        <v>160380</v>
      </c>
      <c r="E51" s="109">
        <v>512</v>
      </c>
      <c r="F51" s="109">
        <v>8</v>
      </c>
      <c r="G51" s="108">
        <v>8330</v>
      </c>
      <c r="H51" s="109">
        <v>58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47464</v>
      </c>
      <c r="D52" s="108">
        <v>366895</v>
      </c>
      <c r="E52" s="108">
        <v>4543</v>
      </c>
      <c r="F52" s="109">
        <v>95</v>
      </c>
      <c r="G52" s="108">
        <v>42199</v>
      </c>
      <c r="H52" s="109">
        <v>273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360</v>
      </c>
      <c r="E53" s="109">
        <v>0</v>
      </c>
      <c r="F53" s="110" t="s">
        <v>360</v>
      </c>
      <c r="G53" s="109">
        <v>149</v>
      </c>
      <c r="H53" s="110" t="s">
        <v>360</v>
      </c>
      <c r="I53" s="25"/>
    </row>
    <row r="54" spans="1:9" ht="12" customHeight="1" x14ac:dyDescent="0.55000000000000004">
      <c r="B54" s="21" t="s">
        <v>164</v>
      </c>
      <c r="C54" s="108">
        <v>1640380</v>
      </c>
      <c r="D54" s="108">
        <v>22409772</v>
      </c>
      <c r="E54" s="108">
        <v>112159</v>
      </c>
      <c r="F54" s="108">
        <v>1905</v>
      </c>
      <c r="G54" s="108">
        <v>1508363</v>
      </c>
      <c r="H54" s="108">
        <v>16839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53" activePane="bottomLeft" state="frozen"/>
      <selection pane="bottomLeft" activeCell="C161" sqref="A6:C161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342</v>
      </c>
      <c r="E2" s="140"/>
      <c r="F2" s="140"/>
      <c r="G2" s="140"/>
      <c r="H2" s="140"/>
      <c r="I2" s="140"/>
      <c r="J2" s="140"/>
      <c r="K2" s="140"/>
      <c r="L2" s="140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8" t="s">
        <v>345</v>
      </c>
      <c r="E3" s="138"/>
      <c r="F3" s="138"/>
      <c r="G3" s="138"/>
      <c r="H3" s="138"/>
      <c r="I3" s="138"/>
      <c r="J3" s="141" t="s">
        <v>344</v>
      </c>
      <c r="K3" s="141"/>
      <c r="L3" s="141"/>
      <c r="M3" s="141"/>
      <c r="N3" s="141" t="s">
        <v>340</v>
      </c>
      <c r="O3" s="141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31644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4794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17895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3999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14751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5182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25545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8908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40032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10336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7713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7713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9446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9446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98583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33858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150928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52306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189066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62878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188988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60354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204390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56401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36387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36387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25438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25438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282974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61297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252313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80244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281070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87065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20414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20414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292916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65249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40747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40747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26578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26578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7672</v>
      </c>
      <c r="C28" s="50">
        <f t="shared" si="2"/>
        <v>866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7672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866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8588</v>
      </c>
      <c r="C29" s="50">
        <f t="shared" si="2"/>
        <v>732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8588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732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10043</v>
      </c>
      <c r="C30" s="50">
        <f t="shared" si="2"/>
        <v>924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10043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924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317086</v>
      </c>
      <c r="C31" s="50">
        <f t="shared" si="2"/>
        <v>71440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48108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8504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147198</v>
      </c>
      <c r="C32" s="50">
        <f t="shared" si="2"/>
        <v>53965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50033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10786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62397</v>
      </c>
      <c r="C33" s="50">
        <f t="shared" si="2"/>
        <v>7824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62397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7824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74950</v>
      </c>
      <c r="C34" s="50">
        <f t="shared" si="2"/>
        <v>8875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74950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8875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261577</v>
      </c>
      <c r="C35" s="50">
        <f t="shared" si="2"/>
        <v>97926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106322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29677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222495</v>
      </c>
      <c r="C36" s="50">
        <f t="shared" si="2"/>
        <v>124406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132208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45955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245683</v>
      </c>
      <c r="C37" s="50">
        <f t="shared" si="2"/>
        <v>153412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162724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54651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251885</v>
      </c>
      <c r="C38" s="50">
        <f t="shared" si="2"/>
        <v>179243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158456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53533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235951</v>
      </c>
      <c r="C39" s="50">
        <f t="shared" si="2"/>
        <v>192651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136458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49266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137803</v>
      </c>
      <c r="C40" s="50">
        <f t="shared" si="2"/>
        <v>34339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137803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34339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187076</v>
      </c>
      <c r="C41" s="50">
        <f t="shared" si="2"/>
        <v>23233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187076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23233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344474</v>
      </c>
      <c r="C42" s="50">
        <f t="shared" si="2"/>
        <v>268685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210631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52962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348910</v>
      </c>
      <c r="C43" s="50">
        <f t="shared" si="2"/>
        <v>223471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254333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67804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396610</v>
      </c>
      <c r="C44" s="50">
        <f t="shared" si="2"/>
        <v>252512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308447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72809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403127</v>
      </c>
      <c r="C45" s="50">
        <f t="shared" si="2"/>
        <v>136043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321705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26932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379229</v>
      </c>
      <c r="C46" s="50">
        <f t="shared" si="2"/>
        <v>208476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279311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59373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285068</v>
      </c>
      <c r="C47" s="50">
        <f t="shared" si="2"/>
        <v>43266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285068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43266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325821</v>
      </c>
      <c r="C48" s="50">
        <f t="shared" si="2"/>
        <v>26260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325821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26260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584633</v>
      </c>
      <c r="C49" s="50">
        <f t="shared" si="2"/>
        <v>204050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438056</v>
      </c>
      <c r="K49" s="98">
        <f>IFERROR(VLOOKUP($D49, V一般接種!$A:$G, K$4, FALSE), 0)</f>
        <v>9817</v>
      </c>
      <c r="L49" s="98">
        <f>IFERROR(VLOOKUP($D49, V一般接種!$A:$G, L$4, FALSE), 0)</f>
        <v>0</v>
      </c>
      <c r="M49" s="98">
        <f>IFERROR(VLOOKUP($D49, V一般接種!$A:$G, M$4, FALSE), 0)</f>
        <v>10221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605354</v>
      </c>
      <c r="C50" s="50">
        <f t="shared" si="2"/>
        <v>63072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508006</v>
      </c>
      <c r="K50" s="98">
        <f>IFERROR(VLOOKUP($D50, V一般接種!$A:$G, K$4, FALSE), 0)</f>
        <v>9758</v>
      </c>
      <c r="L50" s="98">
        <f>IFERROR(VLOOKUP($D50, V一般接種!$A:$G, L$4, FALSE), 0)</f>
        <v>0</v>
      </c>
      <c r="M50" s="98">
        <f>IFERROR(VLOOKUP($D50, V一般接種!$A:$G, M$4, FALSE), 0)</f>
        <v>11010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667163</v>
      </c>
      <c r="C51" s="50">
        <f t="shared" si="2"/>
        <v>61855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562282</v>
      </c>
      <c r="K51" s="98">
        <f>IFERROR(VLOOKUP($D51, V一般接種!$A:$G, K$4, FALSE), 0)</f>
        <v>11466</v>
      </c>
      <c r="L51" s="98">
        <f>IFERROR(VLOOKUP($D51, V一般接種!$A:$G, L$4, FALSE), 0)</f>
        <v>0</v>
      </c>
      <c r="M51" s="98">
        <f>IFERROR(VLOOKUP($D51, V一般接種!$A:$G, M$4, FALSE), 0)</f>
        <v>12681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638306</v>
      </c>
      <c r="C52" s="50">
        <f t="shared" si="2"/>
        <v>106724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541656</v>
      </c>
      <c r="K52" s="98">
        <f>IFERROR(VLOOKUP($D52, V一般接種!$A:$G, K$4, FALSE), 0)</f>
        <v>12393</v>
      </c>
      <c r="L52" s="98">
        <f>IFERROR(VLOOKUP($D52, V一般接種!$A:$G, L$4, FALSE), 0)</f>
        <v>0</v>
      </c>
      <c r="M52" s="98">
        <f>IFERROR(VLOOKUP($D52, V一般接種!$A:$G, M$4, FALSE), 0)</f>
        <v>45832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617155</v>
      </c>
      <c r="C53" s="50">
        <f t="shared" si="2"/>
        <v>123497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515165</v>
      </c>
      <c r="K53" s="98">
        <f>IFERROR(VLOOKUP($D53, V一般接種!$A:$G, K$4, FALSE), 0)</f>
        <v>14249</v>
      </c>
      <c r="L53" s="98">
        <f>IFERROR(VLOOKUP($D53, V一般接種!$A:$G, L$4, FALSE), 0)</f>
        <v>0</v>
      </c>
      <c r="M53" s="98">
        <f>IFERROR(VLOOKUP($D53, V一般接種!$A:$G, M$4, FALSE), 0)</f>
        <v>46722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472410</v>
      </c>
      <c r="C54" s="50">
        <f t="shared" si="2"/>
        <v>59635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456887</v>
      </c>
      <c r="K54" s="98">
        <f>IFERROR(VLOOKUP($D54, V一般接種!$A:$G, K$4, FALSE), 0)</f>
        <v>15523</v>
      </c>
      <c r="L54" s="98">
        <f>IFERROR(VLOOKUP($D54, V一般接種!$A:$G, L$4, FALSE), 0)</f>
        <v>0</v>
      </c>
      <c r="M54" s="98">
        <f>IFERROR(VLOOKUP($D54, V一般接種!$A:$G, M$4, FALSE), 0)</f>
        <v>59635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462522</v>
      </c>
      <c r="C55" s="50">
        <f t="shared" si="2"/>
        <v>66457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446571</v>
      </c>
      <c r="K55" s="98">
        <f>IFERROR(VLOOKUP($D55, V一般接種!$A:$G, K$4, FALSE), 0)</f>
        <v>15951</v>
      </c>
      <c r="L55" s="98">
        <f>IFERROR(VLOOKUP($D55, V一般接種!$A:$G, L$4, FALSE), 0)</f>
        <v>0</v>
      </c>
      <c r="M55" s="98">
        <f>IFERROR(VLOOKUP($D55, V一般接種!$A:$G, M$4, FALSE), 0)</f>
        <v>66457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665840</v>
      </c>
      <c r="C56" s="50">
        <f t="shared" si="2"/>
        <v>237102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515497</v>
      </c>
      <c r="K56" s="98">
        <f>IFERROR(VLOOKUP($D56, V一般接種!$A:$G, K$4, FALSE), 0)</f>
        <v>18338</v>
      </c>
      <c r="L56" s="98">
        <f>IFERROR(VLOOKUP($D56, V一般接種!$A:$G, L$4, FALSE), 0)</f>
        <v>0</v>
      </c>
      <c r="M56" s="98">
        <f>IFERROR(VLOOKUP($D56, V一般接種!$A:$G, M$4, FALSE), 0)</f>
        <v>95852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711682</v>
      </c>
      <c r="C57" s="50">
        <f t="shared" si="2"/>
        <v>209785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626066</v>
      </c>
      <c r="K57" s="98">
        <f>IFERROR(VLOOKUP($D57, V一般接種!$A:$G, K$4, FALSE), 0)</f>
        <v>19229</v>
      </c>
      <c r="L57" s="98">
        <f>IFERROR(VLOOKUP($D57, V一般接種!$A:$G, L$4, FALSE), 0)</f>
        <v>0</v>
      </c>
      <c r="M57" s="98">
        <f>IFERROR(VLOOKUP($D57, V一般接種!$A:$G, M$4, FALSE), 0)</f>
        <v>117115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737994</v>
      </c>
      <c r="C58" s="50">
        <f t="shared" si="2"/>
        <v>232152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646858</v>
      </c>
      <c r="K58" s="98">
        <f>IFERROR(VLOOKUP($D58, V一般接種!$A:$G, K$4, FALSE), 0)</f>
        <v>19680</v>
      </c>
      <c r="L58" s="98">
        <f>IFERROR(VLOOKUP($D58, V一般接種!$A:$G, L$4, FALSE), 0)</f>
        <v>0</v>
      </c>
      <c r="M58" s="98">
        <f>IFERROR(VLOOKUP($D58, V一般接種!$A:$G, M$4, FALSE), 0)</f>
        <v>144482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729776</v>
      </c>
      <c r="C59" s="50">
        <f t="shared" si="2"/>
        <v>225163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649933</v>
      </c>
      <c r="K59" s="98">
        <f>IFERROR(VLOOKUP($D59, V一般接種!$A:$G, K$4, FALSE), 0)</f>
        <v>20077</v>
      </c>
      <c r="L59" s="98">
        <f>IFERROR(VLOOKUP($D59, V一般接種!$A:$G, L$4, FALSE), 0)</f>
        <v>0</v>
      </c>
      <c r="M59" s="98">
        <f>IFERROR(VLOOKUP($D59, V一般接種!$A:$G, M$4, FALSE), 0)</f>
        <v>141772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716286</v>
      </c>
      <c r="C60" s="50">
        <f t="shared" si="2"/>
        <v>217344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632463</v>
      </c>
      <c r="K60" s="98">
        <f>IFERROR(VLOOKUP($D60, V一般接種!$A:$G, K$4, FALSE), 0)</f>
        <v>20260</v>
      </c>
      <c r="L60" s="98">
        <f>IFERROR(VLOOKUP($D60, V一般接種!$A:$G, L$4, FALSE), 0)</f>
        <v>0</v>
      </c>
      <c r="M60" s="98">
        <f>IFERROR(VLOOKUP($D60, V一般接種!$A:$G, M$4, FALSE), 0)</f>
        <v>121704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616036</v>
      </c>
      <c r="C61" s="50">
        <f t="shared" si="2"/>
        <v>127507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595658</v>
      </c>
      <c r="K61" s="98">
        <f>IFERROR(VLOOKUP($D61, V一般接種!$A:$G, K$4, FALSE), 0)</f>
        <v>20378</v>
      </c>
      <c r="L61" s="98">
        <f>IFERROR(VLOOKUP($D61, V一般接種!$A:$G, L$4, FALSE), 0)</f>
        <v>0</v>
      </c>
      <c r="M61" s="98">
        <f>IFERROR(VLOOKUP($D61, V一般接種!$A:$G, M$4, FALSE), 0)</f>
        <v>127507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562853</v>
      </c>
      <c r="C62" s="50">
        <f t="shared" si="2"/>
        <v>179647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540020</v>
      </c>
      <c r="K62" s="98">
        <f>IFERROR(VLOOKUP($D62, V一般接種!$A:$G, K$4, FALSE), 0)</f>
        <v>22833</v>
      </c>
      <c r="L62" s="98">
        <f>IFERROR(VLOOKUP($D62, V一般接種!$A:$G, L$4, FALSE), 0)</f>
        <v>0</v>
      </c>
      <c r="M62" s="98">
        <f>IFERROR(VLOOKUP($D62, V一般接種!$A:$G, M$4, FALSE), 0)</f>
        <v>179647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769638</v>
      </c>
      <c r="C63" s="50">
        <f t="shared" si="2"/>
        <v>322763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633912</v>
      </c>
      <c r="K63" s="98">
        <f>IFERROR(VLOOKUP($D63, V一般接種!$A:$G, K$4, FALSE), 0)</f>
        <v>29145</v>
      </c>
      <c r="L63" s="98">
        <f>IFERROR(VLOOKUP($D63, V一般接種!$A:$G, L$4, FALSE), 0)</f>
        <v>0</v>
      </c>
      <c r="M63" s="98">
        <f>IFERROR(VLOOKUP($D63, V一般接種!$A:$G, M$4, FALSE), 0)</f>
        <v>190007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793407</v>
      </c>
      <c r="C64" s="50">
        <f t="shared" si="2"/>
        <v>320694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691451</v>
      </c>
      <c r="K64" s="98">
        <f>IFERROR(VLOOKUP($D64, V一般接種!$A:$G, K$4, FALSE), 0)</f>
        <v>29277</v>
      </c>
      <c r="L64" s="98">
        <f>IFERROR(VLOOKUP($D64, V一般接種!$A:$G, L$4, FALSE), 0)</f>
        <v>0</v>
      </c>
      <c r="M64" s="98">
        <f>IFERROR(VLOOKUP($D64, V一般接種!$A:$G, M$4, FALSE), 0)</f>
        <v>231451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771996</v>
      </c>
      <c r="C65" s="50">
        <f t="shared" si="2"/>
        <v>384057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675577</v>
      </c>
      <c r="K65" s="98">
        <f>IFERROR(VLOOKUP($D65, V一般接種!$A:$G, K$4, FALSE), 0)</f>
        <v>27678</v>
      </c>
      <c r="L65" s="98">
        <f>IFERROR(VLOOKUP($D65, V一般接種!$A:$G, L$4, FALSE), 0)</f>
        <v>0</v>
      </c>
      <c r="M65" s="98">
        <f>IFERROR(VLOOKUP($D65, V一般接種!$A:$G, M$4, FALSE), 0)</f>
        <v>285414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743683</v>
      </c>
      <c r="C66" s="50">
        <f t="shared" si="2"/>
        <v>383879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660084</v>
      </c>
      <c r="K66" s="98">
        <f>IFERROR(VLOOKUP($D66, V一般接種!$A:$G, K$4, FALSE), 0)</f>
        <v>29630</v>
      </c>
      <c r="L66" s="98">
        <f>IFERROR(VLOOKUP($D66, V一般接種!$A:$G, L$4, FALSE), 0)</f>
        <v>0</v>
      </c>
      <c r="M66" s="98">
        <f>IFERROR(VLOOKUP($D66, V一般接種!$A:$G, M$4, FALSE), 0)</f>
        <v>301257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751605</v>
      </c>
      <c r="C67" s="50">
        <f t="shared" si="2"/>
        <v>356567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664998</v>
      </c>
      <c r="K67" s="98">
        <f>IFERROR(VLOOKUP($D67, V一般接種!$A:$G, K$4, FALSE), 0)</f>
        <v>30104</v>
      </c>
      <c r="L67" s="98">
        <f>IFERROR(VLOOKUP($D67, V一般接種!$A:$G, L$4, FALSE), 0)</f>
        <v>0</v>
      </c>
      <c r="M67" s="98">
        <f>IFERROR(VLOOKUP($D67, V一般接種!$A:$G, M$4, FALSE), 0)</f>
        <v>265087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655493</v>
      </c>
      <c r="C68" s="50">
        <f t="shared" si="2"/>
        <v>273126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622032</v>
      </c>
      <c r="K68" s="98">
        <f>IFERROR(VLOOKUP($D68, V一般接種!$A:$G, K$4, FALSE), 0)</f>
        <v>33461</v>
      </c>
      <c r="L68" s="98">
        <f>IFERROR(VLOOKUP($D68, V一般接種!$A:$G, L$4, FALSE), 0)</f>
        <v>0</v>
      </c>
      <c r="M68" s="98">
        <f>IFERROR(VLOOKUP($D68, V一般接種!$A:$G, M$4, FALSE), 0)</f>
        <v>273126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599813</v>
      </c>
      <c r="C69" s="50">
        <f t="shared" si="2"/>
        <v>315899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561938</v>
      </c>
      <c r="K69" s="98">
        <f>IFERROR(VLOOKUP($D69, V一般接種!$A:$G, K$4, FALSE), 0)</f>
        <v>37875</v>
      </c>
      <c r="L69" s="98">
        <f>IFERROR(VLOOKUP($D69, V一般接種!$A:$G, L$4, FALSE), 0)</f>
        <v>0</v>
      </c>
      <c r="M69" s="98">
        <f>IFERROR(VLOOKUP($D69, V一般接種!$A:$G, M$4, FALSE), 0)</f>
        <v>315899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691352</v>
      </c>
      <c r="C70" s="50">
        <f t="shared" si="2"/>
        <v>537165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568759</v>
      </c>
      <c r="K70" s="98">
        <f>IFERROR(VLOOKUP($D70, V一般接種!$A:$G, K$4, FALSE), 0)</f>
        <v>31164</v>
      </c>
      <c r="L70" s="98">
        <f>IFERROR(VLOOKUP($D70, V一般接種!$A:$G, L$4, FALSE), 0)</f>
        <v>0</v>
      </c>
      <c r="M70" s="98">
        <f>IFERROR(VLOOKUP($D70, V一般接種!$A:$G, M$4, FALSE), 0)</f>
        <v>413629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693001</v>
      </c>
      <c r="C71" s="50">
        <f t="shared" si="2"/>
        <v>551597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616075</v>
      </c>
      <c r="K71" s="98">
        <f>IFERROR(VLOOKUP($D71, V一般接種!$A:$G, K$4, FALSE), 0)</f>
        <v>33511</v>
      </c>
      <c r="L71" s="98">
        <f>IFERROR(VLOOKUP($D71, V一般接種!$A:$G, L$4, FALSE), 0)</f>
        <v>0</v>
      </c>
      <c r="M71" s="98">
        <f>IFERROR(VLOOKUP($D71, V一般接種!$A:$G, M$4, FALSE), 0)</f>
        <v>479649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676561</v>
      </c>
      <c r="C72" s="50">
        <f t="shared" ref="C72:C135" si="5">IF($D72="", "", H72+I72+L72+M72+O72-Q72)</f>
        <v>603681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595073</v>
      </c>
      <c r="K72" s="98">
        <f>IFERROR(VLOOKUP($D72, V一般接種!$A:$G, K$4, FALSE), 0)</f>
        <v>34794</v>
      </c>
      <c r="L72" s="98">
        <f>IFERROR(VLOOKUP($D72, V一般接種!$A:$G, L$4, FALSE), 0)</f>
        <v>0</v>
      </c>
      <c r="M72" s="98">
        <f>IFERROR(VLOOKUP($D72, V一般接種!$A:$G, M$4, FALSE), 0)</f>
        <v>531640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687513</v>
      </c>
      <c r="C73" s="50">
        <f t="shared" si="5"/>
        <v>595505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601245</v>
      </c>
      <c r="K73" s="98">
        <f>IFERROR(VLOOKUP($D73, V一般接種!$A:$G, K$4, FALSE), 0)</f>
        <v>34731</v>
      </c>
      <c r="L73" s="98">
        <f>IFERROR(VLOOKUP($D73, V一般接種!$A:$G, L$4, FALSE), 0)</f>
        <v>0</v>
      </c>
      <c r="M73" s="98">
        <f>IFERROR(VLOOKUP($D73, V一般接種!$A:$G, M$4, FALSE), 0)</f>
        <v>517712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669477</v>
      </c>
      <c r="C74" s="50">
        <f t="shared" si="5"/>
        <v>567795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583700</v>
      </c>
      <c r="K74" s="98">
        <f>IFERROR(VLOOKUP($D74, V一般接種!$A:$G, K$4, FALSE), 0)</f>
        <v>33520</v>
      </c>
      <c r="L74" s="98">
        <f>IFERROR(VLOOKUP($D74, V一般接種!$A:$G, L$4, FALSE), 0)</f>
        <v>0</v>
      </c>
      <c r="M74" s="98">
        <f>IFERROR(VLOOKUP($D74, V一般接種!$A:$G, M$4, FALSE), 0)</f>
        <v>494104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655623</v>
      </c>
      <c r="C75" s="50">
        <f t="shared" si="5"/>
        <v>439472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613927</v>
      </c>
      <c r="K75" s="98">
        <f>IFERROR(VLOOKUP($D75, V一般接種!$A:$G, K$4, FALSE), 0)</f>
        <v>41696</v>
      </c>
      <c r="L75" s="98">
        <f>IFERROR(VLOOKUP($D75, V一般接種!$A:$G, L$4, FALSE), 0)</f>
        <v>0</v>
      </c>
      <c r="M75" s="98">
        <f>IFERROR(VLOOKUP($D75, V一般接種!$A:$G, M$4, FALSE), 0)</f>
        <v>439472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655768</v>
      </c>
      <c r="C76" s="50">
        <f t="shared" si="5"/>
        <v>437942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610638</v>
      </c>
      <c r="K76" s="98">
        <f>IFERROR(VLOOKUP($D76, V一般接種!$A:$G, K$4, FALSE), 0)</f>
        <v>45130</v>
      </c>
      <c r="L76" s="98">
        <f>IFERROR(VLOOKUP($D76, V一般接種!$A:$G, L$4, FALSE), 0)</f>
        <v>0</v>
      </c>
      <c r="M76" s="98">
        <f>IFERROR(VLOOKUP($D76, V一般接種!$A:$G, M$4, FALSE), 0)</f>
        <v>437942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746803</v>
      </c>
      <c r="C77" s="50">
        <f t="shared" si="5"/>
        <v>622029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594464</v>
      </c>
      <c r="K77" s="98">
        <f>IFERROR(VLOOKUP($D77, V一般接種!$A:$G, K$4, FALSE), 0)</f>
        <v>77342</v>
      </c>
      <c r="L77" s="98">
        <f>IFERROR(VLOOKUP($D77, V一般接種!$A:$G, L$4, FALSE), 0)</f>
        <v>0</v>
      </c>
      <c r="M77" s="98">
        <f>IFERROR(VLOOKUP($D77, V一般接種!$A:$G, M$4, FALSE), 0)</f>
        <v>498246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747811</v>
      </c>
      <c r="C78" s="50">
        <f t="shared" si="5"/>
        <v>650208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615615</v>
      </c>
      <c r="K78" s="98">
        <f>IFERROR(VLOOKUP($D78, V一般接種!$A:$G, K$4, FALSE), 0)</f>
        <v>85777</v>
      </c>
      <c r="L78" s="98">
        <f>IFERROR(VLOOKUP($D78, V一般接種!$A:$G, L$4, FALSE), 0)</f>
        <v>0</v>
      </c>
      <c r="M78" s="98">
        <f>IFERROR(VLOOKUP($D78, V一般接種!$A:$G, M$4, FALSE), 0)</f>
        <v>602492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758937</v>
      </c>
      <c r="C79" s="50">
        <f t="shared" si="5"/>
        <v>682144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618072</v>
      </c>
      <c r="K79" s="98">
        <f>IFERROR(VLOOKUP($D79, V一般接種!$A:$G, K$4, FALSE), 0)</f>
        <v>89211</v>
      </c>
      <c r="L79" s="98">
        <f>IFERROR(VLOOKUP($D79, V一般接種!$A:$G, L$4, FALSE), 0)</f>
        <v>0</v>
      </c>
      <c r="M79" s="98">
        <f>IFERROR(VLOOKUP($D79, V一般接種!$A:$G, M$4, FALSE), 0)</f>
        <v>622312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736146</v>
      </c>
      <c r="C80" s="50">
        <f t="shared" si="5"/>
        <v>688764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604798</v>
      </c>
      <c r="K80" s="98">
        <f>IFERROR(VLOOKUP($D80, V一般接種!$A:$G, K$4, FALSE), 0)</f>
        <v>85966</v>
      </c>
      <c r="L80" s="98">
        <f>IFERROR(VLOOKUP($D80, V一般接種!$A:$G, L$4, FALSE), 0)</f>
        <v>0</v>
      </c>
      <c r="M80" s="98">
        <f>IFERROR(VLOOKUP($D80, V一般接種!$A:$G, M$4, FALSE), 0)</f>
        <v>624725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728917</v>
      </c>
      <c r="C81" s="50">
        <f t="shared" si="5"/>
        <v>692380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582937</v>
      </c>
      <c r="K81" s="98">
        <f>IFERROR(VLOOKUP($D81, V一般接種!$A:$G, K$4, FALSE), 0)</f>
        <v>92685</v>
      </c>
      <c r="L81" s="98">
        <f>IFERROR(VLOOKUP($D81, V一般接種!$A:$G, L$4, FALSE), 0)</f>
        <v>0</v>
      </c>
      <c r="M81" s="98">
        <f>IFERROR(VLOOKUP($D81, V一般接種!$A:$G, M$4, FALSE), 0)</f>
        <v>617320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721183</v>
      </c>
      <c r="C82" s="50">
        <f t="shared" si="5"/>
        <v>582234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632755</v>
      </c>
      <c r="K82" s="98">
        <f>IFERROR(VLOOKUP($D82, V一般接種!$A:$G, K$4, FALSE), 0)</f>
        <v>88428</v>
      </c>
      <c r="L82" s="98">
        <f>IFERROR(VLOOKUP($D82, V一般接種!$A:$G, L$4, FALSE), 0)</f>
        <v>0</v>
      </c>
      <c r="M82" s="98">
        <f>IFERROR(VLOOKUP($D82, V一般接種!$A:$G, M$4, FALSE), 0)</f>
        <v>582234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754155</v>
      </c>
      <c r="C83" s="50">
        <f t="shared" si="5"/>
        <v>535824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664147</v>
      </c>
      <c r="K83" s="98">
        <f>IFERROR(VLOOKUP($D83, V一般接種!$A:$G, K$4, FALSE), 0)</f>
        <v>90008</v>
      </c>
      <c r="L83" s="98">
        <f>IFERROR(VLOOKUP($D83, V一般接種!$A:$G, L$4, FALSE), 0)</f>
        <v>0</v>
      </c>
      <c r="M83" s="98">
        <f>IFERROR(VLOOKUP($D83, V一般接種!$A:$G, M$4, FALSE), 0)</f>
        <v>535824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750601</v>
      </c>
      <c r="C84" s="50">
        <f t="shared" si="5"/>
        <v>699870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557150</v>
      </c>
      <c r="K84" s="98">
        <f>IFERROR(VLOOKUP($D84, V一般接種!$A:$G, K$4, FALSE), 0)</f>
        <v>114342</v>
      </c>
      <c r="L84" s="98">
        <f>IFERROR(VLOOKUP($D84, V一般接種!$A:$G, L$4, FALSE), 0)</f>
        <v>0</v>
      </c>
      <c r="M84" s="98">
        <f>IFERROR(VLOOKUP($D84, V一般接種!$A:$G, M$4, FALSE), 0)</f>
        <v>619324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758106</v>
      </c>
      <c r="C85" s="50">
        <f t="shared" si="5"/>
        <v>733605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595976</v>
      </c>
      <c r="K85" s="98">
        <f>IFERROR(VLOOKUP($D85, V一般接種!$A:$G, K$4, FALSE), 0)</f>
        <v>122694</v>
      </c>
      <c r="L85" s="98">
        <f>IFERROR(VLOOKUP($D85, V一般接種!$A:$G, L$4, FALSE), 0)</f>
        <v>0</v>
      </c>
      <c r="M85" s="98">
        <f>IFERROR(VLOOKUP($D85, V一般接種!$A:$G, M$4, FALSE), 0)</f>
        <v>678560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792609</v>
      </c>
      <c r="C86" s="50">
        <f t="shared" si="5"/>
        <v>721441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613250</v>
      </c>
      <c r="K86" s="98">
        <f>IFERROR(VLOOKUP($D86, V一般接種!$A:$G, K$4, FALSE), 0)</f>
        <v>147258</v>
      </c>
      <c r="L86" s="98">
        <f>IFERROR(VLOOKUP($D86, V一般接種!$A:$G, L$4, FALSE), 0)</f>
        <v>0</v>
      </c>
      <c r="M86" s="98">
        <f>IFERROR(VLOOKUP($D86, V一般接種!$A:$G, M$4, FALSE), 0)</f>
        <v>674363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602881</v>
      </c>
      <c r="C87" s="50">
        <f t="shared" si="5"/>
        <v>696562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408203</v>
      </c>
      <c r="K87" s="98">
        <f>IFERROR(VLOOKUP($D87, V一般接種!$A:$G, K$4, FALSE), 0)</f>
        <v>157743</v>
      </c>
      <c r="L87" s="98">
        <f>IFERROR(VLOOKUP($D87, V一般接種!$A:$G, L$4, FALSE), 0)</f>
        <v>0</v>
      </c>
      <c r="M87" s="98">
        <f>IFERROR(VLOOKUP($D87, V一般接種!$A:$G, M$4, FALSE), 0)</f>
        <v>638700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546211</v>
      </c>
      <c r="C88" s="50">
        <f t="shared" si="5"/>
        <v>705598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348374</v>
      </c>
      <c r="K88" s="98">
        <f>IFERROR(VLOOKUP($D88, V一般接種!$A:$G, K$4, FALSE), 0)</f>
        <v>171453</v>
      </c>
      <c r="L88" s="98">
        <f>IFERROR(VLOOKUP($D88, V一般接種!$A:$G, L$4, FALSE), 0)</f>
        <v>0</v>
      </c>
      <c r="M88" s="98">
        <f>IFERROR(VLOOKUP($D88, V一般接種!$A:$G, M$4, FALSE), 0)</f>
        <v>650158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817494</v>
      </c>
      <c r="C89" s="50">
        <f t="shared" si="5"/>
        <v>602403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669758</v>
      </c>
      <c r="K89" s="98">
        <f>IFERROR(VLOOKUP($D89, V一般接種!$A:$G, K$4, FALSE), 0)</f>
        <v>147736</v>
      </c>
      <c r="L89" s="98">
        <f>IFERROR(VLOOKUP($D89, V一般接種!$A:$G, L$4, FALSE), 0)</f>
        <v>0</v>
      </c>
      <c r="M89" s="98">
        <f>IFERROR(VLOOKUP($D89, V一般接種!$A:$G, M$4, FALSE), 0)</f>
        <v>602403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795490</v>
      </c>
      <c r="C90" s="50">
        <f t="shared" si="5"/>
        <v>535511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672282</v>
      </c>
      <c r="K90" s="98">
        <f>IFERROR(VLOOKUP($D90, V一般接種!$A:$G, K$4, FALSE), 0)</f>
        <v>123208</v>
      </c>
      <c r="L90" s="98">
        <f>IFERROR(VLOOKUP($D90, V一般接種!$A:$G, L$4, FALSE), 0)</f>
        <v>0</v>
      </c>
      <c r="M90" s="98">
        <f>IFERROR(VLOOKUP($D90, V一般接種!$A:$G, M$4, FALSE), 0)</f>
        <v>535511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917620</v>
      </c>
      <c r="C91" s="50">
        <f t="shared" si="5"/>
        <v>644351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666939</v>
      </c>
      <c r="K91" s="98">
        <f>IFERROR(VLOOKUP($D91, V一般接種!$A:$G, K$4, FALSE), 0)</f>
        <v>187003</v>
      </c>
      <c r="L91" s="98">
        <f>IFERROR(VLOOKUP($D91, V一般接種!$A:$G, L$4, FALSE), 0)</f>
        <v>0</v>
      </c>
      <c r="M91" s="98">
        <f>IFERROR(VLOOKUP($D91, V一般接種!$A:$G, M$4, FALSE), 0)</f>
        <v>562940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951255</v>
      </c>
      <c r="C92" s="50">
        <f t="shared" si="5"/>
        <v>658018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706070</v>
      </c>
      <c r="K92" s="98">
        <f>IFERROR(VLOOKUP($D92, V一般接種!$A:$G, K$4, FALSE), 0)</f>
        <v>198594</v>
      </c>
      <c r="L92" s="98">
        <f>IFERROR(VLOOKUP($D92, V一般接種!$A:$G, L$4, FALSE), 0)</f>
        <v>0</v>
      </c>
      <c r="M92" s="98">
        <f>IFERROR(VLOOKUP($D92, V一般接種!$A:$G, M$4, FALSE), 0)</f>
        <v>604844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969152</v>
      </c>
      <c r="C93" s="50">
        <f t="shared" si="5"/>
        <v>633062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736679</v>
      </c>
      <c r="K93" s="98">
        <f>IFERROR(VLOOKUP($D93, V一般接種!$A:$G, K$4, FALSE), 0)</f>
        <v>201508</v>
      </c>
      <c r="L93" s="98">
        <f>IFERROR(VLOOKUP($D93, V一般接種!$A:$G, L$4, FALSE), 0)</f>
        <v>0</v>
      </c>
      <c r="M93" s="98">
        <f>IFERROR(VLOOKUP($D93, V一般接種!$A:$G, M$4, FALSE), 0)</f>
        <v>587374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967387</v>
      </c>
      <c r="C94" s="50">
        <f t="shared" si="5"/>
        <v>630695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710257</v>
      </c>
      <c r="K94" s="98">
        <f>IFERROR(VLOOKUP($D94, V一般接種!$A:$G, K$4, FALSE), 0)</f>
        <v>220394</v>
      </c>
      <c r="L94" s="98">
        <f>IFERROR(VLOOKUP($D94, V一般接種!$A:$G, L$4, FALSE), 0)</f>
        <v>0</v>
      </c>
      <c r="M94" s="98">
        <f>IFERROR(VLOOKUP($D94, V一般接種!$A:$G, M$4, FALSE), 0)</f>
        <v>584091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969108</v>
      </c>
      <c r="C95" s="50">
        <f t="shared" si="5"/>
        <v>627497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706261</v>
      </c>
      <c r="K95" s="98">
        <f>IFERROR(VLOOKUP($D95, V一般接種!$A:$G, K$4, FALSE), 0)</f>
        <v>230888</v>
      </c>
      <c r="L95" s="98">
        <f>IFERROR(VLOOKUP($D95, V一般接種!$A:$G, L$4, FALSE), 0)</f>
        <v>0</v>
      </c>
      <c r="M95" s="98">
        <f>IFERROR(VLOOKUP($D95, V一般接種!$A:$G, M$4, FALSE), 0)</f>
        <v>581144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961368</v>
      </c>
      <c r="C96" s="50">
        <f t="shared" si="5"/>
        <v>606814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757240</v>
      </c>
      <c r="K96" s="98">
        <f>IFERROR(VLOOKUP($D96, V一般接種!$A:$G, K$4, FALSE), 0)</f>
        <v>204128</v>
      </c>
      <c r="L96" s="98">
        <f>IFERROR(VLOOKUP($D96, V一般接種!$A:$G, L$4, FALSE), 0)</f>
        <v>0</v>
      </c>
      <c r="M96" s="98">
        <f>IFERROR(VLOOKUP($D96, V一般接種!$A:$G, M$4, FALSE), 0)</f>
        <v>606814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714775</v>
      </c>
      <c r="C97" s="50">
        <f t="shared" si="5"/>
        <v>616745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558240</v>
      </c>
      <c r="K97" s="98">
        <f>IFERROR(VLOOKUP($D97, V一般接種!$A:$G, K$4, FALSE), 0)</f>
        <v>156535</v>
      </c>
      <c r="L97" s="98">
        <f>IFERROR(VLOOKUP($D97, V一般接種!$A:$G, L$4, FALSE), 0)</f>
        <v>0</v>
      </c>
      <c r="M97" s="98">
        <f>IFERROR(VLOOKUP($D97, V一般接種!$A:$G, M$4, FALSE), 0)</f>
        <v>616745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804232</v>
      </c>
      <c r="C98" s="50">
        <f t="shared" si="5"/>
        <v>670304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564003</v>
      </c>
      <c r="K98" s="98">
        <f>IFERROR(VLOOKUP($D98, V一般接種!$A:$G, K$4, FALSE), 0)</f>
        <v>170514</v>
      </c>
      <c r="L98" s="98">
        <f>IFERROR(VLOOKUP($D98, V一般接種!$A:$G, L$4, FALSE), 0)</f>
        <v>0</v>
      </c>
      <c r="M98" s="98">
        <f>IFERROR(VLOOKUP($D98, V一般接種!$A:$G, M$4, FALSE), 0)</f>
        <v>598435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832299</v>
      </c>
      <c r="C99" s="50">
        <f t="shared" si="5"/>
        <v>654190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598624</v>
      </c>
      <c r="K99" s="98">
        <f>IFERROR(VLOOKUP($D99, V一般接種!$A:$G, K$4, FALSE), 0)</f>
        <v>198569</v>
      </c>
      <c r="L99" s="98">
        <f>IFERROR(VLOOKUP($D99, V一般接種!$A:$G, L$4, FALSE), 0)</f>
        <v>0</v>
      </c>
      <c r="M99" s="98">
        <f>IFERROR(VLOOKUP($D99, V一般接種!$A:$G, M$4, FALSE), 0)</f>
        <v>615851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812577</v>
      </c>
      <c r="C100" s="50">
        <f t="shared" si="5"/>
        <v>661418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597781</v>
      </c>
      <c r="K100" s="98">
        <f>IFERROR(VLOOKUP($D100, V一般接種!$A:$G, K$4, FALSE), 0)</f>
        <v>192442</v>
      </c>
      <c r="L100" s="98">
        <f>IFERROR(VLOOKUP($D100, V一般接種!$A:$G, L$4, FALSE), 0)</f>
        <v>0</v>
      </c>
      <c r="M100" s="98">
        <f>IFERROR(VLOOKUP($D100, V一般接種!$A:$G, M$4, FALSE), 0)</f>
        <v>621615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794480</v>
      </c>
      <c r="C101" s="50">
        <f t="shared" si="5"/>
        <v>636355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582894</v>
      </c>
      <c r="K101" s="98">
        <f>IFERROR(VLOOKUP($D101, V一般接種!$A:$G, K$4, FALSE), 0)</f>
        <v>186490</v>
      </c>
      <c r="L101" s="98">
        <f>IFERROR(VLOOKUP($D101, V一般接種!$A:$G, L$4, FALSE), 0)</f>
        <v>0</v>
      </c>
      <c r="M101" s="98">
        <f>IFERROR(VLOOKUP($D101, V一般接種!$A:$G, M$4, FALSE), 0)</f>
        <v>603164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828176</v>
      </c>
      <c r="C102" s="50">
        <f t="shared" si="5"/>
        <v>626851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604434</v>
      </c>
      <c r="K102" s="98">
        <f>IFERROR(VLOOKUP($D102, V一般接種!$A:$G, K$4, FALSE), 0)</f>
        <v>195474</v>
      </c>
      <c r="L102" s="98">
        <f>IFERROR(VLOOKUP($D102, V一般接種!$A:$G, L$4, FALSE), 0)</f>
        <v>0</v>
      </c>
      <c r="M102" s="98">
        <f>IFERROR(VLOOKUP($D102, V一般接種!$A:$G, M$4, FALSE), 0)</f>
        <v>589665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773997</v>
      </c>
      <c r="C103" s="50">
        <f t="shared" si="5"/>
        <v>633314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620632</v>
      </c>
      <c r="K103" s="98">
        <f>IFERROR(VLOOKUP($D103, V一般接種!$A:$G, K$4, FALSE), 0)</f>
        <v>153365</v>
      </c>
      <c r="L103" s="98">
        <f>IFERROR(VLOOKUP($D103, V一般接種!$A:$G, L$4, FALSE), 0)</f>
        <v>0</v>
      </c>
      <c r="M103" s="98">
        <f>IFERROR(VLOOKUP($D103, V一般接種!$A:$G, M$4, FALSE), 0)</f>
        <v>633314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581231</v>
      </c>
      <c r="C104" s="50">
        <f t="shared" si="5"/>
        <v>650205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457193</v>
      </c>
      <c r="K104" s="98">
        <f>IFERROR(VLOOKUP($D104, V一般接種!$A:$G, K$4, FALSE), 0)</f>
        <v>124038</v>
      </c>
      <c r="L104" s="98">
        <f>IFERROR(VLOOKUP($D104, V一般接種!$A:$G, L$4, FALSE), 0)</f>
        <v>0</v>
      </c>
      <c r="M104" s="98">
        <f>IFERROR(VLOOKUP($D104, V一般接種!$A:$G, M$4, FALSE), 0)</f>
        <v>650205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486920</v>
      </c>
      <c r="C105" s="50">
        <f t="shared" si="5"/>
        <v>627526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271171</v>
      </c>
      <c r="K105" s="98">
        <f>IFERROR(VLOOKUP($D105, V一般接種!$A:$G, K$4, FALSE), 0)</f>
        <v>171552</v>
      </c>
      <c r="L105" s="98">
        <f>IFERROR(VLOOKUP($D105, V一般接種!$A:$G, L$4, FALSE), 0)</f>
        <v>0</v>
      </c>
      <c r="M105" s="98">
        <f>IFERROR(VLOOKUP($D105, V一般接種!$A:$G, M$4, FALSE), 0)</f>
        <v>559555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744528</v>
      </c>
      <c r="C106" s="50">
        <f t="shared" si="5"/>
        <v>640759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524847</v>
      </c>
      <c r="K106" s="98">
        <f>IFERROR(VLOOKUP($D106, V一般接種!$A:$G, K$4, FALSE), 0)</f>
        <v>179150</v>
      </c>
      <c r="L106" s="98">
        <f>IFERROR(VLOOKUP($D106, V一般接種!$A:$G, L$4, FALSE), 0)</f>
        <v>0</v>
      </c>
      <c r="M106" s="98">
        <f>IFERROR(VLOOKUP($D106, V一般接種!$A:$G, M$4, FALSE), 0)</f>
        <v>607719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676626</v>
      </c>
      <c r="C107" s="50">
        <f t="shared" si="5"/>
        <v>686124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486137</v>
      </c>
      <c r="K107" s="98">
        <f>IFERROR(VLOOKUP($D107, V一般接種!$A:$G, K$4, FALSE), 0)</f>
        <v>186499</v>
      </c>
      <c r="L107" s="98">
        <f>IFERROR(VLOOKUP($D107, V一般接種!$A:$G, L$4, FALSE), 0)</f>
        <v>0</v>
      </c>
      <c r="M107" s="98">
        <f>IFERROR(VLOOKUP($D107, V一般接種!$A:$G, M$4, FALSE), 0)</f>
        <v>643248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286045</v>
      </c>
      <c r="C108" s="50">
        <f t="shared" si="5"/>
        <v>272510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183446</v>
      </c>
      <c r="K108" s="98">
        <f>IFERROR(VLOOKUP($D108, V一般接種!$A:$G, K$4, FALSE), 0)</f>
        <v>102599</v>
      </c>
      <c r="L108" s="98">
        <f>IFERROR(VLOOKUP($D108, V一般接種!$A:$G, L$4, FALSE), 0)</f>
        <v>0</v>
      </c>
      <c r="M108" s="98">
        <f>IFERROR(VLOOKUP($D108, V一般接種!$A:$G, M$4, FALSE), 0)</f>
        <v>272510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223729</v>
      </c>
      <c r="C109" s="50">
        <f t="shared" si="5"/>
        <v>193044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125692</v>
      </c>
      <c r="K109" s="98">
        <f>IFERROR(VLOOKUP($D109, V一般接種!$A:$G, K$4, FALSE), 0)</f>
        <v>98037</v>
      </c>
      <c r="L109" s="98">
        <f>IFERROR(VLOOKUP($D109, V一般接種!$A:$G, L$4, FALSE), 0)</f>
        <v>0</v>
      </c>
      <c r="M109" s="98">
        <f>IFERROR(VLOOKUP($D109, V一般接種!$A:$G, M$4, FALSE), 0)</f>
        <v>193044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432101</v>
      </c>
      <c r="C110" s="50">
        <f t="shared" si="5"/>
        <v>728223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298578</v>
      </c>
      <c r="K110" s="98">
        <f>IFERROR(VLOOKUP($D110, V一般接種!$A:$G, K$4, FALSE), 0)</f>
        <v>133523</v>
      </c>
      <c r="L110" s="98">
        <f>IFERROR(VLOOKUP($D110, V一般接種!$A:$G, L$4, FALSE), 0)</f>
        <v>0</v>
      </c>
      <c r="M110" s="98">
        <f>IFERROR(VLOOKUP($D110, V一般接種!$A:$G, M$4, FALSE), 0)</f>
        <v>728223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388526</v>
      </c>
      <c r="C111" s="50">
        <f t="shared" si="5"/>
        <v>677489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267873</v>
      </c>
      <c r="K111" s="98">
        <f>IFERROR(VLOOKUP($D111, V一般接種!$A:$G, K$4, FALSE), 0)</f>
        <v>120653</v>
      </c>
      <c r="L111" s="98">
        <f>IFERROR(VLOOKUP($D111, V一般接種!$A:$G, L$4, FALSE), 0)</f>
        <v>0</v>
      </c>
      <c r="M111" s="98">
        <f>IFERROR(VLOOKUP($D111, V一般接種!$A:$G, M$4, FALSE), 0)</f>
        <v>677489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539563</v>
      </c>
      <c r="C112" s="50">
        <f t="shared" si="5"/>
        <v>765506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362897</v>
      </c>
      <c r="K112" s="98">
        <f>IFERROR(VLOOKUP($D112, V一般接種!$A:$G, K$4, FALSE), 0)</f>
        <v>150436</v>
      </c>
      <c r="L112" s="98">
        <f>IFERROR(VLOOKUP($D112, V一般接種!$A:$G, L$4, FALSE), 0)</f>
        <v>0</v>
      </c>
      <c r="M112" s="98">
        <f>IFERROR(VLOOKUP($D112, V一般接種!$A:$G, M$4, FALSE), 0)</f>
        <v>722591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580452</v>
      </c>
      <c r="C113" s="50">
        <f t="shared" si="5"/>
        <v>763471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430079</v>
      </c>
      <c r="K113" s="98">
        <f>IFERROR(VLOOKUP($D113, V一般接種!$A:$G, K$4, FALSE), 0)</f>
        <v>133850</v>
      </c>
      <c r="L113" s="98">
        <f>IFERROR(VLOOKUP($D113, V一般接種!$A:$G, L$4, FALSE), 0)</f>
        <v>0</v>
      </c>
      <c r="M113" s="98">
        <f>IFERROR(VLOOKUP($D113, V一般接種!$A:$G, M$4, FALSE), 0)</f>
        <v>737273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567555</v>
      </c>
      <c r="C114" s="50">
        <f t="shared" si="5"/>
        <v>771086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424709</v>
      </c>
      <c r="K114" s="98">
        <f>IFERROR(VLOOKUP($D114, V一般接種!$A:$G, K$4, FALSE), 0)</f>
        <v>131046</v>
      </c>
      <c r="L114" s="98">
        <f>IFERROR(VLOOKUP($D114, V一般接種!$A:$G, L$4, FALSE), 0)</f>
        <v>0</v>
      </c>
      <c r="M114" s="98">
        <f>IFERROR(VLOOKUP($D114, V一般接種!$A:$G, M$4, FALSE), 0)</f>
        <v>752639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566116</v>
      </c>
      <c r="C115" s="50">
        <f t="shared" si="5"/>
        <v>756398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421431</v>
      </c>
      <c r="K115" s="98">
        <f>IFERROR(VLOOKUP($D115, V一般接種!$A:$G, K$4, FALSE), 0)</f>
        <v>135588</v>
      </c>
      <c r="L115" s="98">
        <f>IFERROR(VLOOKUP($D115, V一般接種!$A:$G, L$4, FALSE), 0)</f>
        <v>0</v>
      </c>
      <c r="M115" s="98">
        <f>IFERROR(VLOOKUP($D115, V一般接種!$A:$G, M$4, FALSE), 0)</f>
        <v>735123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596231</v>
      </c>
      <c r="C116" s="50">
        <f t="shared" si="5"/>
        <v>761491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451908</v>
      </c>
      <c r="K116" s="98">
        <f>IFERROR(VLOOKUP($D116, V一般接種!$A:$G, K$4, FALSE), 0)</f>
        <v>132863</v>
      </c>
      <c r="L116" s="98">
        <f>IFERROR(VLOOKUP($D116, V一般接種!$A:$G, L$4, FALSE), 0)</f>
        <v>0</v>
      </c>
      <c r="M116" s="98">
        <f>IFERROR(VLOOKUP($D116, V一般接種!$A:$G, M$4, FALSE), 0)</f>
        <v>732363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609312</v>
      </c>
      <c r="C117" s="50">
        <f t="shared" si="5"/>
        <v>784620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493480</v>
      </c>
      <c r="K117" s="98">
        <f>IFERROR(VLOOKUP($D117, V一般接種!$A:$G, K$4, FALSE), 0)</f>
        <v>115832</v>
      </c>
      <c r="L117" s="98">
        <f>IFERROR(VLOOKUP($D117, V一般接種!$A:$G, L$4, FALSE), 0)</f>
        <v>0</v>
      </c>
      <c r="M117" s="98">
        <f>IFERROR(VLOOKUP($D117, V一般接種!$A:$G, M$4, FALSE), 0)</f>
        <v>784620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436352</v>
      </c>
      <c r="C118" s="50">
        <f t="shared" si="5"/>
        <v>1057119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429654</v>
      </c>
      <c r="K118" s="98">
        <f>IFERROR(VLOOKUP($D118, V一般接種!$A:$G, K$4, FALSE), 0)</f>
        <v>104353</v>
      </c>
      <c r="L118" s="98">
        <f>IFERROR(VLOOKUP($D118, V一般接種!$A:$G, L$4, FALSE), 0)</f>
        <v>0</v>
      </c>
      <c r="M118" s="98">
        <f>IFERROR(VLOOKUP($D118, V一般接種!$A:$G, M$4, FALSE), 0)</f>
        <v>530704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533889</v>
      </c>
      <c r="C119" s="50">
        <f t="shared" si="5"/>
        <v>556306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431457</v>
      </c>
      <c r="K119" s="98">
        <f>IFERROR(VLOOKUP($D119, V一般接種!$A:$G, K$4, FALSE), 0)</f>
        <v>102432</v>
      </c>
      <c r="L119" s="98">
        <f>IFERROR(VLOOKUP($D119, V一般接種!$A:$G, L$4, FALSE), 0)</f>
        <v>0</v>
      </c>
      <c r="M119" s="98">
        <f>IFERROR(VLOOKUP($D119, V一般接種!$A:$G, M$4, FALSE), 0)</f>
        <v>556306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550755</v>
      </c>
      <c r="C120" s="50">
        <f t="shared" si="5"/>
        <v>589499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452565</v>
      </c>
      <c r="K120" s="98">
        <f>IFERROR(VLOOKUP($D120, V一般接種!$A:$G, K$4, FALSE), 0)</f>
        <v>98190</v>
      </c>
      <c r="L120" s="98">
        <f>IFERROR(VLOOKUP($D120, V一般接種!$A:$G, L$4, FALSE), 0)</f>
        <v>0</v>
      </c>
      <c r="M120" s="98">
        <f>IFERROR(VLOOKUP($D120, V一般接種!$A:$G, M$4, FALSE), 0)</f>
        <v>589499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542281</v>
      </c>
      <c r="C121" s="50">
        <f t="shared" si="5"/>
        <v>586111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448893</v>
      </c>
      <c r="K121" s="98">
        <f>IFERROR(VLOOKUP($D121, V一般接種!$A:$G, K$4, FALSE), 0)</f>
        <v>93388</v>
      </c>
      <c r="L121" s="98">
        <f>IFERROR(VLOOKUP($D121, V一般接種!$A:$G, L$4, FALSE), 0)</f>
        <v>0</v>
      </c>
      <c r="M121" s="98">
        <f>IFERROR(VLOOKUP($D121, V一般接種!$A:$G, M$4, FALSE), 0)</f>
        <v>586111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533088</v>
      </c>
      <c r="C122" s="50">
        <f t="shared" si="5"/>
        <v>574543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435366</v>
      </c>
      <c r="K122" s="98">
        <f>IFERROR(VLOOKUP($D122, V一般接種!$A:$G, K$4, FALSE), 0)</f>
        <v>97722</v>
      </c>
      <c r="L122" s="98">
        <f>IFERROR(VLOOKUP($D122, V一般接種!$A:$G, L$4, FALSE), 0)</f>
        <v>0</v>
      </c>
      <c r="M122" s="98">
        <f>IFERROR(VLOOKUP($D122, V一般接種!$A:$G, M$4, FALSE), 0)</f>
        <v>574543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551418</v>
      </c>
      <c r="C123" s="50">
        <f t="shared" si="5"/>
        <v>606250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460739</v>
      </c>
      <c r="K123" s="98">
        <f>IFERROR(VLOOKUP($D123, V一般接種!$A:$G, K$4, FALSE), 0)</f>
        <v>90679</v>
      </c>
      <c r="L123" s="98">
        <f>IFERROR(VLOOKUP($D123, V一般接種!$A:$G, L$4, FALSE), 0)</f>
        <v>0</v>
      </c>
      <c r="M123" s="98">
        <f>IFERROR(VLOOKUP($D123, V一般接種!$A:$G, M$4, FALSE), 0)</f>
        <v>606250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679500</v>
      </c>
      <c r="C124" s="50">
        <f t="shared" si="5"/>
        <v>623860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576720</v>
      </c>
      <c r="K124" s="98">
        <f>IFERROR(VLOOKUP($D124, V一般接種!$A:$G, K$4, FALSE), 0)</f>
        <v>102780</v>
      </c>
      <c r="L124" s="98">
        <f>IFERROR(VLOOKUP($D124, V一般接種!$A:$G, L$4, FALSE), 0)</f>
        <v>0</v>
      </c>
      <c r="M124" s="98">
        <f>IFERROR(VLOOKUP($D124, V一般接種!$A:$G, M$4, FALSE), 0)</f>
        <v>623860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-3900883</v>
      </c>
      <c r="C125" s="50">
        <f t="shared" si="5"/>
        <v>-314049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489651</v>
      </c>
      <c r="K125" s="98">
        <f>IFERROR(VLOOKUP($D125, V一般接種!$A:$G, K$4, FALSE), 0)</f>
        <v>104507</v>
      </c>
      <c r="L125" s="98">
        <f>IFERROR(VLOOKUP($D125, V一般接種!$A:$G, L$4, FALSE), 0)</f>
        <v>0</v>
      </c>
      <c r="M125" s="98">
        <f>IFERROR(VLOOKUP($D125, V一般接種!$A:$G, M$4, FALSE), 0)</f>
        <v>438169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160875</v>
      </c>
      <c r="C126" s="50">
        <f t="shared" si="5"/>
        <v>100097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101950</v>
      </c>
      <c r="K126" s="98">
        <f>IFERROR(VLOOKUP($D126, V一般接種!$A:$G, K$4, FALSE), 0)</f>
        <v>58925</v>
      </c>
      <c r="L126" s="98">
        <f>IFERROR(VLOOKUP($D126, V一般接種!$A:$G, L$4, FALSE), 0)</f>
        <v>0</v>
      </c>
      <c r="M126" s="98">
        <f>IFERROR(VLOOKUP($D126, V一般接種!$A:$G, M$4, FALSE), 0)</f>
        <v>100097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466302</v>
      </c>
      <c r="C127" s="50">
        <f t="shared" si="5"/>
        <v>566220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387087</v>
      </c>
      <c r="K127" s="98">
        <f>IFERROR(VLOOKUP($D127, V一般接種!$A:$G, K$4, FALSE), 0)</f>
        <v>79215</v>
      </c>
      <c r="L127" s="98">
        <f>IFERROR(VLOOKUP($D127, V一般接種!$A:$G, L$4, FALSE), 0)</f>
        <v>0</v>
      </c>
      <c r="M127" s="98">
        <f>IFERROR(VLOOKUP($D127, V一般接種!$A:$G, M$4, FALSE), 0)</f>
        <v>566220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478759</v>
      </c>
      <c r="C128" s="50">
        <f t="shared" si="5"/>
        <v>492815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399938</v>
      </c>
      <c r="K128" s="98">
        <f>IFERROR(VLOOKUP($D128, V一般接種!$A:$G, K$4, FALSE), 0)</f>
        <v>78821</v>
      </c>
      <c r="L128" s="98">
        <f>IFERROR(VLOOKUP($D128, V一般接種!$A:$G, L$4, FALSE), 0)</f>
        <v>0</v>
      </c>
      <c r="M128" s="98">
        <f>IFERROR(VLOOKUP($D128, V一般接種!$A:$G, M$4, FALSE), 0)</f>
        <v>492815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470730</v>
      </c>
      <c r="C129" s="50">
        <f t="shared" si="5"/>
        <v>223921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393334</v>
      </c>
      <c r="K129" s="98">
        <f>IFERROR(VLOOKUP($D129, V一般接種!$A:$G, K$4, FALSE), 0)</f>
        <v>77396</v>
      </c>
      <c r="L129" s="98">
        <f>IFERROR(VLOOKUP($D129, V一般接種!$A:$G, L$4, FALSE), 0)</f>
        <v>0</v>
      </c>
      <c r="M129" s="98">
        <f>IFERROR(VLOOKUP($D129, V一般接種!$A:$G, M$4, FALSE), 0)</f>
        <v>223921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328728</v>
      </c>
      <c r="C130" s="50">
        <f t="shared" si="5"/>
        <v>134181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261159</v>
      </c>
      <c r="K130" s="98">
        <f>IFERROR(VLOOKUP($D130, V一般接種!$A:$G, K$4, FALSE), 0)</f>
        <v>67569</v>
      </c>
      <c r="L130" s="98">
        <f>IFERROR(VLOOKUP($D130, V一般接種!$A:$G, L$4, FALSE), 0)</f>
        <v>0</v>
      </c>
      <c r="M130" s="98">
        <f>IFERROR(VLOOKUP($D130, V一般接種!$A:$G, M$4, FALSE), 0)</f>
        <v>134181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345255</v>
      </c>
      <c r="C131" s="50">
        <f t="shared" si="5"/>
        <v>249470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265233</v>
      </c>
      <c r="K131" s="98">
        <f>IFERROR(VLOOKUP($D131, V一般接種!$A:$G, K$4, FALSE), 0)</f>
        <v>80022</v>
      </c>
      <c r="L131" s="98">
        <f>IFERROR(VLOOKUP($D131, V一般接種!$A:$G, L$4, FALSE), 0)</f>
        <v>0</v>
      </c>
      <c r="M131" s="98">
        <f>IFERROR(VLOOKUP($D131, V一般接種!$A:$G, M$4, FALSE), 0)</f>
        <v>249470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-7105477</v>
      </c>
      <c r="C132" s="50">
        <f t="shared" si="5"/>
        <v>-2493085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275726</v>
      </c>
      <c r="K132" s="98">
        <f>IFERROR(VLOOKUP($D132, V一般接種!$A:$G, K$4, FALSE), 0)</f>
        <v>84714</v>
      </c>
      <c r="L132" s="98">
        <f>IFERROR(VLOOKUP($D132, V一般接種!$A:$G, L$4, FALSE), 0)</f>
        <v>0</v>
      </c>
      <c r="M132" s="98">
        <f>IFERROR(VLOOKUP($D132, V一般接種!$A:$G, M$4, FALSE), 0)</f>
        <v>242993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414613</v>
      </c>
      <c r="C133" s="50">
        <f t="shared" si="5"/>
        <v>356926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345489</v>
      </c>
      <c r="K133" s="98">
        <f>IFERROR(VLOOKUP($D133, V一般接種!$A:$G, K$4, FALSE), 0)</f>
        <v>69124</v>
      </c>
      <c r="L133" s="98">
        <f>IFERROR(VLOOKUP($D133, V一般接種!$A:$G, L$4, FALSE), 0)</f>
        <v>0</v>
      </c>
      <c r="M133" s="98">
        <f>IFERROR(VLOOKUP($D133, V一般接種!$A:$G, M$4, FALSE), 0)</f>
        <v>356926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522444</v>
      </c>
      <c r="C134" s="50">
        <f t="shared" si="5"/>
        <v>442101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447204</v>
      </c>
      <c r="K134" s="98">
        <f>IFERROR(VLOOKUP($D134, V一般接種!$A:$G, K$4, FALSE), 0)</f>
        <v>75240</v>
      </c>
      <c r="L134" s="98">
        <f>IFERROR(VLOOKUP($D134, V一般接種!$A:$G, L$4, FALSE), 0)</f>
        <v>1</v>
      </c>
      <c r="M134" s="98">
        <f>IFERROR(VLOOKUP($D134, V一般接種!$A:$G, M$4, FALSE), 0)</f>
        <v>442100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549090</v>
      </c>
      <c r="C135" s="50">
        <f t="shared" si="5"/>
        <v>431173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473001</v>
      </c>
      <c r="K135" s="98">
        <f>IFERROR(VLOOKUP($D135, V一般接種!$A:$G, K$4, FALSE), 0)</f>
        <v>76089</v>
      </c>
      <c r="L135" s="98">
        <f>IFERROR(VLOOKUP($D135, V一般接種!$A:$G, L$4, FALSE), 0)</f>
        <v>0</v>
      </c>
      <c r="M135" s="98">
        <f>IFERROR(VLOOKUP($D135, V一般接種!$A:$G, M$4, FALSE), 0)</f>
        <v>431173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546659</v>
      </c>
      <c r="C136" s="50">
        <f t="shared" ref="C136:C199" si="8">IF($D136="", "", H136+I136+L136+M136+O136-Q136)</f>
        <v>419767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460725</v>
      </c>
      <c r="K136" s="98">
        <f>IFERROR(VLOOKUP($D136, V一般接種!$A:$G, K$4, FALSE), 0)</f>
        <v>85934</v>
      </c>
      <c r="L136" s="98">
        <f>IFERROR(VLOOKUP($D136, V一般接種!$A:$G, L$4, FALSE), 0)</f>
        <v>1</v>
      </c>
      <c r="M136" s="98">
        <f>IFERROR(VLOOKUP($D136, V一般接種!$A:$G, M$4, FALSE), 0)</f>
        <v>419766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577769</v>
      </c>
      <c r="C137" s="50">
        <f t="shared" si="8"/>
        <v>464157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500342</v>
      </c>
      <c r="K137" s="98">
        <f>IFERROR(VLOOKUP($D137, V一般接種!$A:$G, K$4, FALSE), 0)</f>
        <v>77427</v>
      </c>
      <c r="L137" s="98">
        <f>IFERROR(VLOOKUP($D137, V一般接種!$A:$G, L$4, FALSE), 0)</f>
        <v>0</v>
      </c>
      <c r="M137" s="98">
        <f>IFERROR(VLOOKUP($D137, V一般接種!$A:$G, M$4, FALSE), 0)</f>
        <v>464157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688182</v>
      </c>
      <c r="C138" s="50">
        <f t="shared" si="8"/>
        <v>523916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593950</v>
      </c>
      <c r="K138" s="98">
        <f>IFERROR(VLOOKUP($D138, V一般接種!$A:$G, K$4, FALSE), 0)</f>
        <v>94232</v>
      </c>
      <c r="L138" s="98">
        <f>IFERROR(VLOOKUP($D138, V一般接種!$A:$G, L$4, FALSE), 0)</f>
        <v>42</v>
      </c>
      <c r="M138" s="98">
        <f>IFERROR(VLOOKUP($D138, V一般接種!$A:$G, M$4, FALSE), 0)</f>
        <v>523874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-10567170</v>
      </c>
      <c r="C139" s="50">
        <f t="shared" si="8"/>
        <v>-5385404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508183</v>
      </c>
      <c r="K139" s="98">
        <f>IFERROR(VLOOKUP($D139, V一般接種!$A:$G, K$4, FALSE), 0)</f>
        <v>100389</v>
      </c>
      <c r="L139" s="98">
        <f>IFERROR(VLOOKUP($D139, V一般接種!$A:$G, L$4, FALSE), 0)</f>
        <v>0</v>
      </c>
      <c r="M139" s="98">
        <f>IFERROR(VLOOKUP($D139, V一般接種!$A:$G, M$4, FALSE), 0)</f>
        <v>440828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518880</v>
      </c>
      <c r="C140" s="50">
        <f t="shared" si="8"/>
        <v>433729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431199</v>
      </c>
      <c r="K140" s="98">
        <f>IFERROR(VLOOKUP($D140, V一般接種!$A:$G, K$4, FALSE), 0)</f>
        <v>87681</v>
      </c>
      <c r="L140" s="98">
        <f>IFERROR(VLOOKUP($D140, V一般接種!$A:$G, L$4, FALSE), 0)</f>
        <v>989</v>
      </c>
      <c r="M140" s="98">
        <f>IFERROR(VLOOKUP($D140, V一般接種!$A:$G, M$4, FALSE), 0)</f>
        <v>432740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575723</v>
      </c>
      <c r="C141" s="50">
        <f t="shared" si="8"/>
        <v>449724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467080</v>
      </c>
      <c r="K141" s="98">
        <f>IFERROR(VLOOKUP($D141, V一般接種!$A:$G, K$4, FALSE), 0)</f>
        <v>108643</v>
      </c>
      <c r="L141" s="98">
        <f>IFERROR(VLOOKUP($D141, V一般接種!$A:$G, L$4, FALSE), 0)</f>
        <v>975</v>
      </c>
      <c r="M141" s="98">
        <f>IFERROR(VLOOKUP($D141, V一般接種!$A:$G, M$4, FALSE), 0)</f>
        <v>448749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566985</v>
      </c>
      <c r="C142" s="50">
        <f t="shared" si="8"/>
        <v>444229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464414</v>
      </c>
      <c r="K142" s="98">
        <f>IFERROR(VLOOKUP($D142, V一般接種!$A:$G, K$4, FALSE), 0)</f>
        <v>102571</v>
      </c>
      <c r="L142" s="98">
        <f>IFERROR(VLOOKUP($D142, V一般接種!$A:$G, L$4, FALSE), 0)</f>
        <v>1947</v>
      </c>
      <c r="M142" s="98">
        <f>IFERROR(VLOOKUP($D142, V一般接種!$A:$G, M$4, FALSE), 0)</f>
        <v>442282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537535</v>
      </c>
      <c r="C143" s="50">
        <f t="shared" si="8"/>
        <v>429002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452387</v>
      </c>
      <c r="K143" s="98">
        <f>IFERROR(VLOOKUP($D143, V一般接種!$A:$G, K$4, FALSE), 0)</f>
        <v>85148</v>
      </c>
      <c r="L143" s="98">
        <f>IFERROR(VLOOKUP($D143, V一般接種!$A:$G, L$4, FALSE), 0)</f>
        <v>2009</v>
      </c>
      <c r="M143" s="98">
        <f>IFERROR(VLOOKUP($D143, V一般接種!$A:$G, M$4, FALSE), 0)</f>
        <v>426993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600355</v>
      </c>
      <c r="C144" s="50">
        <f t="shared" si="8"/>
        <v>473777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504710</v>
      </c>
      <c r="K144" s="98">
        <f>IFERROR(VLOOKUP($D144, V一般接種!$A:$G, K$4, FALSE), 0)</f>
        <v>95645</v>
      </c>
      <c r="L144" s="98">
        <f>IFERROR(VLOOKUP($D144, V一般接種!$A:$G, L$4, FALSE), 0)</f>
        <v>976</v>
      </c>
      <c r="M144" s="98">
        <f>IFERROR(VLOOKUP($D144, V一般接種!$A:$G, M$4, FALSE), 0)</f>
        <v>472801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693628</v>
      </c>
      <c r="C145" s="50">
        <f t="shared" si="8"/>
        <v>587505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572527</v>
      </c>
      <c r="K145" s="98">
        <f>IFERROR(VLOOKUP($D145, V一般接種!$A:$G, K$4, FALSE), 0)</f>
        <v>121101</v>
      </c>
      <c r="L145" s="98">
        <f>IFERROR(VLOOKUP($D145, V一般接種!$A:$G, L$4, FALSE), 0)</f>
        <v>536</v>
      </c>
      <c r="M145" s="98">
        <f>IFERROR(VLOOKUP($D145, V一般接種!$A:$G, M$4, FALSE), 0)</f>
        <v>586969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-14294985</v>
      </c>
      <c r="C146" s="50">
        <f t="shared" si="8"/>
        <v>-9137194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463425</v>
      </c>
      <c r="K146" s="98">
        <f>IFERROR(VLOOKUP($D146, V一般接種!$A:$G, K$4, FALSE), 0)</f>
        <v>106699</v>
      </c>
      <c r="L146" s="98">
        <f>IFERROR(VLOOKUP($D146, V一般接種!$A:$G, L$4, FALSE), 0)</f>
        <v>1124</v>
      </c>
      <c r="M146" s="98">
        <f>IFERROR(VLOOKUP($D146, V一般接種!$A:$G, M$4, FALSE), 0)</f>
        <v>494244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347981</v>
      </c>
      <c r="C147" s="50">
        <f t="shared" si="8"/>
        <v>136131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242676</v>
      </c>
      <c r="K147" s="98">
        <f>IFERROR(VLOOKUP($D147, V一般接種!$A:$G, K$4, FALSE), 0)</f>
        <v>105305</v>
      </c>
      <c r="L147" s="98">
        <f>IFERROR(VLOOKUP($D147, V一般接種!$A:$G, L$4, FALSE), 0)</f>
        <v>1317</v>
      </c>
      <c r="M147" s="98">
        <f>IFERROR(VLOOKUP($D147, V一般接種!$A:$G, M$4, FALSE), 0)</f>
        <v>134814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590044</v>
      </c>
      <c r="C148" s="50">
        <f t="shared" si="8"/>
        <v>378184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481345</v>
      </c>
      <c r="K148" s="98">
        <f>IFERROR(VLOOKUP($D148, V一般接種!$A:$G, K$4, FALSE), 0)</f>
        <v>108699</v>
      </c>
      <c r="L148" s="98">
        <f>IFERROR(VLOOKUP($D148, V一般接種!$A:$G, L$4, FALSE), 0)</f>
        <v>1599</v>
      </c>
      <c r="M148" s="98">
        <f>IFERROR(VLOOKUP($D148, V一般接種!$A:$G, M$4, FALSE), 0)</f>
        <v>376585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565305</v>
      </c>
      <c r="C149" s="50">
        <f t="shared" si="8"/>
        <v>352138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455832</v>
      </c>
      <c r="K149" s="98">
        <f>IFERROR(VLOOKUP($D149, V一般接種!$A:$G, K$4, FALSE), 0)</f>
        <v>109473</v>
      </c>
      <c r="L149" s="98">
        <f>IFERROR(VLOOKUP($D149, V一般接種!$A:$G, L$4, FALSE), 0)</f>
        <v>1676</v>
      </c>
      <c r="M149" s="98">
        <f>IFERROR(VLOOKUP($D149, V一般接種!$A:$G, M$4, FALSE), 0)</f>
        <v>350462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356264</v>
      </c>
      <c r="C150" s="50">
        <f t="shared" si="8"/>
        <v>352125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244277</v>
      </c>
      <c r="K150" s="98">
        <f>IFERROR(VLOOKUP($D150, V一般接種!$A:$G, K$4, FALSE), 0)</f>
        <v>111987</v>
      </c>
      <c r="L150" s="98">
        <f>IFERROR(VLOOKUP($D150, V一般接種!$A:$G, L$4, FALSE), 0)</f>
        <v>1835</v>
      </c>
      <c r="M150" s="98">
        <f>IFERROR(VLOOKUP($D150, V一般接種!$A:$G, M$4, FALSE), 0)</f>
        <v>350290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629740</v>
      </c>
      <c r="C151" s="50">
        <f t="shared" si="8"/>
        <v>264355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518636</v>
      </c>
      <c r="K151" s="98">
        <f>IFERROR(VLOOKUP($D151, V一般接種!$A:$G, K$4, FALSE), 0)</f>
        <v>111104</v>
      </c>
      <c r="L151" s="98">
        <f>IFERROR(VLOOKUP($D151, V一般接種!$A:$G, L$4, FALSE), 0)</f>
        <v>1450</v>
      </c>
      <c r="M151" s="98">
        <f>IFERROR(VLOOKUP($D151, V一般接種!$A:$G, M$4, FALSE), 0)</f>
        <v>262905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850665</v>
      </c>
      <c r="C152" s="50">
        <f t="shared" si="8"/>
        <v>310456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708493</v>
      </c>
      <c r="K152" s="98">
        <f>IFERROR(VLOOKUP($D152, V一般接種!$A:$G, K$4, FALSE), 0)</f>
        <v>142172</v>
      </c>
      <c r="L152" s="98">
        <f>IFERROR(VLOOKUP($D152, V一般接種!$A:$G, L$4, FALSE), 0)</f>
        <v>1229</v>
      </c>
      <c r="M152" s="98">
        <f>IFERROR(VLOOKUP($D152, V一般接種!$A:$G, M$4, FALSE), 0)</f>
        <v>309227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-18533115</v>
      </c>
      <c r="C153" s="50">
        <f t="shared" si="8"/>
        <v>-12998927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571009</v>
      </c>
      <c r="K153" s="98">
        <f>IFERROR(VLOOKUP($D153, V一般接種!$A:$G, K$4, FALSE), 0)</f>
        <v>121712</v>
      </c>
      <c r="L153" s="98">
        <f>IFERROR(VLOOKUP($D153, V一般接種!$A:$G, L$4, FALSE), 0)</f>
        <v>1011</v>
      </c>
      <c r="M153" s="98">
        <f>IFERROR(VLOOKUP($D153, V一般接種!$A:$G, M$4, FALSE), 0)</f>
        <v>269067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27367290</v>
      </c>
      <c r="Q153" s="98">
        <f>SUMIF(V重複!$C:$C, 'Conv-vaccine'!$D153, V重複!G:G)</f>
        <v>19489626</v>
      </c>
    </row>
    <row r="154" spans="1:17" x14ac:dyDescent="0.55000000000000004">
      <c r="A154" s="95">
        <f t="shared" si="6"/>
        <v>44445</v>
      </c>
      <c r="B154" s="50">
        <f t="shared" si="7"/>
        <v>507777</v>
      </c>
      <c r="C154" s="50">
        <f t="shared" si="8"/>
        <v>298876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400994</v>
      </c>
      <c r="K154" s="98">
        <f>IFERROR(VLOOKUP($D154, V一般接種!$A:$G, K$4, FALSE), 0)</f>
        <v>106783</v>
      </c>
      <c r="L154" s="98">
        <f>IFERROR(VLOOKUP($D154, V一般接種!$A:$G, L$4, FALSE), 0)</f>
        <v>1316</v>
      </c>
      <c r="M154" s="98">
        <f>IFERROR(VLOOKUP($D154, V一般接種!$A:$G, M$4, FALSE), 0)</f>
        <v>297560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506271</v>
      </c>
      <c r="C155" s="50">
        <f t="shared" si="8"/>
        <v>371323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398349</v>
      </c>
      <c r="K155" s="98">
        <f>IFERROR(VLOOKUP($D155, V一般接種!$A:$G, K$4, FALSE), 0)</f>
        <v>107922</v>
      </c>
      <c r="L155" s="98">
        <f>IFERROR(VLOOKUP($D155, V一般接種!$A:$G, L$4, FALSE), 0)</f>
        <v>1507</v>
      </c>
      <c r="M155" s="98">
        <f>IFERROR(VLOOKUP($D155, V一般接種!$A:$G, M$4, FALSE), 0)</f>
        <v>369816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470924</v>
      </c>
      <c r="C156" s="50">
        <f t="shared" si="8"/>
        <v>386872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369399</v>
      </c>
      <c r="K156" s="98">
        <f>IFERROR(VLOOKUP($D156, V一般接種!$A:$G, K$4, FALSE), 0)</f>
        <v>101525</v>
      </c>
      <c r="L156" s="98">
        <f>IFERROR(VLOOKUP($D156, V一般接種!$A:$G, L$4, FALSE), 0)</f>
        <v>1464</v>
      </c>
      <c r="M156" s="98">
        <f>IFERROR(VLOOKUP($D156, V一般接種!$A:$G, M$4, FALSE), 0)</f>
        <v>385408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439535</v>
      </c>
      <c r="C157" s="50">
        <f t="shared" si="8"/>
        <v>369149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342550</v>
      </c>
      <c r="K157" s="98">
        <f>IFERROR(VLOOKUP($D157, V一般接種!$A:$G, K$4, FALSE), 0)</f>
        <v>96985</v>
      </c>
      <c r="L157" s="98">
        <f>IFERROR(VLOOKUP($D157, V一般接種!$A:$G, L$4, FALSE), 0)</f>
        <v>1646</v>
      </c>
      <c r="M157" s="98">
        <f>IFERROR(VLOOKUP($D157, V一般接種!$A:$G, M$4, FALSE), 0)</f>
        <v>367503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443743</v>
      </c>
      <c r="C158" s="50">
        <f t="shared" si="8"/>
        <v>392024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345164</v>
      </c>
      <c r="K158" s="98">
        <f>IFERROR(VLOOKUP($D158, V一般接種!$A:$G, K$4, FALSE), 0)</f>
        <v>98579</v>
      </c>
      <c r="L158" s="98">
        <f>IFERROR(VLOOKUP($D158, V一般接種!$A:$G, L$4, FALSE), 0)</f>
        <v>1520</v>
      </c>
      <c r="M158" s="98">
        <f>IFERROR(VLOOKUP($D158, V一般接種!$A:$G, M$4, FALSE), 0)</f>
        <v>390504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534849</v>
      </c>
      <c r="C159" s="50">
        <f t="shared" si="8"/>
        <v>457669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432168</v>
      </c>
      <c r="K159" s="98">
        <f>IFERROR(VLOOKUP($D159, V一般接種!$A:$G, K$4, FALSE), 0)</f>
        <v>102681</v>
      </c>
      <c r="L159" s="98">
        <f>IFERROR(VLOOKUP($D159, V一般接種!$A:$G, L$4, FALSE), 0)</f>
        <v>1400</v>
      </c>
      <c r="M159" s="98">
        <f>IFERROR(VLOOKUP($D159, V一般接種!$A:$G, M$4, FALSE), 0)</f>
        <v>456269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402630</v>
      </c>
      <c r="C160" s="50">
        <f t="shared" si="8"/>
        <v>353086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326147</v>
      </c>
      <c r="K160" s="98">
        <f>IFERROR(VLOOKUP($D160, V一般接種!$A:$G, K$4, FALSE), 0)</f>
        <v>76483</v>
      </c>
      <c r="L160" s="98">
        <f>IFERROR(VLOOKUP($D160, V一般接種!$A:$G, L$4, FALSE), 0)</f>
        <v>1324</v>
      </c>
      <c r="M160" s="98">
        <f>IFERROR(VLOOKUP($D160, V一般接種!$A:$G, M$4, FALSE), 0)</f>
        <v>351762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277825</v>
      </c>
      <c r="C161" s="50">
        <f t="shared" si="8"/>
        <v>248394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226534</v>
      </c>
      <c r="K161" s="98">
        <f>IFERROR(VLOOKUP($D161, V一般接種!$A:$G, K$4, FALSE), 0)</f>
        <v>51291</v>
      </c>
      <c r="L161" s="98">
        <f>IFERROR(VLOOKUP($D161, V一般接種!$A:$G, L$4, FALSE), 0)</f>
        <v>1883</v>
      </c>
      <c r="M161" s="98">
        <f>IFERROR(VLOOKUP($D161, V一般接種!$A:$G, M$4, FALSE), 0)</f>
        <v>246511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4"/>
  <sheetViews>
    <sheetView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TEXT(MAX(A3:A161)+1,"m月d日") &amp; "公表時点）"</f>
        <v>（9月14日公表時点）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55000000000000004">
      <c r="A6" s="144" t="s">
        <v>287</v>
      </c>
      <c r="B6" s="143"/>
      <c r="C6" s="62">
        <f t="shared" ref="C6:C15" ca="1" si="0">SUM(D6:I6)</f>
        <v>129033575</v>
      </c>
      <c r="D6" s="62">
        <f ca="1">SUM(OFFSET(D$6,1,0,MAX($A$6:$A161)-DATE(2021,4,12)+1,1))</f>
        <v>60747232</v>
      </c>
      <c r="E6" s="62">
        <f ca="1">SUM(OFFSET(E$6,1,0,MAX($A$6:$A161)-DATE(2021,4,12)+1,1))</f>
        <v>10866426</v>
      </c>
      <c r="F6" s="62">
        <f ca="1">SUM(OFFSET(F$6,1,0,MAX($A$6:$A161)-DATE(2021,4,12)+1,1))</f>
        <v>30777</v>
      </c>
      <c r="G6" s="62">
        <f ca="1">SUM(OFFSET(G$6,1,0,MAX($A$6:$A161)-DATE(2021,4,12)+1,1))</f>
        <v>49937791</v>
      </c>
      <c r="H6" s="62">
        <f ca="1">SUM(OFFSET(H$6,1,0,MAX($A$6:$A161)-DATE(2021,4,12)+1,1))</f>
        <v>7451320</v>
      </c>
      <c r="I6" s="62">
        <f ca="1">SUM(OFFSET(I$6,1,0,MAX($A$6:$A161)-DATE(2021,4,12)+1,1))</f>
        <v>29</v>
      </c>
      <c r="J6" s="62">
        <f ca="1">SUM(OFFSET(J$6,1,0,MAX($A$6:$A161)-DATE(2021,4,12)+1,1))</f>
        <v>31215019</v>
      </c>
      <c r="K6" s="62">
        <f ca="1">SUM(OFFSET(K$6,1,0,MAX($A$6:$A161)-DATE(2021,4,12)+1,1))</f>
        <v>878634</v>
      </c>
      <c r="L6" s="62">
        <f ca="1">SUM(OFFSET(L$6,1,0,MAX($A$6:$A161)-DATE(2021,4,12)+1,1))</f>
        <v>1378</v>
      </c>
      <c r="M6" s="62">
        <f ca="1">SUM(OFFSET(M$6,1,0,MAX($A$6:$A161)-DATE(2021,4,12)+1,1))</f>
        <v>30644196</v>
      </c>
      <c r="N6" s="62">
        <f ca="1">SUM(OFFSET(N$6,1,0,MAX($A$6:$A161)-DATE(2021,4,12)+1,1))</f>
        <v>854793</v>
      </c>
      <c r="O6" s="62">
        <f ca="1">SUM(OFFSET(O$6,1,0,MAX($A$6:$A161)-DATE(2021,4,12)+1,1))</f>
        <v>4</v>
      </c>
    </row>
    <row r="7" spans="1:15" x14ac:dyDescent="0.55000000000000004">
      <c r="A7" s="117">
        <v>44452</v>
      </c>
      <c r="B7" s="105" t="str">
        <f t="shared" ref="B7:B70" si="1">"(" &amp; TEXT(A7,"aaa") &amp; ")"</f>
        <v>(月)</v>
      </c>
      <c r="C7" s="62">
        <f>SUM(D7:I7)</f>
        <v>572799</v>
      </c>
      <c r="D7" s="62">
        <v>226534</v>
      </c>
      <c r="E7" s="62">
        <v>51291</v>
      </c>
      <c r="F7" s="62">
        <v>1883</v>
      </c>
      <c r="G7" s="62">
        <v>246511</v>
      </c>
      <c r="H7" s="62">
        <v>46579</v>
      </c>
      <c r="I7" s="62">
        <v>1</v>
      </c>
      <c r="J7" s="62">
        <v>7442</v>
      </c>
      <c r="K7" s="62">
        <v>385</v>
      </c>
      <c r="L7" s="62">
        <v>141</v>
      </c>
      <c r="M7" s="62">
        <v>13423</v>
      </c>
      <c r="N7" s="62">
        <v>408</v>
      </c>
      <c r="O7" s="62">
        <v>1</v>
      </c>
    </row>
    <row r="8" spans="1:15" x14ac:dyDescent="0.55000000000000004">
      <c r="A8" s="117">
        <v>44451</v>
      </c>
      <c r="B8" s="105" t="str">
        <f t="shared" si="1"/>
        <v>(日)</v>
      </c>
      <c r="C8" s="62">
        <f t="shared" ref="C8:C10" si="2">SUM(D8:I8)</f>
        <v>817282</v>
      </c>
      <c r="D8" s="62">
        <v>326147</v>
      </c>
      <c r="E8" s="62">
        <v>76483</v>
      </c>
      <c r="F8" s="62">
        <v>1324</v>
      </c>
      <c r="G8" s="62">
        <v>351762</v>
      </c>
      <c r="H8" s="62">
        <v>61566</v>
      </c>
      <c r="I8" s="62">
        <v>0</v>
      </c>
      <c r="J8" s="62">
        <v>5693</v>
      </c>
      <c r="K8" s="62">
        <v>672</v>
      </c>
      <c r="L8" s="62">
        <v>45</v>
      </c>
      <c r="M8" s="62">
        <v>8299</v>
      </c>
      <c r="N8" s="62">
        <v>769</v>
      </c>
      <c r="O8" s="62">
        <v>0</v>
      </c>
    </row>
    <row r="9" spans="1:15" x14ac:dyDescent="0.55000000000000004">
      <c r="A9" s="117">
        <v>44450</v>
      </c>
      <c r="B9" s="105" t="str">
        <f t="shared" si="1"/>
        <v>(土)</v>
      </c>
      <c r="C9" s="62">
        <f t="shared" si="2"/>
        <v>1059565</v>
      </c>
      <c r="D9" s="62">
        <v>432168</v>
      </c>
      <c r="E9" s="62">
        <v>102681</v>
      </c>
      <c r="F9" s="62">
        <v>1400</v>
      </c>
      <c r="G9" s="62">
        <v>456269</v>
      </c>
      <c r="H9" s="62">
        <v>67045</v>
      </c>
      <c r="I9" s="62">
        <v>2</v>
      </c>
      <c r="J9" s="62">
        <v>7312</v>
      </c>
      <c r="K9" s="62">
        <v>601</v>
      </c>
      <c r="L9" s="62">
        <v>33</v>
      </c>
      <c r="M9" s="62">
        <v>12210</v>
      </c>
      <c r="N9" s="62">
        <v>630</v>
      </c>
      <c r="O9" s="62">
        <v>0</v>
      </c>
    </row>
    <row r="10" spans="1:15" x14ac:dyDescent="0.55000000000000004">
      <c r="A10" s="117">
        <v>44449</v>
      </c>
      <c r="B10" s="105" t="str">
        <f t="shared" si="1"/>
        <v>(金)</v>
      </c>
      <c r="C10" s="62">
        <f t="shared" si="2"/>
        <v>893130</v>
      </c>
      <c r="D10" s="62">
        <v>345164</v>
      </c>
      <c r="E10" s="62">
        <v>98579</v>
      </c>
      <c r="F10" s="62">
        <v>1520</v>
      </c>
      <c r="G10" s="62">
        <v>390504</v>
      </c>
      <c r="H10" s="62">
        <v>57358</v>
      </c>
      <c r="I10" s="62">
        <v>5</v>
      </c>
      <c r="J10" s="62">
        <v>8185</v>
      </c>
      <c r="K10" s="62">
        <v>373</v>
      </c>
      <c r="L10" s="62">
        <v>70</v>
      </c>
      <c r="M10" s="62">
        <v>17627</v>
      </c>
      <c r="N10" s="62">
        <v>462</v>
      </c>
      <c r="O10" s="62">
        <v>0</v>
      </c>
    </row>
    <row r="11" spans="1:15" x14ac:dyDescent="0.55000000000000004">
      <c r="A11" s="117">
        <v>44448</v>
      </c>
      <c r="B11" s="105" t="str">
        <f t="shared" si="1"/>
        <v>(木)</v>
      </c>
      <c r="C11" s="62">
        <f t="shared" si="0"/>
        <v>870159</v>
      </c>
      <c r="D11" s="62">
        <v>342550</v>
      </c>
      <c r="E11" s="62">
        <v>96985</v>
      </c>
      <c r="F11" s="62">
        <v>1646</v>
      </c>
      <c r="G11" s="62">
        <v>367503</v>
      </c>
      <c r="H11" s="62">
        <v>61474</v>
      </c>
      <c r="I11" s="62">
        <v>1</v>
      </c>
      <c r="J11" s="62">
        <v>10214</v>
      </c>
      <c r="K11" s="62">
        <v>691</v>
      </c>
      <c r="L11" s="62">
        <v>92</v>
      </c>
      <c r="M11" s="62">
        <v>18724</v>
      </c>
      <c r="N11" s="62">
        <v>449</v>
      </c>
      <c r="O11" s="62">
        <v>0</v>
      </c>
    </row>
    <row r="12" spans="1:15" x14ac:dyDescent="0.55000000000000004">
      <c r="A12" s="117">
        <v>44447</v>
      </c>
      <c r="B12" s="105" t="str">
        <f t="shared" si="1"/>
        <v>(水)</v>
      </c>
      <c r="C12" s="62">
        <f t="shared" si="0"/>
        <v>920567</v>
      </c>
      <c r="D12" s="62">
        <v>369399</v>
      </c>
      <c r="E12" s="62">
        <v>101525</v>
      </c>
      <c r="F12" s="62">
        <v>1464</v>
      </c>
      <c r="G12" s="62">
        <v>385408</v>
      </c>
      <c r="H12" s="62">
        <v>62769</v>
      </c>
      <c r="I12" s="62">
        <v>2</v>
      </c>
      <c r="J12" s="62">
        <v>11734</v>
      </c>
      <c r="K12" s="62">
        <v>772</v>
      </c>
      <c r="L12" s="62">
        <v>65</v>
      </c>
      <c r="M12" s="62">
        <v>21563</v>
      </c>
      <c r="N12" s="62">
        <v>633</v>
      </c>
      <c r="O12" s="62">
        <v>0</v>
      </c>
    </row>
    <row r="13" spans="1:15" x14ac:dyDescent="0.55000000000000004">
      <c r="A13" s="117">
        <v>44446</v>
      </c>
      <c r="B13" s="105" t="str">
        <f t="shared" si="1"/>
        <v>(火)</v>
      </c>
      <c r="C13" s="62">
        <f t="shared" si="0"/>
        <v>941319</v>
      </c>
      <c r="D13" s="62">
        <v>398349</v>
      </c>
      <c r="E13" s="62">
        <v>107922</v>
      </c>
      <c r="F13" s="62">
        <v>1507</v>
      </c>
      <c r="G13" s="62">
        <v>369816</v>
      </c>
      <c r="H13" s="62">
        <v>63724</v>
      </c>
      <c r="I13" s="62">
        <v>1</v>
      </c>
      <c r="J13" s="62">
        <v>13617</v>
      </c>
      <c r="K13" s="62">
        <v>752</v>
      </c>
      <c r="L13" s="62">
        <v>79</v>
      </c>
      <c r="M13" s="62">
        <v>25027</v>
      </c>
      <c r="N13" s="62">
        <v>718</v>
      </c>
      <c r="O13" s="62">
        <v>0</v>
      </c>
    </row>
    <row r="14" spans="1:15" x14ac:dyDescent="0.55000000000000004">
      <c r="A14" s="117">
        <v>44445</v>
      </c>
      <c r="B14" s="105" t="str">
        <f t="shared" si="1"/>
        <v>(月)</v>
      </c>
      <c r="C14" s="62">
        <f t="shared" si="0"/>
        <v>863713</v>
      </c>
      <c r="D14" s="62">
        <v>400994</v>
      </c>
      <c r="E14" s="62">
        <v>106783</v>
      </c>
      <c r="F14" s="62">
        <v>1316</v>
      </c>
      <c r="G14" s="62">
        <v>297560</v>
      </c>
      <c r="H14" s="62">
        <v>57057</v>
      </c>
      <c r="I14" s="62">
        <v>3</v>
      </c>
      <c r="J14" s="62">
        <v>13703</v>
      </c>
      <c r="K14" s="62">
        <v>743</v>
      </c>
      <c r="L14" s="62">
        <v>63</v>
      </c>
      <c r="M14" s="62">
        <v>20602</v>
      </c>
      <c r="N14" s="62">
        <v>555</v>
      </c>
      <c r="O14" s="62">
        <v>0</v>
      </c>
    </row>
    <row r="15" spans="1:15" x14ac:dyDescent="0.55000000000000004">
      <c r="A15" s="117">
        <v>44444</v>
      </c>
      <c r="B15" s="105" t="str">
        <f t="shared" si="1"/>
        <v>(日)</v>
      </c>
      <c r="C15" s="62">
        <f t="shared" si="0"/>
        <v>1062482</v>
      </c>
      <c r="D15" s="62">
        <v>571009</v>
      </c>
      <c r="E15" s="62">
        <v>121712</v>
      </c>
      <c r="F15" s="62">
        <v>1011</v>
      </c>
      <c r="G15" s="62">
        <v>269067</v>
      </c>
      <c r="H15" s="62">
        <v>99682</v>
      </c>
      <c r="I15" s="62">
        <v>1</v>
      </c>
      <c r="J15" s="62">
        <v>10722</v>
      </c>
      <c r="K15" s="62">
        <v>861</v>
      </c>
      <c r="L15" s="62">
        <v>39</v>
      </c>
      <c r="M15" s="62">
        <v>8140</v>
      </c>
      <c r="N15" s="62">
        <v>1856</v>
      </c>
      <c r="O15" s="62">
        <v>0</v>
      </c>
    </row>
    <row r="16" spans="1:15" x14ac:dyDescent="0.55000000000000004">
      <c r="A16" s="117">
        <v>44443</v>
      </c>
      <c r="B16" s="105" t="str">
        <f t="shared" si="1"/>
        <v>(土)</v>
      </c>
      <c r="C16" s="62">
        <f t="shared" ref="C16:C18" si="3">SUM(D16:I16)</f>
        <v>1265271</v>
      </c>
      <c r="D16" s="62">
        <v>708493</v>
      </c>
      <c r="E16" s="62">
        <v>142172</v>
      </c>
      <c r="F16" s="62">
        <v>1229</v>
      </c>
      <c r="G16" s="62">
        <v>309227</v>
      </c>
      <c r="H16" s="62">
        <v>104150</v>
      </c>
      <c r="I16" s="62">
        <v>0</v>
      </c>
      <c r="J16" s="62">
        <v>12829</v>
      </c>
      <c r="K16" s="62">
        <v>752</v>
      </c>
      <c r="L16" s="62">
        <v>30</v>
      </c>
      <c r="M16" s="62">
        <v>9822</v>
      </c>
      <c r="N16" s="62">
        <v>1956</v>
      </c>
      <c r="O16" s="62">
        <v>0</v>
      </c>
    </row>
    <row r="17" spans="1:15" x14ac:dyDescent="0.55000000000000004">
      <c r="A17" s="117">
        <v>44442</v>
      </c>
      <c r="B17" s="105" t="str">
        <f t="shared" si="1"/>
        <v>(金)</v>
      </c>
      <c r="C17" s="62">
        <f t="shared" si="3"/>
        <v>991492</v>
      </c>
      <c r="D17" s="62">
        <v>518636</v>
      </c>
      <c r="E17" s="62">
        <v>111104</v>
      </c>
      <c r="F17" s="62">
        <v>1450</v>
      </c>
      <c r="G17" s="62">
        <v>262905</v>
      </c>
      <c r="H17" s="62">
        <v>97392</v>
      </c>
      <c r="I17" s="62">
        <v>5</v>
      </c>
      <c r="J17" s="62">
        <v>14212</v>
      </c>
      <c r="K17" s="62">
        <v>462</v>
      </c>
      <c r="L17" s="62">
        <v>50</v>
      </c>
      <c r="M17" s="62">
        <v>13537</v>
      </c>
      <c r="N17" s="62">
        <v>862</v>
      </c>
      <c r="O17" s="62">
        <v>1</v>
      </c>
    </row>
    <row r="18" spans="1:15" x14ac:dyDescent="0.55000000000000004">
      <c r="A18" s="117">
        <v>44441</v>
      </c>
      <c r="B18" s="105" t="str">
        <f t="shared" si="1"/>
        <v>(木)</v>
      </c>
      <c r="C18" s="62">
        <f t="shared" si="3"/>
        <v>804465</v>
      </c>
      <c r="D18" s="62">
        <v>244277</v>
      </c>
      <c r="E18" s="62">
        <v>111987</v>
      </c>
      <c r="F18" s="62">
        <v>1835</v>
      </c>
      <c r="G18" s="62">
        <v>350290</v>
      </c>
      <c r="H18" s="62">
        <v>96076</v>
      </c>
      <c r="I18" s="62">
        <v>0</v>
      </c>
      <c r="J18" s="62">
        <v>6607</v>
      </c>
      <c r="K18" s="62">
        <v>652</v>
      </c>
      <c r="L18" s="62">
        <v>104</v>
      </c>
      <c r="M18" s="62">
        <v>22426</v>
      </c>
      <c r="N18" s="62">
        <v>991</v>
      </c>
      <c r="O18" s="62">
        <v>0</v>
      </c>
    </row>
    <row r="19" spans="1:15" x14ac:dyDescent="0.55000000000000004">
      <c r="A19" s="117">
        <v>44440</v>
      </c>
      <c r="B19" s="105" t="str">
        <f t="shared" si="1"/>
        <v>(水)</v>
      </c>
      <c r="C19" s="62">
        <f>SUM(D19:I19)</f>
        <v>1005965</v>
      </c>
      <c r="D19" s="62">
        <v>455832</v>
      </c>
      <c r="E19" s="62">
        <v>109473</v>
      </c>
      <c r="F19" s="62">
        <v>1676</v>
      </c>
      <c r="G19" s="62">
        <v>350462</v>
      </c>
      <c r="H19" s="62">
        <v>88521</v>
      </c>
      <c r="I19" s="62">
        <v>1</v>
      </c>
      <c r="J19" s="62">
        <v>16586</v>
      </c>
      <c r="K19" s="62">
        <v>740</v>
      </c>
      <c r="L19" s="62">
        <v>100</v>
      </c>
      <c r="M19" s="62">
        <v>25091</v>
      </c>
      <c r="N19" s="62">
        <v>1139</v>
      </c>
      <c r="O19" s="62">
        <v>0</v>
      </c>
    </row>
    <row r="20" spans="1:15" x14ac:dyDescent="0.55000000000000004">
      <c r="A20" s="117">
        <v>44439</v>
      </c>
      <c r="B20" s="105" t="str">
        <f t="shared" si="1"/>
        <v>(火)</v>
      </c>
      <c r="C20" s="62">
        <f t="shared" ref="C20:C26" si="4">SUM(D20:I20)</f>
        <v>1068564</v>
      </c>
      <c r="D20" s="62">
        <v>481345</v>
      </c>
      <c r="E20" s="62">
        <v>108699</v>
      </c>
      <c r="F20" s="62">
        <v>1599</v>
      </c>
      <c r="G20" s="62">
        <v>376585</v>
      </c>
      <c r="H20" s="62">
        <v>100336</v>
      </c>
      <c r="I20" s="62">
        <v>0</v>
      </c>
      <c r="J20" s="62">
        <v>20361</v>
      </c>
      <c r="K20" s="62">
        <v>642</v>
      </c>
      <c r="L20" s="62">
        <v>87</v>
      </c>
      <c r="M20" s="62">
        <v>32759</v>
      </c>
      <c r="N20" s="62">
        <v>1271</v>
      </c>
      <c r="O20" s="62">
        <v>0</v>
      </c>
    </row>
    <row r="21" spans="1:15" x14ac:dyDescent="0.55000000000000004">
      <c r="A21" s="117">
        <v>44438</v>
      </c>
      <c r="B21" s="105" t="str">
        <f t="shared" si="1"/>
        <v>(月)</v>
      </c>
      <c r="C21" s="62">
        <f t="shared" si="4"/>
        <v>589518</v>
      </c>
      <c r="D21" s="62">
        <v>242676</v>
      </c>
      <c r="E21" s="62">
        <v>105305</v>
      </c>
      <c r="F21" s="62">
        <v>1317</v>
      </c>
      <c r="G21" s="62">
        <v>134814</v>
      </c>
      <c r="H21" s="62">
        <v>105406</v>
      </c>
      <c r="I21" s="62">
        <v>0</v>
      </c>
      <c r="J21" s="62">
        <v>8552</v>
      </c>
      <c r="K21" s="62">
        <v>583</v>
      </c>
      <c r="L21" s="62">
        <v>69</v>
      </c>
      <c r="M21" s="62">
        <v>9101</v>
      </c>
      <c r="N21" s="62">
        <v>1223</v>
      </c>
      <c r="O21" s="62">
        <v>0</v>
      </c>
    </row>
    <row r="22" spans="1:15" x14ac:dyDescent="0.55000000000000004">
      <c r="A22" s="117">
        <v>44437</v>
      </c>
      <c r="B22" s="105" t="str">
        <f t="shared" si="1"/>
        <v>(日)</v>
      </c>
      <c r="C22" s="62">
        <f t="shared" si="4"/>
        <v>1170755</v>
      </c>
      <c r="D22" s="62">
        <v>463425</v>
      </c>
      <c r="E22" s="62">
        <v>106699</v>
      </c>
      <c r="F22" s="62">
        <v>1124</v>
      </c>
      <c r="G22" s="62">
        <v>494244</v>
      </c>
      <c r="H22" s="62">
        <v>105262</v>
      </c>
      <c r="I22" s="62">
        <v>1</v>
      </c>
      <c r="J22" s="62">
        <v>9310</v>
      </c>
      <c r="K22" s="62">
        <v>777</v>
      </c>
      <c r="L22" s="62">
        <v>48</v>
      </c>
      <c r="M22" s="62">
        <v>19529</v>
      </c>
      <c r="N22" s="62">
        <v>2622</v>
      </c>
      <c r="O22" s="62">
        <v>0</v>
      </c>
    </row>
    <row r="23" spans="1:15" x14ac:dyDescent="0.55000000000000004">
      <c r="A23" s="117">
        <v>44436</v>
      </c>
      <c r="B23" s="105" t="str">
        <f t="shared" si="1"/>
        <v>(土)</v>
      </c>
      <c r="C23" s="62">
        <f t="shared" si="4"/>
        <v>1395317</v>
      </c>
      <c r="D23" s="62">
        <v>572527</v>
      </c>
      <c r="E23" s="62">
        <v>121101</v>
      </c>
      <c r="F23" s="62">
        <v>536</v>
      </c>
      <c r="G23" s="62">
        <v>586969</v>
      </c>
      <c r="H23" s="62">
        <v>114184</v>
      </c>
      <c r="I23" s="62">
        <v>0</v>
      </c>
      <c r="J23" s="62">
        <v>12955</v>
      </c>
      <c r="K23" s="62">
        <v>678</v>
      </c>
      <c r="L23" s="62">
        <v>12</v>
      </c>
      <c r="M23" s="62">
        <v>31106</v>
      </c>
      <c r="N23" s="62">
        <v>3163</v>
      </c>
      <c r="O23" s="62">
        <v>0</v>
      </c>
    </row>
    <row r="24" spans="1:15" x14ac:dyDescent="0.55000000000000004">
      <c r="A24" s="117">
        <v>44435</v>
      </c>
      <c r="B24" s="105" t="str">
        <f t="shared" si="1"/>
        <v>(金)</v>
      </c>
      <c r="C24" s="62">
        <f t="shared" si="4"/>
        <v>1195339</v>
      </c>
      <c r="D24" s="62">
        <v>504710</v>
      </c>
      <c r="E24" s="62">
        <v>95645</v>
      </c>
      <c r="F24" s="62">
        <v>976</v>
      </c>
      <c r="G24" s="62">
        <v>472801</v>
      </c>
      <c r="H24" s="62">
        <v>121207</v>
      </c>
      <c r="I24" s="62">
        <v>0</v>
      </c>
      <c r="J24" s="62">
        <v>17493</v>
      </c>
      <c r="K24" s="62">
        <v>474</v>
      </c>
      <c r="L24" s="62">
        <v>21</v>
      </c>
      <c r="M24" s="62">
        <v>38477</v>
      </c>
      <c r="N24" s="62">
        <v>1475</v>
      </c>
      <c r="O24" s="62">
        <v>0</v>
      </c>
    </row>
    <row r="25" spans="1:15" x14ac:dyDescent="0.55000000000000004">
      <c r="A25" s="117">
        <v>44434</v>
      </c>
      <c r="B25" s="105" t="str">
        <f t="shared" si="1"/>
        <v>(木)</v>
      </c>
      <c r="C25" s="62">
        <f t="shared" si="4"/>
        <v>1079031</v>
      </c>
      <c r="D25" s="62">
        <v>452387</v>
      </c>
      <c r="E25" s="62">
        <v>85148</v>
      </c>
      <c r="F25" s="62">
        <v>2009</v>
      </c>
      <c r="G25" s="62">
        <v>426993</v>
      </c>
      <c r="H25" s="62">
        <v>112493</v>
      </c>
      <c r="I25" s="62">
        <v>1</v>
      </c>
      <c r="J25" s="62">
        <v>18374</v>
      </c>
      <c r="K25" s="62">
        <v>621</v>
      </c>
      <c r="L25" s="62">
        <v>64</v>
      </c>
      <c r="M25" s="62">
        <v>39055</v>
      </c>
      <c r="N25" s="62">
        <v>1691</v>
      </c>
      <c r="O25" s="62">
        <v>0</v>
      </c>
    </row>
    <row r="26" spans="1:15" x14ac:dyDescent="0.55000000000000004">
      <c r="A26" s="117">
        <v>44433</v>
      </c>
      <c r="B26" s="105" t="str">
        <f t="shared" si="1"/>
        <v>(水)</v>
      </c>
      <c r="C26" s="62">
        <f t="shared" si="4"/>
        <v>1132900</v>
      </c>
      <c r="D26" s="62">
        <v>464414</v>
      </c>
      <c r="E26" s="62">
        <v>102571</v>
      </c>
      <c r="F26" s="62">
        <v>1947</v>
      </c>
      <c r="G26" s="62">
        <v>442282</v>
      </c>
      <c r="H26" s="62">
        <v>121684</v>
      </c>
      <c r="I26" s="62">
        <v>2</v>
      </c>
      <c r="J26" s="62">
        <v>20899</v>
      </c>
      <c r="K26" s="62">
        <v>698</v>
      </c>
      <c r="L26" s="62">
        <v>64</v>
      </c>
      <c r="M26" s="62">
        <v>44039</v>
      </c>
      <c r="N26" s="62">
        <v>1926</v>
      </c>
      <c r="O26" s="62">
        <v>0</v>
      </c>
    </row>
    <row r="27" spans="1:15" x14ac:dyDescent="0.55000000000000004">
      <c r="A27" s="117">
        <v>44432</v>
      </c>
      <c r="B27" s="105" t="str">
        <f t="shared" si="1"/>
        <v>(火)</v>
      </c>
      <c r="C27" s="62">
        <f>SUM(D27:I27)</f>
        <v>1150066</v>
      </c>
      <c r="D27" s="62">
        <v>467080</v>
      </c>
      <c r="E27" s="62">
        <v>108643</v>
      </c>
      <c r="F27" s="62">
        <v>975</v>
      </c>
      <c r="G27" s="62">
        <v>448749</v>
      </c>
      <c r="H27" s="62">
        <v>124617</v>
      </c>
      <c r="I27" s="62">
        <v>2</v>
      </c>
      <c r="J27" s="62">
        <v>24679</v>
      </c>
      <c r="K27" s="62">
        <v>746</v>
      </c>
      <c r="L27" s="62">
        <v>48</v>
      </c>
      <c r="M27" s="62">
        <v>53457</v>
      </c>
      <c r="N27" s="62">
        <v>2151</v>
      </c>
      <c r="O27" s="62">
        <v>1</v>
      </c>
    </row>
    <row r="28" spans="1:15" x14ac:dyDescent="0.55000000000000004">
      <c r="A28" s="117">
        <v>44431</v>
      </c>
      <c r="B28" s="105" t="str">
        <f t="shared" si="1"/>
        <v>(月)</v>
      </c>
      <c r="C28" s="62">
        <f>SUM(D28:I28)</f>
        <v>1093098</v>
      </c>
      <c r="D28" s="62">
        <v>431199</v>
      </c>
      <c r="E28" s="62">
        <v>87681</v>
      </c>
      <c r="F28" s="62">
        <v>989</v>
      </c>
      <c r="G28" s="62">
        <v>432740</v>
      </c>
      <c r="H28" s="62">
        <v>140488</v>
      </c>
      <c r="I28" s="62">
        <v>1</v>
      </c>
      <c r="J28" s="62">
        <v>23134</v>
      </c>
      <c r="K28" s="62">
        <v>661</v>
      </c>
      <c r="L28" s="62">
        <v>50</v>
      </c>
      <c r="M28" s="62">
        <v>57156</v>
      </c>
      <c r="N28" s="62">
        <v>2857</v>
      </c>
      <c r="O28" s="67">
        <v>1</v>
      </c>
    </row>
    <row r="29" spans="1:15" x14ac:dyDescent="0.55000000000000004">
      <c r="A29" s="117">
        <v>44430</v>
      </c>
      <c r="B29" s="105" t="str">
        <f t="shared" si="1"/>
        <v>(日)</v>
      </c>
      <c r="C29" s="62">
        <f>SUM(D29:I29)</f>
        <v>1179467</v>
      </c>
      <c r="D29" s="62">
        <v>508183</v>
      </c>
      <c r="E29" s="62">
        <v>100389</v>
      </c>
      <c r="F29" s="62">
        <v>0</v>
      </c>
      <c r="G29" s="62">
        <v>440828</v>
      </c>
      <c r="H29" s="62">
        <v>130067</v>
      </c>
      <c r="I29" s="62">
        <v>0</v>
      </c>
      <c r="J29" s="62">
        <v>11458</v>
      </c>
      <c r="K29" s="62">
        <v>833</v>
      </c>
      <c r="L29" s="62">
        <v>0</v>
      </c>
      <c r="M29" s="62">
        <v>33245</v>
      </c>
      <c r="N29" s="62">
        <v>4312</v>
      </c>
      <c r="O29" s="67">
        <v>0</v>
      </c>
    </row>
    <row r="30" spans="1:15" x14ac:dyDescent="0.55000000000000004">
      <c r="A30" s="117">
        <v>44429</v>
      </c>
      <c r="B30" s="105" t="str">
        <f t="shared" si="1"/>
        <v>(土)</v>
      </c>
      <c r="C30" s="62">
        <f t="shared" ref="C30:C92" si="5">SUM(D30:I30)</f>
        <v>1356396</v>
      </c>
      <c r="D30" s="67">
        <v>593950</v>
      </c>
      <c r="E30" s="62">
        <v>94232</v>
      </c>
      <c r="F30" s="62">
        <v>42</v>
      </c>
      <c r="G30" s="62">
        <v>523874</v>
      </c>
      <c r="H30" s="62">
        <v>144298</v>
      </c>
      <c r="I30" s="62">
        <v>0</v>
      </c>
      <c r="J30" s="62">
        <v>16631</v>
      </c>
      <c r="K30" s="62">
        <v>688</v>
      </c>
      <c r="L30" s="62">
        <v>3</v>
      </c>
      <c r="M30" s="62">
        <v>61350</v>
      </c>
      <c r="N30" s="62">
        <v>4544</v>
      </c>
      <c r="O30" s="67">
        <v>0</v>
      </c>
    </row>
    <row r="31" spans="1:15" x14ac:dyDescent="0.55000000000000004">
      <c r="A31" s="117">
        <v>44428</v>
      </c>
      <c r="B31" s="105" t="str">
        <f t="shared" si="1"/>
        <v>(金)</v>
      </c>
      <c r="C31" s="62">
        <f t="shared" si="5"/>
        <v>1192779</v>
      </c>
      <c r="D31" s="62">
        <v>500342</v>
      </c>
      <c r="E31" s="62">
        <v>77427</v>
      </c>
      <c r="F31" s="62">
        <v>0</v>
      </c>
      <c r="G31" s="62">
        <v>464157</v>
      </c>
      <c r="H31" s="62">
        <v>150853</v>
      </c>
      <c r="I31" s="62">
        <v>0</v>
      </c>
      <c r="J31" s="62">
        <v>24110</v>
      </c>
      <c r="K31" s="62">
        <v>424</v>
      </c>
      <c r="L31" s="62">
        <v>0</v>
      </c>
      <c r="M31" s="62">
        <v>78163</v>
      </c>
      <c r="N31" s="62">
        <v>2548</v>
      </c>
      <c r="O31" s="67">
        <v>0</v>
      </c>
    </row>
    <row r="32" spans="1:15" x14ac:dyDescent="0.55000000000000004">
      <c r="A32" s="117">
        <v>44427</v>
      </c>
      <c r="B32" s="105" t="str">
        <f t="shared" si="1"/>
        <v>(木)</v>
      </c>
      <c r="C32" s="62">
        <f t="shared" si="5"/>
        <v>1112551</v>
      </c>
      <c r="D32" s="62">
        <v>460725</v>
      </c>
      <c r="E32" s="62">
        <v>85934</v>
      </c>
      <c r="F32" s="62">
        <v>1</v>
      </c>
      <c r="G32" s="62">
        <v>419766</v>
      </c>
      <c r="H32" s="62">
        <v>146125</v>
      </c>
      <c r="I32" s="62">
        <v>0</v>
      </c>
      <c r="J32" s="62">
        <v>24151</v>
      </c>
      <c r="K32" s="62">
        <v>581</v>
      </c>
      <c r="L32" s="62">
        <v>1</v>
      </c>
      <c r="M32" s="62">
        <v>78130</v>
      </c>
      <c r="N32" s="62">
        <v>3317</v>
      </c>
      <c r="O32" s="67">
        <v>0</v>
      </c>
    </row>
    <row r="33" spans="1:15" x14ac:dyDescent="0.55000000000000004">
      <c r="A33" s="117">
        <v>44426</v>
      </c>
      <c r="B33" s="105" t="str">
        <f t="shared" si="1"/>
        <v>(水)</v>
      </c>
      <c r="C33" s="62">
        <f t="shared" si="5"/>
        <v>1150313</v>
      </c>
      <c r="D33" s="62">
        <v>473001</v>
      </c>
      <c r="E33" s="62">
        <v>76089</v>
      </c>
      <c r="F33" s="62">
        <v>0</v>
      </c>
      <c r="G33" s="62">
        <v>431173</v>
      </c>
      <c r="H33" s="62">
        <v>170050</v>
      </c>
      <c r="I33" s="62">
        <v>0</v>
      </c>
      <c r="J33" s="62">
        <v>27354</v>
      </c>
      <c r="K33" s="62">
        <v>659</v>
      </c>
      <c r="L33" s="62">
        <v>0</v>
      </c>
      <c r="M33" s="62">
        <v>85810</v>
      </c>
      <c r="N33" s="62">
        <v>3202</v>
      </c>
      <c r="O33" s="62">
        <v>0</v>
      </c>
    </row>
    <row r="34" spans="1:15" x14ac:dyDescent="0.55000000000000004">
      <c r="A34" s="117">
        <v>44425</v>
      </c>
      <c r="B34" s="105" t="str">
        <f t="shared" si="1"/>
        <v>(火)</v>
      </c>
      <c r="C34" s="62">
        <f t="shared" si="5"/>
        <v>1138301</v>
      </c>
      <c r="D34" s="62">
        <v>447204</v>
      </c>
      <c r="E34" s="62">
        <v>75240</v>
      </c>
      <c r="F34" s="62">
        <v>1</v>
      </c>
      <c r="G34" s="62">
        <v>442100</v>
      </c>
      <c r="H34" s="62">
        <v>173756</v>
      </c>
      <c r="I34" s="62">
        <v>0</v>
      </c>
      <c r="J34" s="62">
        <v>30178</v>
      </c>
      <c r="K34" s="62">
        <v>630</v>
      </c>
      <c r="L34" s="62">
        <v>0</v>
      </c>
      <c r="M34" s="62">
        <v>102366</v>
      </c>
      <c r="N34" s="62">
        <v>2654</v>
      </c>
      <c r="O34" s="62">
        <v>0</v>
      </c>
    </row>
    <row r="35" spans="1:15" x14ac:dyDescent="0.55000000000000004">
      <c r="A35" s="117">
        <v>44424</v>
      </c>
      <c r="B35" s="105" t="str">
        <f t="shared" si="1"/>
        <v>(月)</v>
      </c>
      <c r="C35" s="62">
        <f t="shared" si="5"/>
        <v>922019</v>
      </c>
      <c r="D35" s="62">
        <v>345489</v>
      </c>
      <c r="E35" s="62">
        <v>69124</v>
      </c>
      <c r="F35" s="62">
        <v>0</v>
      </c>
      <c r="G35" s="62">
        <v>356926</v>
      </c>
      <c r="H35" s="62">
        <v>150480</v>
      </c>
      <c r="I35" s="62">
        <v>0</v>
      </c>
      <c r="J35" s="62">
        <v>23893</v>
      </c>
      <c r="K35" s="62">
        <v>555</v>
      </c>
      <c r="L35" s="62">
        <v>0</v>
      </c>
      <c r="M35" s="62">
        <v>83859</v>
      </c>
      <c r="N35" s="62">
        <v>2646</v>
      </c>
      <c r="O35" s="62">
        <v>0</v>
      </c>
    </row>
    <row r="36" spans="1:15" x14ac:dyDescent="0.55000000000000004">
      <c r="A36" s="117">
        <v>44423</v>
      </c>
      <c r="B36" s="105" t="str">
        <f t="shared" si="1"/>
        <v>(日)</v>
      </c>
      <c r="C36" s="62">
        <f t="shared" si="5"/>
        <v>700486</v>
      </c>
      <c r="D36" s="62">
        <v>275726</v>
      </c>
      <c r="E36" s="62">
        <v>84714</v>
      </c>
      <c r="F36" s="62">
        <v>0</v>
      </c>
      <c r="G36" s="62">
        <v>242993</v>
      </c>
      <c r="H36" s="62">
        <v>97053</v>
      </c>
      <c r="I36" s="62">
        <v>0</v>
      </c>
      <c r="J36" s="62">
        <v>7119</v>
      </c>
      <c r="K36" s="62">
        <v>929</v>
      </c>
      <c r="L36" s="62">
        <v>0</v>
      </c>
      <c r="M36" s="62">
        <v>34887</v>
      </c>
      <c r="N36" s="62">
        <v>2362</v>
      </c>
      <c r="O36" s="62">
        <v>0</v>
      </c>
    </row>
    <row r="37" spans="1:15" x14ac:dyDescent="0.55000000000000004">
      <c r="A37" s="117">
        <v>44422</v>
      </c>
      <c r="B37" s="118" t="str">
        <f t="shared" si="1"/>
        <v>(土)</v>
      </c>
      <c r="C37" s="62">
        <f t="shared" si="5"/>
        <v>708253</v>
      </c>
      <c r="D37" s="62">
        <v>265233</v>
      </c>
      <c r="E37" s="62">
        <v>80022</v>
      </c>
      <c r="F37" s="62">
        <v>0</v>
      </c>
      <c r="G37" s="62">
        <v>249470</v>
      </c>
      <c r="H37" s="62">
        <v>113528</v>
      </c>
      <c r="I37" s="62">
        <v>0</v>
      </c>
      <c r="J37" s="62">
        <v>8420</v>
      </c>
      <c r="K37" s="62">
        <v>803</v>
      </c>
      <c r="L37" s="62">
        <v>0</v>
      </c>
      <c r="M37" s="62">
        <v>42994</v>
      </c>
      <c r="N37" s="62">
        <v>2501</v>
      </c>
      <c r="O37" s="62">
        <v>0</v>
      </c>
    </row>
    <row r="38" spans="1:15" x14ac:dyDescent="0.55000000000000004">
      <c r="A38" s="117">
        <v>44421</v>
      </c>
      <c r="B38" s="105" t="str">
        <f t="shared" si="1"/>
        <v>(金)</v>
      </c>
      <c r="C38" s="62">
        <f t="shared" si="5"/>
        <v>608270</v>
      </c>
      <c r="D38" s="62">
        <v>261159</v>
      </c>
      <c r="E38" s="62">
        <v>67569</v>
      </c>
      <c r="F38" s="62">
        <v>0</v>
      </c>
      <c r="G38" s="62">
        <v>134181</v>
      </c>
      <c r="H38" s="62">
        <v>145361</v>
      </c>
      <c r="I38" s="62">
        <v>0</v>
      </c>
      <c r="J38" s="62">
        <v>14016</v>
      </c>
      <c r="K38" s="62">
        <v>606</v>
      </c>
      <c r="L38" s="62">
        <v>0</v>
      </c>
      <c r="M38" s="62">
        <v>23066</v>
      </c>
      <c r="N38" s="62">
        <v>3423</v>
      </c>
      <c r="O38" s="62">
        <v>0</v>
      </c>
    </row>
    <row r="39" spans="1:15" x14ac:dyDescent="0.55000000000000004">
      <c r="A39" s="117">
        <v>44420</v>
      </c>
      <c r="B39" s="118" t="str">
        <f t="shared" si="1"/>
        <v>(木)</v>
      </c>
      <c r="C39" s="62">
        <f t="shared" si="5"/>
        <v>840031</v>
      </c>
      <c r="D39" s="62">
        <v>393334</v>
      </c>
      <c r="E39" s="62">
        <v>77396</v>
      </c>
      <c r="F39" s="62">
        <v>0</v>
      </c>
      <c r="G39" s="62">
        <v>223921</v>
      </c>
      <c r="H39" s="62">
        <v>145380</v>
      </c>
      <c r="I39" s="62">
        <v>0</v>
      </c>
      <c r="J39" s="62">
        <v>23825</v>
      </c>
      <c r="K39" s="62">
        <v>777</v>
      </c>
      <c r="L39" s="62">
        <v>0</v>
      </c>
      <c r="M39" s="62">
        <v>48583</v>
      </c>
      <c r="N39" s="62">
        <v>3452</v>
      </c>
      <c r="O39" s="62">
        <v>0</v>
      </c>
    </row>
    <row r="40" spans="1:15" x14ac:dyDescent="0.55000000000000004">
      <c r="A40" s="117">
        <v>44419</v>
      </c>
      <c r="B40" s="105" t="str">
        <f t="shared" si="1"/>
        <v>(水)</v>
      </c>
      <c r="C40" s="62">
        <f t="shared" si="5"/>
        <v>1142192</v>
      </c>
      <c r="D40" s="62">
        <v>399938</v>
      </c>
      <c r="E40" s="62">
        <v>78821</v>
      </c>
      <c r="F40" s="62">
        <v>0</v>
      </c>
      <c r="G40" s="62">
        <v>492815</v>
      </c>
      <c r="H40" s="62">
        <v>170618</v>
      </c>
      <c r="I40" s="62">
        <v>0</v>
      </c>
      <c r="J40" s="62">
        <v>26728</v>
      </c>
      <c r="K40" s="62">
        <v>713</v>
      </c>
      <c r="L40" s="62">
        <v>0</v>
      </c>
      <c r="M40" s="62">
        <v>137093</v>
      </c>
      <c r="N40" s="62">
        <v>2653</v>
      </c>
      <c r="O40" s="62">
        <v>0</v>
      </c>
    </row>
    <row r="41" spans="1:15" x14ac:dyDescent="0.55000000000000004">
      <c r="A41" s="117">
        <v>44418</v>
      </c>
      <c r="B41" s="118" t="str">
        <f t="shared" si="1"/>
        <v>(火)</v>
      </c>
      <c r="C41" s="62">
        <f t="shared" si="5"/>
        <v>1216007</v>
      </c>
      <c r="D41" s="62">
        <v>387087</v>
      </c>
      <c r="E41" s="62">
        <v>79215</v>
      </c>
      <c r="F41" s="62">
        <v>0</v>
      </c>
      <c r="G41" s="62">
        <v>566220</v>
      </c>
      <c r="H41" s="62">
        <v>183485</v>
      </c>
      <c r="I41" s="62">
        <v>0</v>
      </c>
      <c r="J41" s="62">
        <v>30672</v>
      </c>
      <c r="K41" s="62">
        <v>713</v>
      </c>
      <c r="L41" s="62">
        <v>0</v>
      </c>
      <c r="M41" s="62">
        <v>173144</v>
      </c>
      <c r="N41" s="62">
        <v>3074</v>
      </c>
      <c r="O41" s="62">
        <v>0</v>
      </c>
    </row>
    <row r="42" spans="1:15" x14ac:dyDescent="0.55000000000000004">
      <c r="A42" s="117">
        <v>44417</v>
      </c>
      <c r="B42" s="105" t="str">
        <f t="shared" si="1"/>
        <v>(月)</v>
      </c>
      <c r="C42" s="62">
        <f t="shared" si="5"/>
        <v>341150</v>
      </c>
      <c r="D42" s="62">
        <v>101950</v>
      </c>
      <c r="E42" s="62">
        <v>58925</v>
      </c>
      <c r="F42" s="62">
        <v>0</v>
      </c>
      <c r="G42" s="62">
        <v>100097</v>
      </c>
      <c r="H42" s="62">
        <v>80178</v>
      </c>
      <c r="I42" s="62">
        <v>0</v>
      </c>
      <c r="J42" s="62">
        <v>3401</v>
      </c>
      <c r="K42" s="62">
        <v>663</v>
      </c>
      <c r="L42" s="62">
        <v>0</v>
      </c>
      <c r="M42" s="62">
        <v>20089</v>
      </c>
      <c r="N42" s="62">
        <v>2082</v>
      </c>
      <c r="O42" s="62">
        <v>0</v>
      </c>
    </row>
    <row r="43" spans="1:15" x14ac:dyDescent="0.55000000000000004">
      <c r="A43" s="117">
        <v>44416</v>
      </c>
      <c r="B43" s="118" t="str">
        <f t="shared" si="1"/>
        <v>(日)</v>
      </c>
      <c r="C43" s="62">
        <f t="shared" si="5"/>
        <v>1174637</v>
      </c>
      <c r="D43" s="62">
        <v>489651</v>
      </c>
      <c r="E43" s="62">
        <v>104507</v>
      </c>
      <c r="F43" s="62">
        <v>0</v>
      </c>
      <c r="G43" s="62">
        <v>438169</v>
      </c>
      <c r="H43" s="62">
        <v>142310</v>
      </c>
      <c r="I43" s="62">
        <v>0</v>
      </c>
      <c r="J43" s="62">
        <v>16938</v>
      </c>
      <c r="K43" s="62">
        <v>1874</v>
      </c>
      <c r="L43" s="62">
        <v>0</v>
      </c>
      <c r="M43" s="62">
        <v>98111</v>
      </c>
      <c r="N43" s="62">
        <v>2554</v>
      </c>
      <c r="O43" s="62">
        <v>0</v>
      </c>
    </row>
    <row r="44" spans="1:15" x14ac:dyDescent="0.55000000000000004">
      <c r="A44" s="117">
        <v>44415</v>
      </c>
      <c r="B44" s="105" t="str">
        <f t="shared" si="1"/>
        <v>(土)</v>
      </c>
      <c r="C44" s="62">
        <f t="shared" si="5"/>
        <v>1491036</v>
      </c>
      <c r="D44" s="62">
        <v>576720</v>
      </c>
      <c r="E44" s="62">
        <v>102780</v>
      </c>
      <c r="F44" s="62">
        <v>0</v>
      </c>
      <c r="G44" s="62">
        <v>623860</v>
      </c>
      <c r="H44" s="62">
        <v>187676</v>
      </c>
      <c r="I44" s="62">
        <v>0</v>
      </c>
      <c r="J44" s="62">
        <v>26683</v>
      </c>
      <c r="K44" s="62">
        <v>1960</v>
      </c>
      <c r="L44" s="62">
        <v>0</v>
      </c>
      <c r="M44" s="62">
        <v>159921</v>
      </c>
      <c r="N44" s="62">
        <v>2675</v>
      </c>
      <c r="O44" s="62">
        <v>0</v>
      </c>
    </row>
    <row r="45" spans="1:15" x14ac:dyDescent="0.55000000000000004">
      <c r="A45" s="117">
        <v>44414</v>
      </c>
      <c r="B45" s="118" t="str">
        <f t="shared" si="1"/>
        <v>(金)</v>
      </c>
      <c r="C45" s="62">
        <f t="shared" si="5"/>
        <v>1382072</v>
      </c>
      <c r="D45" s="62">
        <v>460739</v>
      </c>
      <c r="E45" s="62">
        <v>90679</v>
      </c>
      <c r="F45" s="62">
        <v>0</v>
      </c>
      <c r="G45" s="62">
        <v>606250</v>
      </c>
      <c r="H45" s="62">
        <v>224404</v>
      </c>
      <c r="I45" s="62">
        <v>0</v>
      </c>
      <c r="J45" s="62">
        <v>35082</v>
      </c>
      <c r="K45" s="62">
        <v>716</v>
      </c>
      <c r="L45" s="62">
        <v>0</v>
      </c>
      <c r="M45" s="62">
        <v>211852</v>
      </c>
      <c r="N45" s="62">
        <v>3008</v>
      </c>
      <c r="O45" s="62">
        <v>0</v>
      </c>
    </row>
    <row r="46" spans="1:15" x14ac:dyDescent="0.55000000000000004">
      <c r="A46" s="117">
        <v>44413</v>
      </c>
      <c r="B46" s="105" t="str">
        <f t="shared" si="1"/>
        <v>(木)</v>
      </c>
      <c r="C46" s="62">
        <f t="shared" si="5"/>
        <v>1314514</v>
      </c>
      <c r="D46" s="62">
        <v>435366</v>
      </c>
      <c r="E46" s="62">
        <v>97722</v>
      </c>
      <c r="F46" s="62">
        <v>0</v>
      </c>
      <c r="G46" s="62">
        <v>574543</v>
      </c>
      <c r="H46" s="62">
        <v>206883</v>
      </c>
      <c r="I46" s="62">
        <v>0</v>
      </c>
      <c r="J46" s="62">
        <v>35808</v>
      </c>
      <c r="K46" s="62">
        <v>933</v>
      </c>
      <c r="L46" s="62">
        <v>0</v>
      </c>
      <c r="M46" s="62">
        <v>218040</v>
      </c>
      <c r="N46" s="62">
        <v>3144</v>
      </c>
      <c r="O46" s="62">
        <v>0</v>
      </c>
    </row>
    <row r="47" spans="1:15" x14ac:dyDescent="0.55000000000000004">
      <c r="A47" s="117">
        <v>44412</v>
      </c>
      <c r="B47" s="118" t="str">
        <f t="shared" si="1"/>
        <v>(水)</v>
      </c>
      <c r="C47" s="62">
        <f t="shared" si="5"/>
        <v>1313472</v>
      </c>
      <c r="D47" s="62">
        <v>448893</v>
      </c>
      <c r="E47" s="62">
        <v>93388</v>
      </c>
      <c r="F47" s="62">
        <v>0</v>
      </c>
      <c r="G47" s="62">
        <v>586111</v>
      </c>
      <c r="H47" s="62">
        <v>185080</v>
      </c>
      <c r="I47" s="62">
        <v>0</v>
      </c>
      <c r="J47" s="62">
        <v>39930</v>
      </c>
      <c r="K47" s="62">
        <v>945</v>
      </c>
      <c r="L47" s="62">
        <v>0</v>
      </c>
      <c r="M47" s="62">
        <v>235790</v>
      </c>
      <c r="N47" s="62">
        <v>3281</v>
      </c>
      <c r="O47" s="62">
        <v>0</v>
      </c>
    </row>
    <row r="48" spans="1:15" x14ac:dyDescent="0.55000000000000004">
      <c r="A48" s="117">
        <v>44411</v>
      </c>
      <c r="B48" s="105" t="str">
        <f t="shared" si="1"/>
        <v>(火)</v>
      </c>
      <c r="C48" s="62">
        <f t="shared" si="5"/>
        <v>1325441</v>
      </c>
      <c r="D48" s="62">
        <v>452565</v>
      </c>
      <c r="E48" s="62">
        <v>98190</v>
      </c>
      <c r="F48" s="62">
        <v>0</v>
      </c>
      <c r="G48" s="62">
        <v>589499</v>
      </c>
      <c r="H48" s="62">
        <v>185187</v>
      </c>
      <c r="I48" s="62">
        <v>0</v>
      </c>
      <c r="J48" s="62">
        <v>48289</v>
      </c>
      <c r="K48" s="62">
        <v>968</v>
      </c>
      <c r="L48" s="62">
        <v>0</v>
      </c>
      <c r="M48" s="62">
        <v>263128</v>
      </c>
      <c r="N48" s="62">
        <v>3018</v>
      </c>
      <c r="O48" s="62">
        <v>0</v>
      </c>
    </row>
    <row r="49" spans="1:15" x14ac:dyDescent="0.55000000000000004">
      <c r="A49" s="117">
        <v>44410</v>
      </c>
      <c r="B49" s="118" t="str">
        <f t="shared" si="1"/>
        <v>(月)</v>
      </c>
      <c r="C49" s="62">
        <f t="shared" si="5"/>
        <v>1266955</v>
      </c>
      <c r="D49" s="62">
        <v>431457</v>
      </c>
      <c r="E49" s="62">
        <v>102432</v>
      </c>
      <c r="F49" s="62">
        <v>0</v>
      </c>
      <c r="G49" s="62">
        <v>556306</v>
      </c>
      <c r="H49" s="62">
        <v>176760</v>
      </c>
      <c r="I49" s="62">
        <v>0</v>
      </c>
      <c r="J49" s="62">
        <v>51524</v>
      </c>
      <c r="K49" s="62">
        <v>991</v>
      </c>
      <c r="L49" s="62">
        <v>0</v>
      </c>
      <c r="M49" s="62">
        <v>254942</v>
      </c>
      <c r="N49" s="62">
        <v>3227</v>
      </c>
      <c r="O49" s="62">
        <v>0</v>
      </c>
    </row>
    <row r="50" spans="1:15" x14ac:dyDescent="0.55000000000000004">
      <c r="A50" s="117">
        <v>44409</v>
      </c>
      <c r="B50" s="105" t="str">
        <f t="shared" si="1"/>
        <v>(日)</v>
      </c>
      <c r="C50" s="62">
        <f t="shared" si="5"/>
        <v>1180861</v>
      </c>
      <c r="D50" s="62">
        <v>429654</v>
      </c>
      <c r="E50" s="62">
        <v>104353</v>
      </c>
      <c r="F50" s="62">
        <v>0</v>
      </c>
      <c r="G50" s="62">
        <v>530704</v>
      </c>
      <c r="H50" s="62">
        <v>116150</v>
      </c>
      <c r="I50" s="62">
        <v>0</v>
      </c>
      <c r="J50" s="62">
        <v>26115</v>
      </c>
      <c r="K50" s="62">
        <v>2546</v>
      </c>
      <c r="L50" s="62">
        <v>0</v>
      </c>
      <c r="M50" s="62">
        <v>206400</v>
      </c>
      <c r="N50" s="62">
        <v>5650</v>
      </c>
      <c r="O50" s="62">
        <v>0</v>
      </c>
    </row>
    <row r="51" spans="1:15" x14ac:dyDescent="0.55000000000000004">
      <c r="A51" s="117">
        <v>44408</v>
      </c>
      <c r="B51" s="118" t="str">
        <f t="shared" si="1"/>
        <v>(土)</v>
      </c>
      <c r="C51" s="62">
        <f t="shared" si="5"/>
        <v>1542229</v>
      </c>
      <c r="D51" s="62">
        <v>493480</v>
      </c>
      <c r="E51" s="62">
        <v>115832</v>
      </c>
      <c r="F51" s="62">
        <v>0</v>
      </c>
      <c r="G51" s="62">
        <v>784620</v>
      </c>
      <c r="H51" s="62">
        <v>148297</v>
      </c>
      <c r="I51" s="62">
        <v>0</v>
      </c>
      <c r="J51" s="62">
        <v>52765</v>
      </c>
      <c r="K51" s="62">
        <v>3231</v>
      </c>
      <c r="L51" s="62">
        <v>0</v>
      </c>
      <c r="M51" s="62">
        <v>391599</v>
      </c>
      <c r="N51" s="62">
        <v>11270</v>
      </c>
      <c r="O51" s="62">
        <v>0</v>
      </c>
    </row>
    <row r="52" spans="1:15" x14ac:dyDescent="0.55000000000000004">
      <c r="A52" s="117">
        <v>44407</v>
      </c>
      <c r="B52" s="105" t="str">
        <f t="shared" si="1"/>
        <v>(金)</v>
      </c>
      <c r="C52" s="62">
        <f t="shared" si="5"/>
        <v>1498020</v>
      </c>
      <c r="D52" s="62">
        <v>451908</v>
      </c>
      <c r="E52" s="62">
        <v>132863</v>
      </c>
      <c r="F52" s="62">
        <v>0</v>
      </c>
      <c r="G52" s="62">
        <v>732363</v>
      </c>
      <c r="H52" s="62">
        <v>180886</v>
      </c>
      <c r="I52" s="62">
        <v>0</v>
      </c>
      <c r="J52" s="62">
        <v>73074</v>
      </c>
      <c r="K52" s="62">
        <v>1443</v>
      </c>
      <c r="L52" s="62">
        <v>0</v>
      </c>
      <c r="M52" s="62">
        <v>409766</v>
      </c>
      <c r="N52" s="62">
        <v>9413</v>
      </c>
      <c r="O52" s="62">
        <v>0</v>
      </c>
    </row>
    <row r="53" spans="1:15" x14ac:dyDescent="0.55000000000000004">
      <c r="A53" s="117">
        <v>44406</v>
      </c>
      <c r="B53" s="118" t="str">
        <f t="shared" si="1"/>
        <v>(木)</v>
      </c>
      <c r="C53" s="62">
        <f t="shared" si="5"/>
        <v>1444123</v>
      </c>
      <c r="D53" s="62">
        <v>421431</v>
      </c>
      <c r="E53" s="62">
        <v>135588</v>
      </c>
      <c r="F53" s="62">
        <v>0</v>
      </c>
      <c r="G53" s="62">
        <v>735123</v>
      </c>
      <c r="H53" s="62">
        <v>151981</v>
      </c>
      <c r="I53" s="62">
        <v>0</v>
      </c>
      <c r="J53" s="62">
        <v>71985</v>
      </c>
      <c r="K53" s="62">
        <v>1468</v>
      </c>
      <c r="L53" s="62">
        <v>0</v>
      </c>
      <c r="M53" s="62">
        <v>456354</v>
      </c>
      <c r="N53" s="62">
        <v>9342</v>
      </c>
      <c r="O53" s="62">
        <v>0</v>
      </c>
    </row>
    <row r="54" spans="1:15" x14ac:dyDescent="0.55000000000000004">
      <c r="A54" s="117">
        <v>44405</v>
      </c>
      <c r="B54" s="105" t="str">
        <f t="shared" si="1"/>
        <v>(水)</v>
      </c>
      <c r="C54" s="62">
        <f t="shared" si="5"/>
        <v>1460041</v>
      </c>
      <c r="D54" s="62">
        <v>424709</v>
      </c>
      <c r="E54" s="62">
        <v>131046</v>
      </c>
      <c r="F54" s="62">
        <v>0</v>
      </c>
      <c r="G54" s="62">
        <v>752639</v>
      </c>
      <c r="H54" s="62">
        <v>151647</v>
      </c>
      <c r="I54" s="62">
        <v>0</v>
      </c>
      <c r="J54" s="62">
        <v>77889</v>
      </c>
      <c r="K54" s="62">
        <v>1329</v>
      </c>
      <c r="L54" s="62">
        <v>0</v>
      </c>
      <c r="M54" s="62">
        <v>484290</v>
      </c>
      <c r="N54" s="62">
        <v>13228</v>
      </c>
      <c r="O54" s="62">
        <v>0</v>
      </c>
    </row>
    <row r="55" spans="1:15" x14ac:dyDescent="0.55000000000000004">
      <c r="A55" s="117">
        <v>44404</v>
      </c>
      <c r="B55" s="118" t="str">
        <f t="shared" si="1"/>
        <v>(火)</v>
      </c>
      <c r="C55" s="62">
        <f t="shared" si="5"/>
        <v>1435909</v>
      </c>
      <c r="D55" s="62">
        <v>430079</v>
      </c>
      <c r="E55" s="62">
        <v>133850</v>
      </c>
      <c r="F55" s="62">
        <v>0</v>
      </c>
      <c r="G55" s="62">
        <v>737273</v>
      </c>
      <c r="H55" s="62">
        <v>134707</v>
      </c>
      <c r="I55" s="62">
        <v>0</v>
      </c>
      <c r="J55" s="62">
        <v>91833</v>
      </c>
      <c r="K55" s="62">
        <v>1470</v>
      </c>
      <c r="L55" s="62">
        <v>0</v>
      </c>
      <c r="M55" s="62">
        <v>487492</v>
      </c>
      <c r="N55" s="62">
        <v>12745</v>
      </c>
      <c r="O55" s="62">
        <v>0</v>
      </c>
    </row>
    <row r="56" spans="1:15" x14ac:dyDescent="0.55000000000000004">
      <c r="A56" s="117">
        <v>44403</v>
      </c>
      <c r="B56" s="105" t="str">
        <f t="shared" si="1"/>
        <v>(月)</v>
      </c>
      <c r="C56" s="62">
        <f t="shared" si="5"/>
        <v>1365036</v>
      </c>
      <c r="D56" s="62">
        <v>362897</v>
      </c>
      <c r="E56" s="62">
        <v>150436</v>
      </c>
      <c r="F56" s="62">
        <v>0</v>
      </c>
      <c r="G56" s="62">
        <v>722591</v>
      </c>
      <c r="H56" s="62">
        <v>129112</v>
      </c>
      <c r="I56" s="62">
        <v>0</v>
      </c>
      <c r="J56" s="62">
        <v>79566</v>
      </c>
      <c r="K56" s="62">
        <v>1816</v>
      </c>
      <c r="L56" s="62">
        <v>0</v>
      </c>
      <c r="M56" s="62">
        <v>492547</v>
      </c>
      <c r="N56" s="62">
        <v>14725</v>
      </c>
      <c r="O56" s="62">
        <v>0</v>
      </c>
    </row>
    <row r="57" spans="1:15" x14ac:dyDescent="0.55000000000000004">
      <c r="A57" s="117">
        <v>44402</v>
      </c>
      <c r="B57" s="118" t="str">
        <f t="shared" si="1"/>
        <v>(日)</v>
      </c>
      <c r="C57" s="62">
        <f t="shared" si="5"/>
        <v>1147599</v>
      </c>
      <c r="D57" s="62">
        <v>267873</v>
      </c>
      <c r="E57" s="62">
        <v>120653</v>
      </c>
      <c r="F57" s="62">
        <v>0</v>
      </c>
      <c r="G57" s="62">
        <v>677489</v>
      </c>
      <c r="H57" s="62">
        <v>81584</v>
      </c>
      <c r="I57" s="62">
        <v>0</v>
      </c>
      <c r="J57" s="62">
        <v>38098</v>
      </c>
      <c r="K57" s="62">
        <v>4325</v>
      </c>
      <c r="L57" s="62">
        <v>0</v>
      </c>
      <c r="M57" s="62">
        <v>456069</v>
      </c>
      <c r="N57" s="62">
        <v>16835</v>
      </c>
      <c r="O57" s="62">
        <v>0</v>
      </c>
    </row>
    <row r="58" spans="1:15" x14ac:dyDescent="0.55000000000000004">
      <c r="A58" s="117">
        <v>44401</v>
      </c>
      <c r="B58" s="105" t="str">
        <f t="shared" si="1"/>
        <v>(土)</v>
      </c>
      <c r="C58" s="62">
        <f t="shared" si="5"/>
        <v>1242835</v>
      </c>
      <c r="D58" s="62">
        <v>298578</v>
      </c>
      <c r="E58" s="62">
        <v>133523</v>
      </c>
      <c r="F58" s="62">
        <v>0</v>
      </c>
      <c r="G58" s="62">
        <v>728223</v>
      </c>
      <c r="H58" s="62">
        <v>82511</v>
      </c>
      <c r="I58" s="62">
        <v>0</v>
      </c>
      <c r="J58" s="62">
        <v>49239</v>
      </c>
      <c r="K58" s="62">
        <v>4640</v>
      </c>
      <c r="L58" s="62">
        <v>0</v>
      </c>
      <c r="M58" s="62">
        <v>502438</v>
      </c>
      <c r="N58" s="62">
        <v>21568</v>
      </c>
      <c r="O58" s="62">
        <v>0</v>
      </c>
    </row>
    <row r="59" spans="1:15" x14ac:dyDescent="0.55000000000000004">
      <c r="A59" s="117">
        <v>44400</v>
      </c>
      <c r="B59" s="118" t="str">
        <f t="shared" si="1"/>
        <v>(金)</v>
      </c>
      <c r="C59" s="62">
        <f t="shared" si="5"/>
        <v>477154</v>
      </c>
      <c r="D59" s="62">
        <v>125692</v>
      </c>
      <c r="E59" s="62">
        <v>98037</v>
      </c>
      <c r="F59" s="62">
        <v>0</v>
      </c>
      <c r="G59" s="62">
        <v>193044</v>
      </c>
      <c r="H59" s="62">
        <v>60381</v>
      </c>
      <c r="I59" s="62">
        <v>0</v>
      </c>
      <c r="J59" s="62">
        <v>15967</v>
      </c>
      <c r="K59" s="62">
        <v>2128</v>
      </c>
      <c r="L59" s="62">
        <v>0</v>
      </c>
      <c r="M59" s="62">
        <v>132734</v>
      </c>
      <c r="N59" s="62">
        <v>18004</v>
      </c>
      <c r="O59" s="62">
        <v>0</v>
      </c>
    </row>
    <row r="60" spans="1:15" x14ac:dyDescent="0.55000000000000004">
      <c r="A60" s="117">
        <v>44399</v>
      </c>
      <c r="B60" s="105" t="str">
        <f t="shared" si="1"/>
        <v>(木)</v>
      </c>
      <c r="C60" s="62">
        <f t="shared" si="5"/>
        <v>611647</v>
      </c>
      <c r="D60" s="62">
        <v>183446</v>
      </c>
      <c r="E60" s="62">
        <v>102599</v>
      </c>
      <c r="F60" s="62">
        <v>0</v>
      </c>
      <c r="G60" s="62">
        <v>272510</v>
      </c>
      <c r="H60" s="62">
        <v>53092</v>
      </c>
      <c r="I60" s="62">
        <v>0</v>
      </c>
      <c r="J60" s="62">
        <v>28934</v>
      </c>
      <c r="K60" s="62">
        <v>3109</v>
      </c>
      <c r="L60" s="62">
        <v>0</v>
      </c>
      <c r="M60" s="62">
        <v>207517</v>
      </c>
      <c r="N60" s="62">
        <v>18707</v>
      </c>
      <c r="O60" s="62">
        <v>0</v>
      </c>
    </row>
    <row r="61" spans="1:15" x14ac:dyDescent="0.55000000000000004">
      <c r="A61" s="117">
        <v>44398</v>
      </c>
      <c r="B61" s="118" t="str">
        <f t="shared" si="1"/>
        <v>(水)</v>
      </c>
      <c r="C61" s="62">
        <f t="shared" si="5"/>
        <v>1397107</v>
      </c>
      <c r="D61" s="62">
        <v>486137</v>
      </c>
      <c r="E61" s="62">
        <v>186499</v>
      </c>
      <c r="F61" s="62">
        <v>0</v>
      </c>
      <c r="G61" s="62">
        <v>643248</v>
      </c>
      <c r="H61" s="62">
        <v>81223</v>
      </c>
      <c r="I61" s="62">
        <v>0</v>
      </c>
      <c r="J61" s="62">
        <v>123859</v>
      </c>
      <c r="K61" s="62">
        <v>2763</v>
      </c>
      <c r="L61" s="62">
        <v>0</v>
      </c>
      <c r="M61" s="62">
        <v>504803</v>
      </c>
      <c r="N61" s="62">
        <v>19961</v>
      </c>
      <c r="O61" s="62">
        <v>0</v>
      </c>
    </row>
    <row r="62" spans="1:15" x14ac:dyDescent="0.55000000000000004">
      <c r="A62" s="117">
        <v>44397</v>
      </c>
      <c r="B62" s="105" t="str">
        <f t="shared" si="1"/>
        <v>(火)</v>
      </c>
      <c r="C62" s="62">
        <f t="shared" si="5"/>
        <v>1387737</v>
      </c>
      <c r="D62" s="62">
        <v>524847</v>
      </c>
      <c r="E62" s="62">
        <v>179150</v>
      </c>
      <c r="F62" s="62">
        <v>0</v>
      </c>
      <c r="G62" s="62">
        <v>607719</v>
      </c>
      <c r="H62" s="62">
        <v>76021</v>
      </c>
      <c r="I62" s="62">
        <v>0</v>
      </c>
      <c r="J62" s="62">
        <v>150748</v>
      </c>
      <c r="K62" s="62">
        <v>2659</v>
      </c>
      <c r="L62" s="62">
        <v>0</v>
      </c>
      <c r="M62" s="62">
        <v>490433</v>
      </c>
      <c r="N62" s="62">
        <v>23466</v>
      </c>
      <c r="O62" s="62">
        <v>0</v>
      </c>
    </row>
    <row r="63" spans="1:15" x14ac:dyDescent="0.55000000000000004">
      <c r="A63" s="117">
        <v>44396</v>
      </c>
      <c r="B63" s="118" t="str">
        <f t="shared" si="1"/>
        <v>(月)</v>
      </c>
      <c r="C63" s="62">
        <f t="shared" si="5"/>
        <v>1068259</v>
      </c>
      <c r="D63" s="62">
        <v>271171</v>
      </c>
      <c r="E63" s="62">
        <v>171552</v>
      </c>
      <c r="F63" s="62">
        <v>0</v>
      </c>
      <c r="G63" s="62">
        <v>559555</v>
      </c>
      <c r="H63" s="62">
        <v>65981</v>
      </c>
      <c r="I63" s="62">
        <v>0</v>
      </c>
      <c r="J63" s="62">
        <v>67967</v>
      </c>
      <c r="K63" s="62">
        <v>3163</v>
      </c>
      <c r="L63" s="62">
        <v>0</v>
      </c>
      <c r="M63" s="62">
        <v>457013</v>
      </c>
      <c r="N63" s="62">
        <v>22853</v>
      </c>
      <c r="O63" s="62">
        <v>0</v>
      </c>
    </row>
    <row r="64" spans="1:15" x14ac:dyDescent="0.55000000000000004">
      <c r="A64" s="117">
        <v>44395</v>
      </c>
      <c r="B64" s="105" t="str">
        <f t="shared" si="1"/>
        <v>(日)</v>
      </c>
      <c r="C64" s="62">
        <f t="shared" si="5"/>
        <v>1274610</v>
      </c>
      <c r="D64" s="62">
        <v>457193</v>
      </c>
      <c r="E64" s="62">
        <v>124038</v>
      </c>
      <c r="F64" s="62">
        <v>0</v>
      </c>
      <c r="G64" s="62">
        <v>650205</v>
      </c>
      <c r="H64" s="62">
        <v>43174</v>
      </c>
      <c r="I64" s="62">
        <v>0</v>
      </c>
      <c r="J64" s="62">
        <v>94633</v>
      </c>
      <c r="K64" s="62">
        <v>3243</v>
      </c>
      <c r="L64" s="62">
        <v>0</v>
      </c>
      <c r="M64" s="62">
        <v>536678</v>
      </c>
      <c r="N64" s="62">
        <v>28401</v>
      </c>
      <c r="O64" s="62">
        <v>0</v>
      </c>
    </row>
    <row r="65" spans="1:15" x14ac:dyDescent="0.55000000000000004">
      <c r="A65" s="117">
        <v>44394</v>
      </c>
      <c r="B65" s="118" t="str">
        <f t="shared" si="1"/>
        <v>(土)</v>
      </c>
      <c r="C65" s="62">
        <f t="shared" si="5"/>
        <v>1445318</v>
      </c>
      <c r="D65" s="62">
        <v>620632</v>
      </c>
      <c r="E65" s="62">
        <v>153365</v>
      </c>
      <c r="F65" s="62">
        <v>0</v>
      </c>
      <c r="G65" s="62">
        <v>633314</v>
      </c>
      <c r="H65" s="62">
        <v>38007</v>
      </c>
      <c r="I65" s="62">
        <v>0</v>
      </c>
      <c r="J65" s="62">
        <v>153355</v>
      </c>
      <c r="K65" s="62">
        <v>2878</v>
      </c>
      <c r="L65" s="62">
        <v>0</v>
      </c>
      <c r="M65" s="62">
        <v>527572</v>
      </c>
      <c r="N65" s="62">
        <v>29374</v>
      </c>
      <c r="O65" s="62">
        <v>0</v>
      </c>
    </row>
    <row r="66" spans="1:15" x14ac:dyDescent="0.55000000000000004">
      <c r="A66" s="117">
        <v>44393</v>
      </c>
      <c r="B66" s="105" t="str">
        <f t="shared" si="1"/>
        <v>(金)</v>
      </c>
      <c r="C66" s="62">
        <f t="shared" si="5"/>
        <v>1421999</v>
      </c>
      <c r="D66" s="62">
        <v>604434</v>
      </c>
      <c r="E66" s="62">
        <v>195474</v>
      </c>
      <c r="F66" s="62">
        <v>0</v>
      </c>
      <c r="G66" s="62">
        <v>589665</v>
      </c>
      <c r="H66" s="62">
        <v>32426</v>
      </c>
      <c r="I66" s="62">
        <v>0</v>
      </c>
      <c r="J66" s="62">
        <v>202862</v>
      </c>
      <c r="K66" s="62">
        <v>2188</v>
      </c>
      <c r="L66" s="62">
        <v>0</v>
      </c>
      <c r="M66" s="62">
        <v>499030</v>
      </c>
      <c r="N66" s="62">
        <v>24435</v>
      </c>
      <c r="O66" s="62">
        <v>0</v>
      </c>
    </row>
    <row r="67" spans="1:15" x14ac:dyDescent="0.55000000000000004">
      <c r="A67" s="117">
        <v>44392</v>
      </c>
      <c r="B67" s="118" t="str">
        <f t="shared" si="1"/>
        <v>(木)</v>
      </c>
      <c r="C67" s="62">
        <f t="shared" si="5"/>
        <v>1406222</v>
      </c>
      <c r="D67" s="62">
        <v>582894</v>
      </c>
      <c r="E67" s="62">
        <v>186490</v>
      </c>
      <c r="F67" s="62">
        <v>0</v>
      </c>
      <c r="G67" s="62">
        <v>603164</v>
      </c>
      <c r="H67" s="62">
        <v>33674</v>
      </c>
      <c r="I67" s="62">
        <v>0</v>
      </c>
      <c r="J67" s="62">
        <v>209030</v>
      </c>
      <c r="K67" s="62">
        <v>5255</v>
      </c>
      <c r="L67" s="62">
        <v>0</v>
      </c>
      <c r="M67" s="62">
        <v>531709</v>
      </c>
      <c r="N67" s="62">
        <v>28679</v>
      </c>
      <c r="O67" s="62">
        <v>0</v>
      </c>
    </row>
    <row r="68" spans="1:15" x14ac:dyDescent="0.55000000000000004">
      <c r="A68" s="117">
        <v>44391</v>
      </c>
      <c r="B68" s="105" t="str">
        <f t="shared" si="1"/>
        <v>(水)</v>
      </c>
      <c r="C68" s="62">
        <f t="shared" si="5"/>
        <v>1446014</v>
      </c>
      <c r="D68" s="62">
        <v>597781</v>
      </c>
      <c r="E68" s="62">
        <v>192442</v>
      </c>
      <c r="F68" s="62">
        <v>0</v>
      </c>
      <c r="G68" s="62">
        <v>621615</v>
      </c>
      <c r="H68" s="62">
        <v>34176</v>
      </c>
      <c r="I68" s="62">
        <v>0</v>
      </c>
      <c r="J68" s="62">
        <v>230658</v>
      </c>
      <c r="K68" s="62">
        <v>1930</v>
      </c>
      <c r="L68" s="62">
        <v>0</v>
      </c>
      <c r="M68" s="62">
        <v>553242</v>
      </c>
      <c r="N68" s="62">
        <v>28298</v>
      </c>
      <c r="O68" s="62">
        <v>0</v>
      </c>
    </row>
    <row r="69" spans="1:15" x14ac:dyDescent="0.55000000000000004">
      <c r="A69" s="117">
        <v>44390</v>
      </c>
      <c r="B69" s="118" t="str">
        <f t="shared" si="1"/>
        <v>(火)</v>
      </c>
      <c r="C69" s="62">
        <f t="shared" si="5"/>
        <v>1445892</v>
      </c>
      <c r="D69" s="62">
        <v>598624</v>
      </c>
      <c r="E69" s="62">
        <v>198569</v>
      </c>
      <c r="F69" s="62">
        <v>0</v>
      </c>
      <c r="G69" s="62">
        <v>615851</v>
      </c>
      <c r="H69" s="62">
        <v>32848</v>
      </c>
      <c r="I69" s="62">
        <v>0</v>
      </c>
      <c r="J69" s="62">
        <v>257801</v>
      </c>
      <c r="K69" s="62">
        <v>2337</v>
      </c>
      <c r="L69" s="62">
        <v>0</v>
      </c>
      <c r="M69" s="62">
        <v>554834</v>
      </c>
      <c r="N69" s="62">
        <v>28582</v>
      </c>
      <c r="O69" s="62">
        <v>0</v>
      </c>
    </row>
    <row r="70" spans="1:15" x14ac:dyDescent="0.55000000000000004">
      <c r="A70" s="117">
        <v>44389</v>
      </c>
      <c r="B70" s="105" t="str">
        <f t="shared" si="1"/>
        <v>(月)</v>
      </c>
      <c r="C70" s="62">
        <f t="shared" si="5"/>
        <v>1365294</v>
      </c>
      <c r="D70" s="62">
        <v>564003</v>
      </c>
      <c r="E70" s="62">
        <v>170514</v>
      </c>
      <c r="F70" s="62">
        <v>0</v>
      </c>
      <c r="G70" s="62">
        <v>598435</v>
      </c>
      <c r="H70" s="62">
        <v>32342</v>
      </c>
      <c r="I70" s="62">
        <v>0</v>
      </c>
      <c r="J70" s="62">
        <v>253170</v>
      </c>
      <c r="K70" s="62">
        <v>1873</v>
      </c>
      <c r="L70" s="62">
        <v>0</v>
      </c>
      <c r="M70" s="62">
        <v>546339</v>
      </c>
      <c r="N70" s="62">
        <v>28643</v>
      </c>
      <c r="O70" s="62">
        <v>0</v>
      </c>
    </row>
    <row r="71" spans="1:15" x14ac:dyDescent="0.55000000000000004">
      <c r="A71" s="117">
        <v>44388</v>
      </c>
      <c r="B71" s="118" t="str">
        <f t="shared" ref="B71:B82" si="6">"(" &amp; TEXT(A71,"aaa") &amp; ")"</f>
        <v>(日)</v>
      </c>
      <c r="C71" s="62">
        <f t="shared" si="5"/>
        <v>1365113</v>
      </c>
      <c r="D71" s="62">
        <v>558240</v>
      </c>
      <c r="E71" s="62">
        <v>156535</v>
      </c>
      <c r="F71" s="62">
        <v>0</v>
      </c>
      <c r="G71" s="62">
        <v>616745</v>
      </c>
      <c r="H71" s="62">
        <v>33593</v>
      </c>
      <c r="I71" s="62">
        <v>0</v>
      </c>
      <c r="J71" s="62">
        <v>209567</v>
      </c>
      <c r="K71" s="62">
        <v>3206</v>
      </c>
      <c r="L71" s="62">
        <v>0</v>
      </c>
      <c r="M71" s="62">
        <v>557391</v>
      </c>
      <c r="N71" s="62">
        <v>30501</v>
      </c>
      <c r="O71" s="62">
        <v>0</v>
      </c>
    </row>
    <row r="72" spans="1:15" x14ac:dyDescent="0.55000000000000004">
      <c r="A72" s="117">
        <v>44387</v>
      </c>
      <c r="B72" s="105" t="str">
        <f t="shared" si="6"/>
        <v>(土)</v>
      </c>
      <c r="C72" s="62">
        <f t="shared" si="5"/>
        <v>1601260</v>
      </c>
      <c r="D72" s="62">
        <v>757240</v>
      </c>
      <c r="E72" s="62">
        <v>204128</v>
      </c>
      <c r="F72" s="62">
        <v>0</v>
      </c>
      <c r="G72" s="62">
        <v>606814</v>
      </c>
      <c r="H72" s="62">
        <v>33078</v>
      </c>
      <c r="I72" s="62">
        <v>0</v>
      </c>
      <c r="J72" s="62">
        <v>364703</v>
      </c>
      <c r="K72" s="62">
        <v>3693</v>
      </c>
      <c r="L72" s="62">
        <v>0</v>
      </c>
      <c r="M72" s="62">
        <v>552369</v>
      </c>
      <c r="N72" s="62">
        <v>30347</v>
      </c>
      <c r="O72" s="62">
        <v>0</v>
      </c>
    </row>
    <row r="73" spans="1:15" x14ac:dyDescent="0.55000000000000004">
      <c r="A73" s="117">
        <v>44386</v>
      </c>
      <c r="B73" s="118" t="str">
        <f t="shared" si="6"/>
        <v>(金)</v>
      </c>
      <c r="C73" s="62">
        <f t="shared" si="5"/>
        <v>1547636</v>
      </c>
      <c r="D73" s="62">
        <v>706261</v>
      </c>
      <c r="E73" s="62">
        <v>230888</v>
      </c>
      <c r="F73" s="62">
        <v>0</v>
      </c>
      <c r="G73" s="62">
        <v>581144</v>
      </c>
      <c r="H73" s="62">
        <v>29343</v>
      </c>
      <c r="I73" s="62">
        <v>0</v>
      </c>
      <c r="J73" s="62">
        <v>384615</v>
      </c>
      <c r="K73" s="62">
        <v>3077</v>
      </c>
      <c r="L73" s="62">
        <v>0</v>
      </c>
      <c r="M73" s="62">
        <v>534867</v>
      </c>
      <c r="N73" s="62">
        <v>26691</v>
      </c>
      <c r="O73" s="62">
        <v>0</v>
      </c>
    </row>
    <row r="74" spans="1:15" x14ac:dyDescent="0.55000000000000004">
      <c r="A74" s="117">
        <v>44385</v>
      </c>
      <c r="B74" s="105" t="str">
        <f t="shared" si="6"/>
        <v>(木)</v>
      </c>
      <c r="C74" s="62">
        <f t="shared" si="5"/>
        <v>1543622</v>
      </c>
      <c r="D74" s="62">
        <v>710257</v>
      </c>
      <c r="E74" s="62">
        <v>220394</v>
      </c>
      <c r="F74" s="62">
        <v>0</v>
      </c>
      <c r="G74" s="62">
        <v>584091</v>
      </c>
      <c r="H74" s="62">
        <v>28880</v>
      </c>
      <c r="I74" s="62">
        <v>0</v>
      </c>
      <c r="J74" s="62">
        <v>428676</v>
      </c>
      <c r="K74" s="62">
        <v>3253</v>
      </c>
      <c r="L74" s="62">
        <v>0</v>
      </c>
      <c r="M74" s="62">
        <v>547139</v>
      </c>
      <c r="N74" s="62">
        <v>26371</v>
      </c>
      <c r="O74" s="62">
        <v>0</v>
      </c>
    </row>
    <row r="75" spans="1:15" x14ac:dyDescent="0.55000000000000004">
      <c r="A75" s="117">
        <v>44384</v>
      </c>
      <c r="B75" s="118" t="str">
        <f t="shared" si="6"/>
        <v>(水)</v>
      </c>
      <c r="C75" s="62">
        <f t="shared" si="5"/>
        <v>1552625</v>
      </c>
      <c r="D75" s="62">
        <v>736679</v>
      </c>
      <c r="E75" s="62">
        <v>201508</v>
      </c>
      <c r="F75" s="62">
        <v>0</v>
      </c>
      <c r="G75" s="62">
        <v>587374</v>
      </c>
      <c r="H75" s="62">
        <v>27064</v>
      </c>
      <c r="I75" s="62">
        <v>0</v>
      </c>
      <c r="J75" s="62">
        <v>464203</v>
      </c>
      <c r="K75" s="62">
        <v>3451</v>
      </c>
      <c r="L75" s="62">
        <v>0</v>
      </c>
      <c r="M75" s="62">
        <v>551730</v>
      </c>
      <c r="N75" s="62">
        <v>24927</v>
      </c>
      <c r="O75" s="62">
        <v>0</v>
      </c>
    </row>
    <row r="76" spans="1:15" x14ac:dyDescent="0.55000000000000004">
      <c r="A76" s="117">
        <v>44383</v>
      </c>
      <c r="B76" s="105" t="str">
        <f t="shared" si="6"/>
        <v>(火)</v>
      </c>
      <c r="C76" s="62">
        <f t="shared" si="5"/>
        <v>1538477</v>
      </c>
      <c r="D76" s="62">
        <v>706070</v>
      </c>
      <c r="E76" s="62">
        <v>198594</v>
      </c>
      <c r="F76" s="62">
        <v>0</v>
      </c>
      <c r="G76" s="62">
        <v>604844</v>
      </c>
      <c r="H76" s="62">
        <v>28969</v>
      </c>
      <c r="I76" s="62">
        <v>0</v>
      </c>
      <c r="J76" s="62">
        <v>456348</v>
      </c>
      <c r="K76" s="62">
        <v>3116</v>
      </c>
      <c r="L76" s="62">
        <v>0</v>
      </c>
      <c r="M76" s="62">
        <v>572796</v>
      </c>
      <c r="N76" s="62">
        <v>27021</v>
      </c>
      <c r="O76" s="62">
        <v>0</v>
      </c>
    </row>
    <row r="77" spans="1:15" x14ac:dyDescent="0.55000000000000004">
      <c r="A77" s="117">
        <v>44382</v>
      </c>
      <c r="B77" s="118" t="str">
        <f t="shared" si="6"/>
        <v>(月)</v>
      </c>
      <c r="C77" s="62">
        <f t="shared" si="5"/>
        <v>1445362</v>
      </c>
      <c r="D77" s="62">
        <v>666939</v>
      </c>
      <c r="E77" s="62">
        <v>187003</v>
      </c>
      <c r="F77" s="62">
        <v>0</v>
      </c>
      <c r="G77" s="62">
        <v>562940</v>
      </c>
      <c r="H77" s="62">
        <v>28480</v>
      </c>
      <c r="I77" s="62">
        <v>0</v>
      </c>
      <c r="J77" s="62">
        <v>446180</v>
      </c>
      <c r="K77" s="62">
        <v>3160</v>
      </c>
      <c r="L77" s="62">
        <v>0</v>
      </c>
      <c r="M77" s="62">
        <v>535039</v>
      </c>
      <c r="N77" s="62">
        <v>26727</v>
      </c>
      <c r="O77" s="62">
        <v>0</v>
      </c>
    </row>
    <row r="78" spans="1:15" x14ac:dyDescent="0.55000000000000004">
      <c r="A78" s="117">
        <v>44381</v>
      </c>
      <c r="B78" s="105" t="str">
        <f t="shared" si="6"/>
        <v>(日)</v>
      </c>
      <c r="C78" s="62">
        <f t="shared" si="5"/>
        <v>1353303</v>
      </c>
      <c r="D78" s="62">
        <v>672282</v>
      </c>
      <c r="E78" s="62">
        <v>123208</v>
      </c>
      <c r="F78" s="62">
        <v>0</v>
      </c>
      <c r="G78" s="62">
        <v>535511</v>
      </c>
      <c r="H78" s="62">
        <v>22302</v>
      </c>
      <c r="I78" s="62">
        <v>0</v>
      </c>
      <c r="J78" s="62">
        <v>446125</v>
      </c>
      <c r="K78" s="62">
        <v>4891</v>
      </c>
      <c r="L78" s="62">
        <v>0</v>
      </c>
      <c r="M78" s="62">
        <v>507417</v>
      </c>
      <c r="N78" s="62">
        <v>21407</v>
      </c>
      <c r="O78" s="62">
        <v>0</v>
      </c>
    </row>
    <row r="79" spans="1:15" x14ac:dyDescent="0.55000000000000004">
      <c r="A79" s="117">
        <v>44380</v>
      </c>
      <c r="B79" s="118" t="str">
        <f t="shared" si="6"/>
        <v>(土)</v>
      </c>
      <c r="C79" s="62">
        <f t="shared" si="5"/>
        <v>1439773</v>
      </c>
      <c r="D79" s="62">
        <v>669758</v>
      </c>
      <c r="E79" s="62">
        <v>147736</v>
      </c>
      <c r="F79" s="62">
        <v>0</v>
      </c>
      <c r="G79" s="62">
        <v>602403</v>
      </c>
      <c r="H79" s="62">
        <v>19876</v>
      </c>
      <c r="I79" s="62">
        <v>0</v>
      </c>
      <c r="J79" s="62">
        <v>452190</v>
      </c>
      <c r="K79" s="62">
        <v>9908</v>
      </c>
      <c r="L79" s="62">
        <v>0</v>
      </c>
      <c r="M79" s="62">
        <v>571003</v>
      </c>
      <c r="N79" s="62">
        <v>18694</v>
      </c>
      <c r="O79" s="62">
        <v>0</v>
      </c>
    </row>
    <row r="80" spans="1:15" x14ac:dyDescent="0.55000000000000004">
      <c r="A80" s="117">
        <v>44379</v>
      </c>
      <c r="B80" s="105" t="str">
        <f t="shared" si="6"/>
        <v>(金)</v>
      </c>
      <c r="C80" s="62">
        <f t="shared" si="5"/>
        <v>1189546</v>
      </c>
      <c r="D80" s="62">
        <v>348374</v>
      </c>
      <c r="E80" s="62">
        <v>171453</v>
      </c>
      <c r="F80" s="62">
        <v>0</v>
      </c>
      <c r="G80" s="62">
        <v>650158</v>
      </c>
      <c r="H80" s="62">
        <v>19561</v>
      </c>
      <c r="I80" s="62">
        <v>0</v>
      </c>
      <c r="J80" s="62">
        <v>236814</v>
      </c>
      <c r="K80" s="62">
        <v>7710</v>
      </c>
      <c r="L80" s="62">
        <v>0</v>
      </c>
      <c r="M80" s="62">
        <v>618963</v>
      </c>
      <c r="N80" s="62">
        <v>18418</v>
      </c>
      <c r="O80" s="62">
        <v>0</v>
      </c>
    </row>
    <row r="81" spans="1:15" x14ac:dyDescent="0.55000000000000004">
      <c r="A81" s="117">
        <v>44378</v>
      </c>
      <c r="B81" s="118" t="str">
        <f t="shared" si="6"/>
        <v>(木)</v>
      </c>
      <c r="C81" s="62">
        <f t="shared" si="5"/>
        <v>1224224</v>
      </c>
      <c r="D81" s="62">
        <v>408203</v>
      </c>
      <c r="E81" s="62">
        <v>157743</v>
      </c>
      <c r="F81" s="62">
        <v>0</v>
      </c>
      <c r="G81" s="62">
        <v>638700</v>
      </c>
      <c r="H81" s="62">
        <v>19578</v>
      </c>
      <c r="I81" s="62">
        <v>0</v>
      </c>
      <c r="J81" s="62">
        <v>305137</v>
      </c>
      <c r="K81" s="62">
        <v>7813</v>
      </c>
      <c r="L81" s="62">
        <v>0</v>
      </c>
      <c r="M81" s="62">
        <v>612353</v>
      </c>
      <c r="N81" s="62">
        <v>18572</v>
      </c>
      <c r="O81" s="62">
        <v>0</v>
      </c>
    </row>
    <row r="82" spans="1:15" x14ac:dyDescent="0.55000000000000004">
      <c r="A82" s="117">
        <v>44377</v>
      </c>
      <c r="B82" s="105" t="str">
        <f t="shared" si="6"/>
        <v>(水)</v>
      </c>
      <c r="C82" s="62">
        <f t="shared" si="5"/>
        <v>1454008</v>
      </c>
      <c r="D82" s="62">
        <v>613250</v>
      </c>
      <c r="E82" s="62">
        <v>147258</v>
      </c>
      <c r="F82" s="62">
        <v>0</v>
      </c>
      <c r="G82" s="62">
        <v>674363</v>
      </c>
      <c r="H82" s="62">
        <v>19137</v>
      </c>
      <c r="I82" s="62">
        <v>0</v>
      </c>
      <c r="J82" s="62">
        <v>480104</v>
      </c>
      <c r="K82" s="62">
        <v>11476</v>
      </c>
      <c r="L82" s="62">
        <v>0</v>
      </c>
      <c r="M82" s="62">
        <v>642852</v>
      </c>
      <c r="N82" s="62">
        <v>18130</v>
      </c>
      <c r="O82" s="62">
        <v>0</v>
      </c>
    </row>
    <row r="83" spans="1:15" x14ac:dyDescent="0.55000000000000004">
      <c r="A83" s="117">
        <v>44376</v>
      </c>
      <c r="B83" s="118" t="str">
        <f>"(" &amp; TEXT(A83,"aaa") &amp; ")"</f>
        <v>(火)</v>
      </c>
      <c r="C83" s="62">
        <f t="shared" si="5"/>
        <v>1416393</v>
      </c>
      <c r="D83" s="62">
        <v>595976</v>
      </c>
      <c r="E83" s="62">
        <v>122694</v>
      </c>
      <c r="F83" s="62">
        <v>0</v>
      </c>
      <c r="G83" s="62">
        <v>678560</v>
      </c>
      <c r="H83" s="62">
        <v>19163</v>
      </c>
      <c r="I83" s="62">
        <v>0</v>
      </c>
      <c r="J83" s="62">
        <v>474745</v>
      </c>
      <c r="K83" s="62">
        <v>11003</v>
      </c>
      <c r="L83" s="62">
        <v>0</v>
      </c>
      <c r="M83" s="62">
        <v>649692</v>
      </c>
      <c r="N83" s="62">
        <v>18083</v>
      </c>
      <c r="O83" s="62">
        <v>0</v>
      </c>
    </row>
    <row r="84" spans="1:15" x14ac:dyDescent="0.55000000000000004">
      <c r="A84" s="117">
        <v>44375</v>
      </c>
      <c r="B84" s="105" t="str">
        <f t="shared" ref="B84:B108" si="7">"(" &amp; TEXT(A84,"aaa") &amp; ")"</f>
        <v>(月)</v>
      </c>
      <c r="C84" s="62">
        <f t="shared" si="5"/>
        <v>1309354</v>
      </c>
      <c r="D84" s="62">
        <v>557150</v>
      </c>
      <c r="E84" s="62">
        <v>114342</v>
      </c>
      <c r="F84" s="62">
        <v>0</v>
      </c>
      <c r="G84" s="62">
        <v>619324</v>
      </c>
      <c r="H84" s="62">
        <v>18538</v>
      </c>
      <c r="I84" s="62">
        <v>0</v>
      </c>
      <c r="J84" s="62">
        <v>450590</v>
      </c>
      <c r="K84" s="62">
        <v>12615</v>
      </c>
      <c r="L84" s="62">
        <v>0</v>
      </c>
      <c r="M84" s="62">
        <v>594767</v>
      </c>
      <c r="N84" s="62">
        <v>17606</v>
      </c>
      <c r="O84" s="62">
        <v>0</v>
      </c>
    </row>
    <row r="85" spans="1:15" x14ac:dyDescent="0.55000000000000004">
      <c r="A85" s="117">
        <v>44374</v>
      </c>
      <c r="B85" s="105" t="str">
        <f t="shared" si="7"/>
        <v>(日)</v>
      </c>
      <c r="C85" s="62">
        <f t="shared" si="5"/>
        <v>1294590</v>
      </c>
      <c r="D85" s="62">
        <v>664147</v>
      </c>
      <c r="E85" s="62">
        <v>90008</v>
      </c>
      <c r="F85" s="62">
        <v>0</v>
      </c>
      <c r="G85" s="62">
        <v>535824</v>
      </c>
      <c r="H85" s="62">
        <v>4611</v>
      </c>
      <c r="I85" s="62">
        <v>0</v>
      </c>
      <c r="J85" s="62">
        <v>538778</v>
      </c>
      <c r="K85" s="62">
        <v>15547</v>
      </c>
      <c r="L85" s="62">
        <v>0</v>
      </c>
      <c r="M85" s="62">
        <v>514346</v>
      </c>
      <c r="N85" s="62">
        <v>4396</v>
      </c>
      <c r="O85" s="62">
        <v>0</v>
      </c>
    </row>
    <row r="86" spans="1:15" x14ac:dyDescent="0.55000000000000004">
      <c r="A86" s="117">
        <v>44373</v>
      </c>
      <c r="B86" s="105" t="str">
        <f t="shared" si="7"/>
        <v>(土)</v>
      </c>
      <c r="C86" s="62">
        <f t="shared" si="5"/>
        <v>1307200</v>
      </c>
      <c r="D86" s="62">
        <v>632755</v>
      </c>
      <c r="E86" s="62">
        <v>88428</v>
      </c>
      <c r="F86" s="62">
        <v>0</v>
      </c>
      <c r="G86" s="62">
        <v>582234</v>
      </c>
      <c r="H86" s="62">
        <v>3783</v>
      </c>
      <c r="I86" s="62">
        <v>0</v>
      </c>
      <c r="J86" s="62">
        <v>515808</v>
      </c>
      <c r="K86" s="62">
        <v>18978</v>
      </c>
      <c r="L86" s="62">
        <v>0</v>
      </c>
      <c r="M86" s="62">
        <v>557990</v>
      </c>
      <c r="N86" s="62">
        <v>3564</v>
      </c>
      <c r="O86" s="62">
        <v>0</v>
      </c>
    </row>
    <row r="87" spans="1:15" x14ac:dyDescent="0.55000000000000004">
      <c r="A87" s="117">
        <v>44372</v>
      </c>
      <c r="B87" s="105" t="str">
        <f t="shared" si="7"/>
        <v>(金)</v>
      </c>
      <c r="C87" s="62">
        <f t="shared" si="5"/>
        <v>1296759</v>
      </c>
      <c r="D87" s="62">
        <v>582937</v>
      </c>
      <c r="E87" s="62">
        <v>92685</v>
      </c>
      <c r="F87" s="62">
        <v>0</v>
      </c>
      <c r="G87" s="62">
        <v>617320</v>
      </c>
      <c r="H87" s="62">
        <v>3817</v>
      </c>
      <c r="I87" s="62">
        <v>0</v>
      </c>
      <c r="J87" s="62">
        <v>486209</v>
      </c>
      <c r="K87" s="62">
        <v>14394</v>
      </c>
      <c r="L87" s="62">
        <v>0</v>
      </c>
      <c r="M87" s="62">
        <v>588186</v>
      </c>
      <c r="N87" s="62">
        <v>3606</v>
      </c>
      <c r="O87" s="62">
        <v>0</v>
      </c>
    </row>
    <row r="88" spans="1:15" x14ac:dyDescent="0.55000000000000004">
      <c r="A88" s="117">
        <v>44371</v>
      </c>
      <c r="B88" s="105" t="str">
        <f t="shared" si="7"/>
        <v>(木)</v>
      </c>
      <c r="C88" s="62">
        <f t="shared" si="5"/>
        <v>1318839</v>
      </c>
      <c r="D88" s="62">
        <v>604798</v>
      </c>
      <c r="E88" s="62">
        <v>85966</v>
      </c>
      <c r="F88" s="62">
        <v>0</v>
      </c>
      <c r="G88" s="62">
        <v>624725</v>
      </c>
      <c r="H88" s="62">
        <v>3350</v>
      </c>
      <c r="I88" s="62">
        <v>0</v>
      </c>
      <c r="J88" s="62">
        <v>523590</v>
      </c>
      <c r="K88" s="62">
        <v>14547</v>
      </c>
      <c r="L88" s="62">
        <v>0</v>
      </c>
      <c r="M88" s="62">
        <v>598098</v>
      </c>
      <c r="N88" s="62">
        <v>3167</v>
      </c>
      <c r="O88" s="62">
        <v>0</v>
      </c>
    </row>
    <row r="89" spans="1:15" x14ac:dyDescent="0.55000000000000004">
      <c r="A89" s="117">
        <v>44370</v>
      </c>
      <c r="B89" s="105" t="str">
        <f t="shared" si="7"/>
        <v>(水)</v>
      </c>
      <c r="C89" s="62">
        <f t="shared" si="5"/>
        <v>1332989</v>
      </c>
      <c r="D89" s="62">
        <v>618072</v>
      </c>
      <c r="E89" s="62">
        <v>89211</v>
      </c>
      <c r="F89" s="62">
        <v>0</v>
      </c>
      <c r="G89" s="62">
        <v>622312</v>
      </c>
      <c r="H89" s="62">
        <v>3394</v>
      </c>
      <c r="I89" s="62">
        <v>0</v>
      </c>
      <c r="J89" s="62">
        <v>544379</v>
      </c>
      <c r="K89" s="62">
        <v>15181</v>
      </c>
      <c r="L89" s="62">
        <v>0</v>
      </c>
      <c r="M89" s="62">
        <v>596717</v>
      </c>
      <c r="N89" s="62">
        <v>3192</v>
      </c>
      <c r="O89" s="62">
        <v>0</v>
      </c>
    </row>
    <row r="90" spans="1:15" x14ac:dyDescent="0.55000000000000004">
      <c r="A90" s="117">
        <v>44369</v>
      </c>
      <c r="B90" s="105" t="str">
        <f t="shared" si="7"/>
        <v>(火)</v>
      </c>
      <c r="C90" s="62">
        <f t="shared" si="5"/>
        <v>1306622</v>
      </c>
      <c r="D90" s="62">
        <v>615615</v>
      </c>
      <c r="E90" s="62">
        <v>85777</v>
      </c>
      <c r="F90" s="62">
        <v>0</v>
      </c>
      <c r="G90" s="62">
        <v>602492</v>
      </c>
      <c r="H90" s="62">
        <v>2738</v>
      </c>
      <c r="I90" s="62">
        <v>0</v>
      </c>
      <c r="J90" s="62">
        <v>548451</v>
      </c>
      <c r="K90" s="62">
        <v>18816</v>
      </c>
      <c r="L90" s="62">
        <v>0</v>
      </c>
      <c r="M90" s="62">
        <v>578949</v>
      </c>
      <c r="N90" s="62">
        <v>2591</v>
      </c>
      <c r="O90" s="62">
        <v>0</v>
      </c>
    </row>
    <row r="91" spans="1:15" x14ac:dyDescent="0.55000000000000004">
      <c r="A91" s="117">
        <v>44368</v>
      </c>
      <c r="B91" s="105" t="str">
        <f t="shared" si="7"/>
        <v>(月)</v>
      </c>
      <c r="C91" s="62">
        <f t="shared" si="5"/>
        <v>1173295</v>
      </c>
      <c r="D91" s="62">
        <v>594464</v>
      </c>
      <c r="E91" s="62">
        <v>77342</v>
      </c>
      <c r="F91" s="62">
        <v>0</v>
      </c>
      <c r="G91" s="62">
        <v>498246</v>
      </c>
      <c r="H91" s="62">
        <v>3243</v>
      </c>
      <c r="I91" s="62">
        <v>0</v>
      </c>
      <c r="J91" s="62">
        <v>538352</v>
      </c>
      <c r="K91" s="62">
        <v>18817</v>
      </c>
      <c r="L91" s="62">
        <v>0</v>
      </c>
      <c r="M91" s="62">
        <v>479907</v>
      </c>
      <c r="N91" s="62">
        <v>3119</v>
      </c>
      <c r="O91" s="62">
        <v>0</v>
      </c>
    </row>
    <row r="92" spans="1:15" x14ac:dyDescent="0.55000000000000004">
      <c r="A92" s="117">
        <v>44367</v>
      </c>
      <c r="B92" s="105" t="str">
        <f t="shared" si="7"/>
        <v>(日)</v>
      </c>
      <c r="C92" s="62">
        <f t="shared" si="5"/>
        <v>1093710</v>
      </c>
      <c r="D92" s="62">
        <v>610638</v>
      </c>
      <c r="E92" s="62">
        <v>45130</v>
      </c>
      <c r="F92" s="62">
        <v>0</v>
      </c>
      <c r="G92" s="62">
        <v>437942</v>
      </c>
      <c r="H92" s="62">
        <v>0</v>
      </c>
      <c r="I92" s="62">
        <v>0</v>
      </c>
      <c r="J92" s="62">
        <v>547884</v>
      </c>
      <c r="K92" s="62">
        <v>23478</v>
      </c>
      <c r="L92" s="62">
        <v>0</v>
      </c>
      <c r="M92" s="62">
        <v>423677</v>
      </c>
      <c r="N92" s="62">
        <v>0</v>
      </c>
      <c r="O92" s="62">
        <v>0</v>
      </c>
    </row>
    <row r="93" spans="1:15" x14ac:dyDescent="0.55000000000000004">
      <c r="A93" s="117">
        <v>44366</v>
      </c>
      <c r="B93" s="105" t="str">
        <f t="shared" si="7"/>
        <v>(土)</v>
      </c>
      <c r="C93" s="62">
        <f t="shared" ref="C93:C156" si="8">SUM(D93:I93)</f>
        <v>1095095</v>
      </c>
      <c r="D93" s="62">
        <v>613927</v>
      </c>
      <c r="E93" s="62">
        <v>41696</v>
      </c>
      <c r="F93" s="62">
        <v>0</v>
      </c>
      <c r="G93" s="62">
        <v>439472</v>
      </c>
      <c r="H93" s="62">
        <v>0</v>
      </c>
      <c r="I93" s="62">
        <v>0</v>
      </c>
      <c r="J93" s="62">
        <v>554198</v>
      </c>
      <c r="K93" s="62">
        <v>24750</v>
      </c>
      <c r="L93" s="62">
        <v>0</v>
      </c>
      <c r="M93" s="62">
        <v>421339</v>
      </c>
      <c r="N93" s="62">
        <v>0</v>
      </c>
      <c r="O93" s="62">
        <v>0</v>
      </c>
    </row>
    <row r="94" spans="1:15" x14ac:dyDescent="0.55000000000000004">
      <c r="A94" s="117">
        <v>44365</v>
      </c>
      <c r="B94" s="105" t="str">
        <f t="shared" si="7"/>
        <v>(金)</v>
      </c>
      <c r="C94" s="62">
        <f t="shared" si="8"/>
        <v>1111324</v>
      </c>
      <c r="D94" s="62">
        <v>583700</v>
      </c>
      <c r="E94" s="62">
        <v>33520</v>
      </c>
      <c r="F94" s="62">
        <v>0</v>
      </c>
      <c r="G94" s="62">
        <v>494104</v>
      </c>
      <c r="H94" s="62">
        <v>0</v>
      </c>
      <c r="I94" s="62">
        <v>0</v>
      </c>
      <c r="J94" s="62">
        <v>532301</v>
      </c>
      <c r="K94" s="62">
        <v>19955</v>
      </c>
      <c r="L94" s="62">
        <v>0</v>
      </c>
      <c r="M94" s="62">
        <v>470002</v>
      </c>
      <c r="N94" s="62">
        <v>0</v>
      </c>
      <c r="O94" s="62">
        <v>0</v>
      </c>
    </row>
    <row r="95" spans="1:15" x14ac:dyDescent="0.55000000000000004">
      <c r="A95" s="117">
        <v>44364</v>
      </c>
      <c r="B95" s="105" t="str">
        <f t="shared" si="7"/>
        <v>(木)</v>
      </c>
      <c r="C95" s="62">
        <f t="shared" si="8"/>
        <v>1153688</v>
      </c>
      <c r="D95" s="62">
        <v>601245</v>
      </c>
      <c r="E95" s="62">
        <v>34731</v>
      </c>
      <c r="F95" s="62">
        <v>0</v>
      </c>
      <c r="G95" s="62">
        <v>517712</v>
      </c>
      <c r="H95" s="62">
        <v>0</v>
      </c>
      <c r="I95" s="62">
        <v>0</v>
      </c>
      <c r="J95" s="62">
        <v>556046</v>
      </c>
      <c r="K95" s="62">
        <v>24313</v>
      </c>
      <c r="L95" s="62">
        <v>0</v>
      </c>
      <c r="M95" s="62">
        <v>494299</v>
      </c>
      <c r="N95" s="62">
        <v>0</v>
      </c>
      <c r="O95" s="62">
        <v>0</v>
      </c>
    </row>
    <row r="96" spans="1:15" x14ac:dyDescent="0.55000000000000004">
      <c r="A96" s="117">
        <v>44363</v>
      </c>
      <c r="B96" s="105" t="str">
        <f t="shared" si="7"/>
        <v>(水)</v>
      </c>
      <c r="C96" s="62">
        <f t="shared" si="8"/>
        <v>1161507</v>
      </c>
      <c r="D96" s="62">
        <v>595073</v>
      </c>
      <c r="E96" s="62">
        <v>34794</v>
      </c>
      <c r="F96" s="62">
        <v>0</v>
      </c>
      <c r="G96" s="62">
        <v>531640</v>
      </c>
      <c r="H96" s="62">
        <v>0</v>
      </c>
      <c r="I96" s="62">
        <v>0</v>
      </c>
      <c r="J96" s="62">
        <v>553647</v>
      </c>
      <c r="K96" s="62">
        <v>25909</v>
      </c>
      <c r="L96" s="62">
        <v>0</v>
      </c>
      <c r="M96" s="62">
        <v>506708</v>
      </c>
      <c r="N96" s="62">
        <v>0</v>
      </c>
      <c r="O96" s="62">
        <v>0</v>
      </c>
    </row>
    <row r="97" spans="1:15" x14ac:dyDescent="0.55000000000000004">
      <c r="A97" s="117">
        <v>44362</v>
      </c>
      <c r="B97" s="105" t="str">
        <f t="shared" si="7"/>
        <v>(火)</v>
      </c>
      <c r="C97" s="62">
        <f t="shared" si="8"/>
        <v>1129235</v>
      </c>
      <c r="D97" s="68">
        <v>616075</v>
      </c>
      <c r="E97" s="68">
        <v>33511</v>
      </c>
      <c r="F97" s="62">
        <v>0</v>
      </c>
      <c r="G97" s="68">
        <v>479649</v>
      </c>
      <c r="H97" s="62">
        <v>0</v>
      </c>
      <c r="I97" s="62">
        <v>0</v>
      </c>
      <c r="J97" s="68">
        <v>578169</v>
      </c>
      <c r="K97" s="68">
        <v>26308</v>
      </c>
      <c r="L97" s="62">
        <v>0</v>
      </c>
      <c r="M97" s="68">
        <v>456312</v>
      </c>
      <c r="N97" s="62">
        <v>0</v>
      </c>
      <c r="O97" s="62">
        <v>0</v>
      </c>
    </row>
    <row r="98" spans="1:15" x14ac:dyDescent="0.55000000000000004">
      <c r="A98" s="117">
        <v>44361</v>
      </c>
      <c r="B98" s="105" t="str">
        <f t="shared" si="7"/>
        <v>(月)</v>
      </c>
      <c r="C98" s="62">
        <f t="shared" si="8"/>
        <v>1013552</v>
      </c>
      <c r="D98" s="68">
        <v>568759</v>
      </c>
      <c r="E98" s="68">
        <v>31164</v>
      </c>
      <c r="F98" s="62">
        <v>0</v>
      </c>
      <c r="G98" s="68">
        <v>413629</v>
      </c>
      <c r="H98" s="62">
        <v>0</v>
      </c>
      <c r="I98" s="62">
        <v>0</v>
      </c>
      <c r="J98" s="68">
        <v>536140</v>
      </c>
      <c r="K98" s="68">
        <v>27172</v>
      </c>
      <c r="L98" s="62">
        <v>0</v>
      </c>
      <c r="M98" s="68">
        <v>395076</v>
      </c>
      <c r="N98" s="62">
        <v>0</v>
      </c>
      <c r="O98" s="62">
        <v>0</v>
      </c>
    </row>
    <row r="99" spans="1:15" x14ac:dyDescent="0.55000000000000004">
      <c r="A99" s="117">
        <v>44360</v>
      </c>
      <c r="B99" s="105" t="str">
        <f t="shared" si="7"/>
        <v>(日)</v>
      </c>
      <c r="C99" s="62">
        <f t="shared" si="8"/>
        <v>915712</v>
      </c>
      <c r="D99" s="68">
        <v>561938</v>
      </c>
      <c r="E99" s="68">
        <v>37875</v>
      </c>
      <c r="F99" s="62">
        <v>0</v>
      </c>
      <c r="G99" s="68">
        <v>315899</v>
      </c>
      <c r="H99" s="62">
        <v>0</v>
      </c>
      <c r="I99" s="62">
        <v>0</v>
      </c>
      <c r="J99" s="68">
        <v>529583</v>
      </c>
      <c r="K99" s="68">
        <v>30826</v>
      </c>
      <c r="L99" s="62">
        <v>0</v>
      </c>
      <c r="M99" s="68">
        <v>304753</v>
      </c>
      <c r="N99" s="62">
        <v>0</v>
      </c>
      <c r="O99" s="62">
        <v>0</v>
      </c>
    </row>
    <row r="100" spans="1:15" x14ac:dyDescent="0.55000000000000004">
      <c r="A100" s="117">
        <v>44359</v>
      </c>
      <c r="B100" s="105" t="str">
        <f t="shared" si="7"/>
        <v>(土)</v>
      </c>
      <c r="C100" s="62">
        <f t="shared" si="8"/>
        <v>928619</v>
      </c>
      <c r="D100" s="68">
        <v>622032</v>
      </c>
      <c r="E100" s="68">
        <v>33461</v>
      </c>
      <c r="F100" s="62">
        <v>0</v>
      </c>
      <c r="G100" s="68">
        <v>273126</v>
      </c>
      <c r="H100" s="62">
        <v>0</v>
      </c>
      <c r="I100" s="62">
        <v>0</v>
      </c>
      <c r="J100" s="68">
        <v>587526</v>
      </c>
      <c r="K100" s="68">
        <v>30639</v>
      </c>
      <c r="L100" s="62">
        <v>0</v>
      </c>
      <c r="M100" s="68">
        <v>258940</v>
      </c>
      <c r="N100" s="62">
        <v>0</v>
      </c>
      <c r="O100" s="62">
        <v>0</v>
      </c>
    </row>
    <row r="101" spans="1:15" x14ac:dyDescent="0.55000000000000004">
      <c r="A101" s="117">
        <v>44358</v>
      </c>
      <c r="B101" s="105" t="str">
        <f t="shared" si="7"/>
        <v>(金)</v>
      </c>
      <c r="C101" s="62">
        <f t="shared" si="8"/>
        <v>960189</v>
      </c>
      <c r="D101" s="68">
        <v>664998</v>
      </c>
      <c r="E101" s="68">
        <v>30104</v>
      </c>
      <c r="F101" s="62">
        <v>0</v>
      </c>
      <c r="G101" s="68">
        <v>265087</v>
      </c>
      <c r="H101" s="62">
        <v>0</v>
      </c>
      <c r="I101" s="62">
        <v>0</v>
      </c>
      <c r="J101" s="68">
        <v>627931</v>
      </c>
      <c r="K101" s="68">
        <v>27086</v>
      </c>
      <c r="L101" s="62">
        <v>0</v>
      </c>
      <c r="M101" s="68">
        <v>244546</v>
      </c>
      <c r="N101" s="62">
        <v>0</v>
      </c>
      <c r="O101" s="62">
        <v>0</v>
      </c>
    </row>
    <row r="102" spans="1:15" x14ac:dyDescent="0.55000000000000004">
      <c r="A102" s="117">
        <v>44357</v>
      </c>
      <c r="B102" s="105" t="str">
        <f t="shared" si="7"/>
        <v>(木)</v>
      </c>
      <c r="C102" s="62">
        <f t="shared" si="8"/>
        <v>990971</v>
      </c>
      <c r="D102" s="68">
        <v>660084</v>
      </c>
      <c r="E102" s="68">
        <v>29630</v>
      </c>
      <c r="F102" s="62">
        <v>0</v>
      </c>
      <c r="G102" s="68">
        <v>301257</v>
      </c>
      <c r="H102" s="62">
        <v>0</v>
      </c>
      <c r="I102" s="62">
        <v>0</v>
      </c>
      <c r="J102" s="68">
        <v>626835</v>
      </c>
      <c r="K102" s="68">
        <v>27031</v>
      </c>
      <c r="L102" s="62">
        <v>0</v>
      </c>
      <c r="M102" s="68">
        <v>279712</v>
      </c>
      <c r="N102" s="62">
        <v>0</v>
      </c>
      <c r="O102" s="62">
        <v>0</v>
      </c>
    </row>
    <row r="103" spans="1:15" x14ac:dyDescent="0.55000000000000004">
      <c r="A103" s="117">
        <v>44356</v>
      </c>
      <c r="B103" s="105" t="str">
        <f t="shared" si="7"/>
        <v>(水)</v>
      </c>
      <c r="C103" s="62">
        <f t="shared" si="8"/>
        <v>988669</v>
      </c>
      <c r="D103" s="68">
        <v>675577</v>
      </c>
      <c r="E103" s="68">
        <v>27678</v>
      </c>
      <c r="F103" s="62">
        <v>0</v>
      </c>
      <c r="G103" s="68">
        <v>285414</v>
      </c>
      <c r="H103" s="62">
        <v>0</v>
      </c>
      <c r="I103" s="62">
        <v>0</v>
      </c>
      <c r="J103" s="68">
        <v>642410</v>
      </c>
      <c r="K103" s="68">
        <v>25595</v>
      </c>
      <c r="L103" s="62">
        <v>0</v>
      </c>
      <c r="M103" s="68">
        <v>265246</v>
      </c>
      <c r="N103" s="62">
        <v>0</v>
      </c>
      <c r="O103" s="62">
        <v>0</v>
      </c>
    </row>
    <row r="104" spans="1:15" x14ac:dyDescent="0.55000000000000004">
      <c r="A104" s="117">
        <v>44355</v>
      </c>
      <c r="B104" s="105" t="str">
        <f t="shared" si="7"/>
        <v>(火)</v>
      </c>
      <c r="C104" s="62">
        <f t="shared" si="8"/>
        <v>952179</v>
      </c>
      <c r="D104" s="68">
        <v>691451</v>
      </c>
      <c r="E104" s="68">
        <v>29277</v>
      </c>
      <c r="F104" s="62">
        <v>0</v>
      </c>
      <c r="G104" s="68">
        <v>231451</v>
      </c>
      <c r="H104" s="62">
        <v>0</v>
      </c>
      <c r="I104" s="62">
        <v>0</v>
      </c>
      <c r="J104" s="68">
        <v>660602</v>
      </c>
      <c r="K104" s="68">
        <v>27708</v>
      </c>
      <c r="L104" s="62">
        <v>0</v>
      </c>
      <c r="M104" s="68">
        <v>214221</v>
      </c>
      <c r="N104" s="62">
        <v>0</v>
      </c>
      <c r="O104" s="62">
        <v>0</v>
      </c>
    </row>
    <row r="105" spans="1:15" x14ac:dyDescent="0.55000000000000004">
      <c r="A105" s="117">
        <v>44354</v>
      </c>
      <c r="B105" s="105" t="str">
        <f t="shared" si="7"/>
        <v>(月)</v>
      </c>
      <c r="C105" s="62">
        <f t="shared" si="8"/>
        <v>853064</v>
      </c>
      <c r="D105" s="68">
        <v>633912</v>
      </c>
      <c r="E105" s="68">
        <v>29145</v>
      </c>
      <c r="F105" s="62">
        <v>0</v>
      </c>
      <c r="G105" s="68">
        <v>190007</v>
      </c>
      <c r="H105" s="62">
        <v>0</v>
      </c>
      <c r="I105" s="62">
        <v>0</v>
      </c>
      <c r="J105" s="68">
        <v>607858</v>
      </c>
      <c r="K105" s="68">
        <v>27451</v>
      </c>
      <c r="L105" s="62">
        <v>0</v>
      </c>
      <c r="M105" s="68">
        <v>175962</v>
      </c>
      <c r="N105" s="62">
        <v>0</v>
      </c>
      <c r="O105" s="62">
        <v>0</v>
      </c>
    </row>
    <row r="106" spans="1:15" x14ac:dyDescent="0.55000000000000004">
      <c r="A106" s="65">
        <v>44353</v>
      </c>
      <c r="B106" s="105" t="str">
        <f t="shared" si="7"/>
        <v>(日)</v>
      </c>
      <c r="C106" s="62">
        <f t="shared" si="8"/>
        <v>742500</v>
      </c>
      <c r="D106" s="68">
        <v>540020</v>
      </c>
      <c r="E106" s="68">
        <v>22833</v>
      </c>
      <c r="F106" s="62">
        <v>0</v>
      </c>
      <c r="G106" s="68">
        <v>179647</v>
      </c>
      <c r="H106" s="62">
        <v>0</v>
      </c>
      <c r="I106" s="62">
        <v>0</v>
      </c>
      <c r="J106" s="68">
        <v>517280</v>
      </c>
      <c r="K106" s="68">
        <v>21671</v>
      </c>
      <c r="L106" s="62">
        <v>0</v>
      </c>
      <c r="M106" s="68">
        <v>172797</v>
      </c>
      <c r="N106" s="62">
        <v>0</v>
      </c>
      <c r="O106" s="62">
        <v>0</v>
      </c>
    </row>
    <row r="107" spans="1:15" x14ac:dyDescent="0.55000000000000004">
      <c r="A107" s="65">
        <v>44352</v>
      </c>
      <c r="B107" s="105" t="str">
        <f t="shared" si="7"/>
        <v>(土)</v>
      </c>
      <c r="C107" s="62">
        <f t="shared" si="8"/>
        <v>743543</v>
      </c>
      <c r="D107" s="68">
        <v>595658</v>
      </c>
      <c r="E107" s="68">
        <v>20378</v>
      </c>
      <c r="F107" s="62">
        <v>0</v>
      </c>
      <c r="G107" s="68">
        <v>127507</v>
      </c>
      <c r="H107" s="62">
        <v>0</v>
      </c>
      <c r="I107" s="62">
        <v>0</v>
      </c>
      <c r="J107" s="68">
        <v>570093</v>
      </c>
      <c r="K107" s="68">
        <v>19064</v>
      </c>
      <c r="L107" s="62">
        <v>0</v>
      </c>
      <c r="M107" s="68">
        <v>116940</v>
      </c>
      <c r="N107" s="62">
        <v>0</v>
      </c>
      <c r="O107" s="62">
        <v>0</v>
      </c>
    </row>
    <row r="108" spans="1:15" x14ac:dyDescent="0.55000000000000004">
      <c r="A108" s="65">
        <v>44351</v>
      </c>
      <c r="B108" s="105" t="str">
        <f t="shared" si="7"/>
        <v>(金)</v>
      </c>
      <c r="C108" s="62">
        <f t="shared" si="8"/>
        <v>774427</v>
      </c>
      <c r="D108" s="68">
        <v>632463</v>
      </c>
      <c r="E108" s="68">
        <v>20260</v>
      </c>
      <c r="F108" s="62">
        <v>0</v>
      </c>
      <c r="G108" s="68">
        <v>121704</v>
      </c>
      <c r="H108" s="62">
        <v>0</v>
      </c>
      <c r="I108" s="62">
        <v>0</v>
      </c>
      <c r="J108" s="68">
        <v>602913</v>
      </c>
      <c r="K108" s="68">
        <v>18995</v>
      </c>
      <c r="L108" s="62">
        <v>0</v>
      </c>
      <c r="M108" s="68">
        <v>104413</v>
      </c>
      <c r="N108" s="62">
        <v>0</v>
      </c>
      <c r="O108" s="62">
        <v>0</v>
      </c>
    </row>
    <row r="109" spans="1:15" x14ac:dyDescent="0.55000000000000004">
      <c r="A109" s="65">
        <v>44350</v>
      </c>
      <c r="B109" s="105" t="str">
        <f>"(" &amp; TEXT(A109,"aaa") &amp; ")"</f>
        <v>(木)</v>
      </c>
      <c r="C109" s="62">
        <f t="shared" si="8"/>
        <v>811782</v>
      </c>
      <c r="D109" s="68">
        <v>649933</v>
      </c>
      <c r="E109" s="68">
        <v>20077</v>
      </c>
      <c r="F109" s="62">
        <v>0</v>
      </c>
      <c r="G109" s="68">
        <v>141772</v>
      </c>
      <c r="H109" s="62">
        <v>0</v>
      </c>
      <c r="I109" s="62">
        <v>0</v>
      </c>
      <c r="J109" s="68">
        <v>620566</v>
      </c>
      <c r="K109" s="68">
        <v>18968</v>
      </c>
      <c r="L109" s="62">
        <v>0</v>
      </c>
      <c r="M109" s="68">
        <v>125058</v>
      </c>
      <c r="N109" s="62">
        <v>0</v>
      </c>
      <c r="O109" s="62">
        <v>0</v>
      </c>
    </row>
    <row r="110" spans="1:15" x14ac:dyDescent="0.55000000000000004">
      <c r="A110" s="65">
        <v>44349</v>
      </c>
      <c r="B110" s="105" t="str">
        <f t="shared" ref="B110:B161" si="9">"(" &amp; TEXT(A110,"aaa") &amp; ")"</f>
        <v>(水)</v>
      </c>
      <c r="C110" s="62">
        <f t="shared" si="8"/>
        <v>811020</v>
      </c>
      <c r="D110" s="68">
        <v>646858</v>
      </c>
      <c r="E110" s="68">
        <v>19680</v>
      </c>
      <c r="F110" s="62">
        <v>0</v>
      </c>
      <c r="G110" s="68">
        <v>144482</v>
      </c>
      <c r="H110" s="62">
        <v>0</v>
      </c>
      <c r="I110" s="62">
        <v>0</v>
      </c>
      <c r="J110" s="68">
        <v>619086</v>
      </c>
      <c r="K110" s="68">
        <v>18594</v>
      </c>
      <c r="L110" s="62">
        <v>0</v>
      </c>
      <c r="M110" s="68">
        <v>127179</v>
      </c>
      <c r="N110" s="62">
        <v>0</v>
      </c>
      <c r="O110" s="62">
        <v>0</v>
      </c>
    </row>
    <row r="111" spans="1:15" x14ac:dyDescent="0.55000000000000004">
      <c r="A111" s="65">
        <v>44348</v>
      </c>
      <c r="B111" s="105" t="str">
        <f t="shared" si="9"/>
        <v>(火)</v>
      </c>
      <c r="C111" s="62">
        <f t="shared" si="8"/>
        <v>762410</v>
      </c>
      <c r="D111" s="68">
        <v>626066</v>
      </c>
      <c r="E111" s="68">
        <v>19229</v>
      </c>
      <c r="F111" s="62">
        <v>0</v>
      </c>
      <c r="G111" s="68">
        <v>117115</v>
      </c>
      <c r="H111" s="62">
        <v>0</v>
      </c>
      <c r="I111" s="62">
        <v>0</v>
      </c>
      <c r="J111" s="68">
        <v>600420</v>
      </c>
      <c r="K111" s="68">
        <v>18222</v>
      </c>
      <c r="L111" s="62">
        <v>0</v>
      </c>
      <c r="M111" s="68">
        <v>100660</v>
      </c>
      <c r="N111" s="62">
        <v>0</v>
      </c>
      <c r="O111" s="62">
        <v>0</v>
      </c>
    </row>
    <row r="112" spans="1:15" x14ac:dyDescent="0.55000000000000004">
      <c r="A112" s="65">
        <v>44347</v>
      </c>
      <c r="B112" s="105" t="str">
        <f t="shared" si="9"/>
        <v>(月)</v>
      </c>
      <c r="C112" s="62">
        <f t="shared" si="8"/>
        <v>629687</v>
      </c>
      <c r="D112" s="68">
        <v>515497</v>
      </c>
      <c r="E112" s="68">
        <v>18338</v>
      </c>
      <c r="F112" s="62">
        <v>0</v>
      </c>
      <c r="G112" s="68">
        <v>95852</v>
      </c>
      <c r="H112" s="62">
        <v>0</v>
      </c>
      <c r="I112" s="62">
        <v>0</v>
      </c>
      <c r="J112" s="68">
        <v>493547</v>
      </c>
      <c r="K112" s="68">
        <v>17294</v>
      </c>
      <c r="L112" s="62">
        <v>0</v>
      </c>
      <c r="M112" s="68">
        <v>78105</v>
      </c>
      <c r="N112" s="62">
        <v>0</v>
      </c>
      <c r="O112" s="62">
        <v>0</v>
      </c>
    </row>
    <row r="113" spans="1:15" x14ac:dyDescent="0.55000000000000004">
      <c r="A113" s="65">
        <v>44346</v>
      </c>
      <c r="B113" s="105" t="str">
        <f t="shared" si="9"/>
        <v>(日)</v>
      </c>
      <c r="C113" s="62">
        <f t="shared" si="8"/>
        <v>528979</v>
      </c>
      <c r="D113" s="68">
        <v>446571</v>
      </c>
      <c r="E113" s="68">
        <v>15951</v>
      </c>
      <c r="F113" s="62">
        <v>0</v>
      </c>
      <c r="G113" s="68">
        <v>66457</v>
      </c>
      <c r="H113" s="62">
        <v>0</v>
      </c>
      <c r="I113" s="62">
        <v>0</v>
      </c>
      <c r="J113" s="68">
        <v>430258</v>
      </c>
      <c r="K113" s="68">
        <v>15163</v>
      </c>
      <c r="L113" s="62">
        <v>0</v>
      </c>
      <c r="M113" s="68">
        <v>59197</v>
      </c>
      <c r="N113" s="62">
        <v>0</v>
      </c>
      <c r="O113" s="62">
        <v>0</v>
      </c>
    </row>
    <row r="114" spans="1:15" x14ac:dyDescent="0.55000000000000004">
      <c r="A114" s="65">
        <v>44345</v>
      </c>
      <c r="B114" s="105" t="str">
        <f t="shared" si="9"/>
        <v>(土)</v>
      </c>
      <c r="C114" s="62">
        <f t="shared" si="8"/>
        <v>532045</v>
      </c>
      <c r="D114" s="68">
        <v>456887</v>
      </c>
      <c r="E114" s="68">
        <v>15523</v>
      </c>
      <c r="F114" s="62">
        <v>0</v>
      </c>
      <c r="G114" s="68">
        <v>59635</v>
      </c>
      <c r="H114" s="62">
        <v>0</v>
      </c>
      <c r="I114" s="62">
        <v>0</v>
      </c>
      <c r="J114" s="68">
        <v>436183</v>
      </c>
      <c r="K114" s="68">
        <v>14746</v>
      </c>
      <c r="L114" s="62">
        <v>0</v>
      </c>
      <c r="M114" s="68">
        <v>47240</v>
      </c>
      <c r="N114" s="62">
        <v>0</v>
      </c>
      <c r="O114" s="62">
        <v>0</v>
      </c>
    </row>
    <row r="115" spans="1:15" x14ac:dyDescent="0.55000000000000004">
      <c r="A115" s="65">
        <v>44344</v>
      </c>
      <c r="B115" s="105" t="str">
        <f t="shared" si="9"/>
        <v>(金)</v>
      </c>
      <c r="C115" s="62">
        <f t="shared" si="8"/>
        <v>576136</v>
      </c>
      <c r="D115" s="68">
        <v>515165</v>
      </c>
      <c r="E115" s="68">
        <v>14249</v>
      </c>
      <c r="F115" s="62">
        <v>0</v>
      </c>
      <c r="G115" s="68">
        <v>46722</v>
      </c>
      <c r="H115" s="62">
        <v>0</v>
      </c>
      <c r="I115" s="62">
        <v>0</v>
      </c>
      <c r="J115" s="68">
        <v>486505</v>
      </c>
      <c r="K115" s="68">
        <v>13554</v>
      </c>
      <c r="L115" s="62">
        <v>0</v>
      </c>
      <c r="M115" s="68">
        <v>30000</v>
      </c>
      <c r="N115" s="62">
        <v>0</v>
      </c>
      <c r="O115" s="62">
        <v>0</v>
      </c>
    </row>
    <row r="116" spans="1:15" x14ac:dyDescent="0.55000000000000004">
      <c r="A116" s="65">
        <v>44343</v>
      </c>
      <c r="B116" s="105" t="str">
        <f t="shared" si="9"/>
        <v>(木)</v>
      </c>
      <c r="C116" s="62">
        <f t="shared" si="8"/>
        <v>599881</v>
      </c>
      <c r="D116" s="68">
        <v>541656</v>
      </c>
      <c r="E116" s="68">
        <v>12393</v>
      </c>
      <c r="F116" s="62">
        <v>0</v>
      </c>
      <c r="G116" s="68">
        <v>45832</v>
      </c>
      <c r="H116" s="62">
        <v>0</v>
      </c>
      <c r="I116" s="62">
        <v>0</v>
      </c>
      <c r="J116" s="68">
        <v>512251</v>
      </c>
      <c r="K116" s="68">
        <v>11842</v>
      </c>
      <c r="L116" s="62">
        <v>0</v>
      </c>
      <c r="M116" s="68">
        <v>32251</v>
      </c>
      <c r="N116" s="62">
        <v>0</v>
      </c>
      <c r="O116" s="62">
        <v>0</v>
      </c>
    </row>
    <row r="117" spans="1:15" x14ac:dyDescent="0.55000000000000004">
      <c r="A117" s="65">
        <v>44342</v>
      </c>
      <c r="B117" s="105" t="str">
        <f t="shared" si="9"/>
        <v>(水)</v>
      </c>
      <c r="C117" s="62">
        <f t="shared" si="8"/>
        <v>586429</v>
      </c>
      <c r="D117" s="68">
        <v>562282</v>
      </c>
      <c r="E117" s="68">
        <v>11466</v>
      </c>
      <c r="F117" s="62">
        <v>0</v>
      </c>
      <c r="G117" s="68">
        <v>12681</v>
      </c>
      <c r="H117" s="62">
        <v>0</v>
      </c>
      <c r="I117" s="62">
        <v>0</v>
      </c>
      <c r="J117" s="68">
        <v>530547</v>
      </c>
      <c r="K117" s="68">
        <v>10852</v>
      </c>
      <c r="L117" s="62">
        <v>0</v>
      </c>
      <c r="M117" s="68">
        <v>9199</v>
      </c>
      <c r="N117" s="62">
        <v>0</v>
      </c>
      <c r="O117" s="62">
        <v>0</v>
      </c>
    </row>
    <row r="118" spans="1:15" x14ac:dyDescent="0.55000000000000004">
      <c r="A118" s="65">
        <v>44341</v>
      </c>
      <c r="B118" s="105" t="str">
        <f t="shared" si="9"/>
        <v>(火)</v>
      </c>
      <c r="C118" s="62">
        <f t="shared" si="8"/>
        <v>528774</v>
      </c>
      <c r="D118" s="68">
        <v>508006</v>
      </c>
      <c r="E118" s="68">
        <v>9758</v>
      </c>
      <c r="F118" s="62">
        <v>0</v>
      </c>
      <c r="G118" s="68">
        <v>11010</v>
      </c>
      <c r="H118" s="62">
        <v>0</v>
      </c>
      <c r="I118" s="62">
        <v>0</v>
      </c>
      <c r="J118" s="68">
        <v>479250</v>
      </c>
      <c r="K118" s="68">
        <v>9336</v>
      </c>
      <c r="L118" s="62">
        <v>0</v>
      </c>
      <c r="M118" s="68">
        <v>7708</v>
      </c>
      <c r="N118" s="62">
        <v>0</v>
      </c>
      <c r="O118" s="62">
        <v>0</v>
      </c>
    </row>
    <row r="119" spans="1:15" x14ac:dyDescent="0.55000000000000004">
      <c r="A119" s="65">
        <v>44340</v>
      </c>
      <c r="B119" s="105" t="str">
        <f t="shared" si="9"/>
        <v>(月)</v>
      </c>
      <c r="C119" s="62">
        <f t="shared" si="8"/>
        <v>458094</v>
      </c>
      <c r="D119" s="68">
        <v>438056</v>
      </c>
      <c r="E119" s="68">
        <v>9817</v>
      </c>
      <c r="F119" s="62">
        <v>0</v>
      </c>
      <c r="G119" s="68">
        <v>10221</v>
      </c>
      <c r="H119" s="62">
        <v>0</v>
      </c>
      <c r="I119" s="62">
        <v>0</v>
      </c>
      <c r="J119" s="68">
        <v>415271</v>
      </c>
      <c r="K119" s="68">
        <v>9369</v>
      </c>
      <c r="L119" s="62">
        <v>0</v>
      </c>
      <c r="M119" s="68">
        <v>6923</v>
      </c>
      <c r="N119" s="62">
        <v>0</v>
      </c>
      <c r="O119" s="62">
        <v>0</v>
      </c>
    </row>
    <row r="120" spans="1:15" x14ac:dyDescent="0.55000000000000004">
      <c r="A120" s="65">
        <v>44339</v>
      </c>
      <c r="B120" s="105" t="str">
        <f t="shared" si="9"/>
        <v>(日)</v>
      </c>
      <c r="C120" s="62">
        <f t="shared" si="8"/>
        <v>352081</v>
      </c>
      <c r="D120" s="68">
        <v>325821</v>
      </c>
      <c r="E120" s="68">
        <v>0</v>
      </c>
      <c r="F120" s="62">
        <v>0</v>
      </c>
      <c r="G120" s="68">
        <v>26260</v>
      </c>
      <c r="H120" s="62">
        <v>0</v>
      </c>
      <c r="I120" s="62">
        <v>0</v>
      </c>
      <c r="J120" s="68">
        <v>313228</v>
      </c>
      <c r="K120" s="68">
        <v>0</v>
      </c>
      <c r="L120" s="62">
        <v>0</v>
      </c>
      <c r="M120" s="68">
        <v>20787</v>
      </c>
      <c r="N120" s="62">
        <v>0</v>
      </c>
      <c r="O120" s="62">
        <v>0</v>
      </c>
    </row>
    <row r="121" spans="1:15" x14ac:dyDescent="0.55000000000000004">
      <c r="A121" s="65">
        <v>44338</v>
      </c>
      <c r="B121" s="105" t="str">
        <f t="shared" si="9"/>
        <v>(土)</v>
      </c>
      <c r="C121" s="62">
        <f t="shared" si="8"/>
        <v>328334</v>
      </c>
      <c r="D121" s="68">
        <v>285068</v>
      </c>
      <c r="E121" s="68">
        <v>0</v>
      </c>
      <c r="F121" s="62">
        <v>0</v>
      </c>
      <c r="G121" s="68">
        <v>43266</v>
      </c>
      <c r="H121" s="62">
        <v>0</v>
      </c>
      <c r="I121" s="62">
        <v>0</v>
      </c>
      <c r="J121" s="68">
        <v>268060</v>
      </c>
      <c r="K121" s="68">
        <v>0</v>
      </c>
      <c r="L121" s="62">
        <v>0</v>
      </c>
      <c r="M121" s="68">
        <v>23038</v>
      </c>
      <c r="N121" s="62">
        <v>0</v>
      </c>
      <c r="O121" s="62">
        <v>0</v>
      </c>
    </row>
    <row r="122" spans="1:15" x14ac:dyDescent="0.55000000000000004">
      <c r="A122" s="65">
        <v>44337</v>
      </c>
      <c r="B122" s="105" t="str">
        <f t="shared" si="9"/>
        <v>(金)</v>
      </c>
      <c r="C122" s="62">
        <f t="shared" si="8"/>
        <v>338684</v>
      </c>
      <c r="D122" s="68">
        <v>279311</v>
      </c>
      <c r="E122" s="68">
        <v>0</v>
      </c>
      <c r="F122" s="62">
        <v>0</v>
      </c>
      <c r="G122" s="68">
        <v>59373</v>
      </c>
      <c r="H122" s="62">
        <v>0</v>
      </c>
      <c r="I122" s="62">
        <v>0</v>
      </c>
      <c r="J122" s="68">
        <v>253927</v>
      </c>
      <c r="K122" s="68">
        <v>0</v>
      </c>
      <c r="L122" s="62">
        <v>0</v>
      </c>
      <c r="M122" s="68">
        <v>25365</v>
      </c>
      <c r="N122" s="62">
        <v>0</v>
      </c>
      <c r="O122" s="62">
        <v>0</v>
      </c>
    </row>
    <row r="123" spans="1:15" x14ac:dyDescent="0.55000000000000004">
      <c r="A123" s="65">
        <v>44336</v>
      </c>
      <c r="B123" s="105" t="str">
        <f t="shared" si="9"/>
        <v>(木)</v>
      </c>
      <c r="C123" s="62">
        <f t="shared" si="8"/>
        <v>348637</v>
      </c>
      <c r="D123" s="68">
        <v>321705</v>
      </c>
      <c r="E123" s="68">
        <v>0</v>
      </c>
      <c r="F123" s="62">
        <v>0</v>
      </c>
      <c r="G123" s="68">
        <v>26932</v>
      </c>
      <c r="H123" s="62">
        <v>0</v>
      </c>
      <c r="I123" s="62">
        <v>0</v>
      </c>
      <c r="J123" s="68">
        <v>293944</v>
      </c>
      <c r="K123" s="68">
        <v>0</v>
      </c>
      <c r="L123" s="62">
        <v>0</v>
      </c>
      <c r="M123" s="68">
        <v>14144</v>
      </c>
      <c r="N123" s="62">
        <v>0</v>
      </c>
      <c r="O123" s="62">
        <v>0</v>
      </c>
    </row>
    <row r="124" spans="1:15" x14ac:dyDescent="0.55000000000000004">
      <c r="A124" s="65">
        <v>44335</v>
      </c>
      <c r="B124" s="105" t="str">
        <f t="shared" si="9"/>
        <v>(水)</v>
      </c>
      <c r="C124" s="62">
        <f t="shared" si="8"/>
        <v>381256</v>
      </c>
      <c r="D124" s="68">
        <v>308447</v>
      </c>
      <c r="E124" s="68">
        <v>0</v>
      </c>
      <c r="F124" s="62">
        <v>0</v>
      </c>
      <c r="G124" s="68">
        <v>72809</v>
      </c>
      <c r="H124" s="62">
        <v>0</v>
      </c>
      <c r="I124" s="62">
        <v>0</v>
      </c>
      <c r="J124" s="68">
        <v>282521</v>
      </c>
      <c r="K124" s="68">
        <v>0</v>
      </c>
      <c r="L124" s="62">
        <v>0</v>
      </c>
      <c r="M124" s="68">
        <v>34448</v>
      </c>
      <c r="N124" s="62">
        <v>0</v>
      </c>
      <c r="O124" s="62">
        <v>0</v>
      </c>
    </row>
    <row r="125" spans="1:15" x14ac:dyDescent="0.55000000000000004">
      <c r="A125" s="65">
        <v>44334</v>
      </c>
      <c r="B125" s="105" t="str">
        <f t="shared" si="9"/>
        <v>(火)</v>
      </c>
      <c r="C125" s="62">
        <f t="shared" si="8"/>
        <v>322137</v>
      </c>
      <c r="D125" s="68">
        <v>254333</v>
      </c>
      <c r="E125" s="68">
        <v>0</v>
      </c>
      <c r="F125" s="62">
        <v>0</v>
      </c>
      <c r="G125" s="68">
        <v>67804</v>
      </c>
      <c r="H125" s="62">
        <v>0</v>
      </c>
      <c r="I125" s="62">
        <v>0</v>
      </c>
      <c r="J125" s="68">
        <v>231967</v>
      </c>
      <c r="K125" s="68">
        <v>0</v>
      </c>
      <c r="L125" s="62">
        <v>0</v>
      </c>
      <c r="M125" s="68">
        <v>35342</v>
      </c>
      <c r="N125" s="62">
        <v>0</v>
      </c>
      <c r="O125" s="62">
        <v>0</v>
      </c>
    </row>
    <row r="126" spans="1:15" x14ac:dyDescent="0.55000000000000004">
      <c r="A126" s="65">
        <v>44333</v>
      </c>
      <c r="B126" s="105" t="str">
        <f t="shared" si="9"/>
        <v>(月)</v>
      </c>
      <c r="C126" s="62">
        <f t="shared" si="8"/>
        <v>263593</v>
      </c>
      <c r="D126" s="68">
        <v>210631</v>
      </c>
      <c r="E126" s="68">
        <v>0</v>
      </c>
      <c r="F126" s="62">
        <v>0</v>
      </c>
      <c r="G126" s="68">
        <v>52962</v>
      </c>
      <c r="H126" s="62">
        <v>0</v>
      </c>
      <c r="I126" s="62">
        <v>0</v>
      </c>
      <c r="J126" s="68">
        <v>192196</v>
      </c>
      <c r="K126" s="68">
        <v>0</v>
      </c>
      <c r="L126" s="62">
        <v>0</v>
      </c>
      <c r="M126" s="68">
        <v>26510</v>
      </c>
      <c r="N126" s="62">
        <v>0</v>
      </c>
      <c r="O126" s="62">
        <v>0</v>
      </c>
    </row>
    <row r="127" spans="1:15" x14ac:dyDescent="0.55000000000000004">
      <c r="A127" s="65">
        <v>44332</v>
      </c>
      <c r="B127" s="105" t="str">
        <f t="shared" si="9"/>
        <v>(日)</v>
      </c>
      <c r="C127" s="62">
        <f t="shared" si="8"/>
        <v>210309</v>
      </c>
      <c r="D127" s="68">
        <v>187076</v>
      </c>
      <c r="E127" s="68">
        <v>0</v>
      </c>
      <c r="F127" s="62">
        <v>0</v>
      </c>
      <c r="G127" s="68">
        <v>23233</v>
      </c>
      <c r="H127" s="62">
        <v>0</v>
      </c>
      <c r="I127" s="62">
        <v>0</v>
      </c>
      <c r="J127" s="68">
        <v>178967</v>
      </c>
      <c r="K127" s="68">
        <v>0</v>
      </c>
      <c r="L127" s="62">
        <v>0</v>
      </c>
      <c r="M127" s="68">
        <v>14966</v>
      </c>
      <c r="N127" s="62">
        <v>0</v>
      </c>
      <c r="O127" s="62">
        <v>0</v>
      </c>
    </row>
    <row r="128" spans="1:15" x14ac:dyDescent="0.55000000000000004">
      <c r="A128" s="65">
        <v>44331</v>
      </c>
      <c r="B128" s="105" t="str">
        <f t="shared" si="9"/>
        <v>(土)</v>
      </c>
      <c r="C128" s="62">
        <f t="shared" si="8"/>
        <v>172142</v>
      </c>
      <c r="D128" s="68">
        <v>137803</v>
      </c>
      <c r="E128" s="68">
        <v>0</v>
      </c>
      <c r="F128" s="62">
        <v>0</v>
      </c>
      <c r="G128" s="68">
        <v>34339</v>
      </c>
      <c r="H128" s="62">
        <v>0</v>
      </c>
      <c r="I128" s="62">
        <v>0</v>
      </c>
      <c r="J128" s="68">
        <v>125611</v>
      </c>
      <c r="K128" s="68">
        <v>0</v>
      </c>
      <c r="L128" s="62">
        <v>0</v>
      </c>
      <c r="M128" s="68">
        <v>16031</v>
      </c>
      <c r="N128" s="62">
        <v>0</v>
      </c>
      <c r="O128" s="62">
        <v>0</v>
      </c>
    </row>
    <row r="129" spans="1:15" x14ac:dyDescent="0.55000000000000004">
      <c r="A129" s="65">
        <v>44330</v>
      </c>
      <c r="B129" s="105" t="str">
        <f t="shared" si="9"/>
        <v>(金)</v>
      </c>
      <c r="C129" s="62">
        <f t="shared" si="8"/>
        <v>185724</v>
      </c>
      <c r="D129" s="68">
        <v>136458</v>
      </c>
      <c r="E129" s="68">
        <v>0</v>
      </c>
      <c r="F129" s="62">
        <v>0</v>
      </c>
      <c r="G129" s="68">
        <v>49266</v>
      </c>
      <c r="H129" s="62">
        <v>0</v>
      </c>
      <c r="I129" s="62">
        <v>0</v>
      </c>
      <c r="J129" s="68">
        <v>114631</v>
      </c>
      <c r="K129" s="68">
        <v>0</v>
      </c>
      <c r="L129" s="62">
        <v>0</v>
      </c>
      <c r="M129" s="68">
        <v>18550</v>
      </c>
      <c r="N129" s="62">
        <v>0</v>
      </c>
      <c r="O129" s="62">
        <v>0</v>
      </c>
    </row>
    <row r="130" spans="1:15" x14ac:dyDescent="0.55000000000000004">
      <c r="A130" s="65">
        <v>44329</v>
      </c>
      <c r="B130" s="105" t="str">
        <f t="shared" si="9"/>
        <v>(木)</v>
      </c>
      <c r="C130" s="62">
        <f t="shared" si="8"/>
        <v>211989</v>
      </c>
      <c r="D130" s="68">
        <v>158456</v>
      </c>
      <c r="E130" s="68">
        <v>0</v>
      </c>
      <c r="F130" s="62">
        <v>0</v>
      </c>
      <c r="G130" s="68">
        <v>53533</v>
      </c>
      <c r="H130" s="62">
        <v>0</v>
      </c>
      <c r="I130" s="62">
        <v>0</v>
      </c>
      <c r="J130" s="68">
        <v>136497</v>
      </c>
      <c r="K130" s="68">
        <v>0</v>
      </c>
      <c r="L130" s="62">
        <v>0</v>
      </c>
      <c r="M130" s="68">
        <v>25222</v>
      </c>
      <c r="N130" s="62">
        <v>0</v>
      </c>
      <c r="O130" s="62">
        <v>0</v>
      </c>
    </row>
    <row r="131" spans="1:15" x14ac:dyDescent="0.55000000000000004">
      <c r="A131" s="65">
        <v>44328</v>
      </c>
      <c r="B131" s="105" t="str">
        <f t="shared" si="9"/>
        <v>(水)</v>
      </c>
      <c r="C131" s="62">
        <f t="shared" si="8"/>
        <v>217375</v>
      </c>
      <c r="D131" s="68">
        <v>162724</v>
      </c>
      <c r="E131" s="68">
        <v>0</v>
      </c>
      <c r="F131" s="62">
        <v>0</v>
      </c>
      <c r="G131" s="68">
        <v>54651</v>
      </c>
      <c r="H131" s="62">
        <v>0</v>
      </c>
      <c r="I131" s="62">
        <v>0</v>
      </c>
      <c r="J131" s="68">
        <v>139822</v>
      </c>
      <c r="K131" s="68">
        <v>0</v>
      </c>
      <c r="L131" s="62">
        <v>0</v>
      </c>
      <c r="M131" s="68">
        <v>26302</v>
      </c>
      <c r="N131" s="62">
        <v>0</v>
      </c>
      <c r="O131" s="62">
        <v>0</v>
      </c>
    </row>
    <row r="132" spans="1:15" x14ac:dyDescent="0.55000000000000004">
      <c r="A132" s="65">
        <v>44327</v>
      </c>
      <c r="B132" s="105" t="str">
        <f t="shared" si="9"/>
        <v>(火)</v>
      </c>
      <c r="C132" s="62">
        <f t="shared" si="8"/>
        <v>178163</v>
      </c>
      <c r="D132" s="68">
        <v>132208</v>
      </c>
      <c r="E132" s="68">
        <v>0</v>
      </c>
      <c r="F132" s="62">
        <v>0</v>
      </c>
      <c r="G132" s="68">
        <v>45955</v>
      </c>
      <c r="H132" s="62">
        <v>0</v>
      </c>
      <c r="I132" s="62">
        <v>0</v>
      </c>
      <c r="J132" s="68">
        <v>109952</v>
      </c>
      <c r="K132" s="68">
        <v>0</v>
      </c>
      <c r="L132" s="62">
        <v>0</v>
      </c>
      <c r="M132" s="68">
        <v>22277</v>
      </c>
      <c r="N132" s="62">
        <v>0</v>
      </c>
      <c r="O132" s="62">
        <v>0</v>
      </c>
    </row>
    <row r="133" spans="1:15" x14ac:dyDescent="0.55000000000000004">
      <c r="A133" s="65">
        <v>44326</v>
      </c>
      <c r="B133" s="105" t="str">
        <f t="shared" si="9"/>
        <v>(月)</v>
      </c>
      <c r="C133" s="62">
        <f t="shared" si="8"/>
        <v>135999</v>
      </c>
      <c r="D133" s="68">
        <v>106322</v>
      </c>
      <c r="E133" s="68">
        <v>0</v>
      </c>
      <c r="F133" s="62">
        <v>0</v>
      </c>
      <c r="G133" s="68">
        <v>29677</v>
      </c>
      <c r="H133" s="62">
        <v>0</v>
      </c>
      <c r="I133" s="62">
        <v>0</v>
      </c>
      <c r="J133" s="68">
        <v>86803</v>
      </c>
      <c r="K133" s="68">
        <v>0</v>
      </c>
      <c r="L133" s="62">
        <v>0</v>
      </c>
      <c r="M133" s="68">
        <v>14224</v>
      </c>
      <c r="N133" s="62">
        <v>0</v>
      </c>
      <c r="O133" s="62">
        <v>0</v>
      </c>
    </row>
    <row r="134" spans="1:15" x14ac:dyDescent="0.55000000000000004">
      <c r="A134" s="65">
        <v>44325</v>
      </c>
      <c r="B134" s="105" t="str">
        <f t="shared" si="9"/>
        <v>(日)</v>
      </c>
      <c r="C134" s="62">
        <f t="shared" si="8"/>
        <v>83825</v>
      </c>
      <c r="D134" s="68">
        <v>74950</v>
      </c>
      <c r="E134" s="68">
        <v>0</v>
      </c>
      <c r="F134" s="62">
        <v>0</v>
      </c>
      <c r="G134" s="68">
        <v>8875</v>
      </c>
      <c r="H134" s="62">
        <v>0</v>
      </c>
      <c r="I134" s="62">
        <v>0</v>
      </c>
      <c r="J134" s="68">
        <v>66863</v>
      </c>
      <c r="K134" s="68">
        <v>0</v>
      </c>
      <c r="L134" s="62">
        <v>0</v>
      </c>
      <c r="M134" s="68">
        <v>5825</v>
      </c>
      <c r="N134" s="62">
        <v>0</v>
      </c>
      <c r="O134" s="62">
        <v>0</v>
      </c>
    </row>
    <row r="135" spans="1:15" x14ac:dyDescent="0.55000000000000004">
      <c r="A135" s="65">
        <v>44324</v>
      </c>
      <c r="B135" s="105" t="str">
        <f t="shared" si="9"/>
        <v>(土)</v>
      </c>
      <c r="C135" s="62">
        <f t="shared" si="8"/>
        <v>70221</v>
      </c>
      <c r="D135" s="68">
        <v>62397</v>
      </c>
      <c r="E135" s="68">
        <v>0</v>
      </c>
      <c r="F135" s="62">
        <v>0</v>
      </c>
      <c r="G135" s="68">
        <v>7824</v>
      </c>
      <c r="H135" s="62">
        <v>0</v>
      </c>
      <c r="I135" s="62">
        <v>0</v>
      </c>
      <c r="J135" s="68">
        <v>50009</v>
      </c>
      <c r="K135" s="68">
        <v>0</v>
      </c>
      <c r="L135" s="62">
        <v>0</v>
      </c>
      <c r="M135" s="68">
        <v>4017</v>
      </c>
      <c r="N135" s="62">
        <v>0</v>
      </c>
      <c r="O135" s="62">
        <v>0</v>
      </c>
    </row>
    <row r="136" spans="1:15" x14ac:dyDescent="0.55000000000000004">
      <c r="A136" s="65">
        <v>44323</v>
      </c>
      <c r="B136" s="105" t="str">
        <f t="shared" si="9"/>
        <v>(金)</v>
      </c>
      <c r="C136" s="62">
        <f t="shared" si="8"/>
        <v>60819</v>
      </c>
      <c r="D136" s="68">
        <v>50033</v>
      </c>
      <c r="E136" s="68">
        <v>0</v>
      </c>
      <c r="F136" s="62">
        <v>0</v>
      </c>
      <c r="G136" s="68">
        <v>10786</v>
      </c>
      <c r="H136" s="62">
        <v>0</v>
      </c>
      <c r="I136" s="62">
        <v>0</v>
      </c>
      <c r="J136" s="68">
        <v>32865</v>
      </c>
      <c r="K136" s="68">
        <v>0</v>
      </c>
      <c r="L136" s="62">
        <v>0</v>
      </c>
      <c r="M136" s="68">
        <v>4579</v>
      </c>
      <c r="N136" s="62">
        <v>0</v>
      </c>
      <c r="O136" s="62">
        <v>0</v>
      </c>
    </row>
    <row r="137" spans="1:15" x14ac:dyDescent="0.55000000000000004">
      <c r="A137" s="65">
        <v>44322</v>
      </c>
      <c r="B137" s="105" t="str">
        <f t="shared" si="9"/>
        <v>(木)</v>
      </c>
      <c r="C137" s="62">
        <f t="shared" si="8"/>
        <v>56612</v>
      </c>
      <c r="D137" s="68">
        <v>48108</v>
      </c>
      <c r="E137" s="68">
        <v>0</v>
      </c>
      <c r="F137" s="62">
        <v>0</v>
      </c>
      <c r="G137" s="68">
        <v>8504</v>
      </c>
      <c r="H137" s="62">
        <v>0</v>
      </c>
      <c r="I137" s="62">
        <v>0</v>
      </c>
      <c r="J137" s="68">
        <v>34170</v>
      </c>
      <c r="K137" s="68">
        <v>0</v>
      </c>
      <c r="L137" s="62">
        <v>0</v>
      </c>
      <c r="M137" s="68">
        <v>4870</v>
      </c>
      <c r="N137" s="62">
        <v>0</v>
      </c>
      <c r="O137" s="62">
        <v>0</v>
      </c>
    </row>
    <row r="138" spans="1:15" x14ac:dyDescent="0.55000000000000004">
      <c r="A138" s="65">
        <v>44321</v>
      </c>
      <c r="B138" s="105" t="str">
        <f t="shared" si="9"/>
        <v>(水)</v>
      </c>
      <c r="C138" s="62">
        <f t="shared" si="8"/>
        <v>10967</v>
      </c>
      <c r="D138" s="68">
        <v>10043</v>
      </c>
      <c r="E138" s="68">
        <v>0</v>
      </c>
      <c r="F138" s="62">
        <v>0</v>
      </c>
      <c r="G138" s="68">
        <v>924</v>
      </c>
      <c r="H138" s="62">
        <v>0</v>
      </c>
      <c r="I138" s="62">
        <v>0</v>
      </c>
      <c r="J138" s="68">
        <v>8376</v>
      </c>
      <c r="K138" s="68">
        <v>0</v>
      </c>
      <c r="L138" s="62">
        <v>0</v>
      </c>
      <c r="M138" s="68">
        <v>745</v>
      </c>
      <c r="N138" s="62">
        <v>0</v>
      </c>
      <c r="O138" s="62">
        <v>0</v>
      </c>
    </row>
    <row r="139" spans="1:15" x14ac:dyDescent="0.55000000000000004">
      <c r="A139" s="65">
        <v>44320</v>
      </c>
      <c r="B139" s="105" t="str">
        <f t="shared" si="9"/>
        <v>(火)</v>
      </c>
      <c r="C139" s="62">
        <f t="shared" si="8"/>
        <v>9320</v>
      </c>
      <c r="D139" s="68">
        <v>8588</v>
      </c>
      <c r="E139" s="68">
        <v>0</v>
      </c>
      <c r="F139" s="62">
        <v>0</v>
      </c>
      <c r="G139" s="68">
        <v>732</v>
      </c>
      <c r="H139" s="62">
        <v>0</v>
      </c>
      <c r="I139" s="62">
        <v>0</v>
      </c>
      <c r="J139" s="68">
        <v>6862</v>
      </c>
      <c r="K139" s="68">
        <v>0</v>
      </c>
      <c r="L139" s="62">
        <v>0</v>
      </c>
      <c r="M139" s="68">
        <v>542</v>
      </c>
      <c r="N139" s="62">
        <v>0</v>
      </c>
      <c r="O139" s="62">
        <v>0</v>
      </c>
    </row>
    <row r="140" spans="1:15" x14ac:dyDescent="0.55000000000000004">
      <c r="A140" s="65">
        <v>44319</v>
      </c>
      <c r="B140" s="105" t="str">
        <f t="shared" si="9"/>
        <v>(月)</v>
      </c>
      <c r="C140" s="62">
        <f t="shared" si="8"/>
        <v>8538</v>
      </c>
      <c r="D140" s="68">
        <v>7672</v>
      </c>
      <c r="E140" s="68">
        <v>0</v>
      </c>
      <c r="F140" s="62">
        <v>0</v>
      </c>
      <c r="G140" s="68">
        <v>866</v>
      </c>
      <c r="H140" s="62">
        <v>0</v>
      </c>
      <c r="I140" s="62">
        <v>0</v>
      </c>
      <c r="J140" s="68">
        <v>5905</v>
      </c>
      <c r="K140" s="68">
        <v>0</v>
      </c>
      <c r="L140" s="62">
        <v>0</v>
      </c>
      <c r="M140" s="68">
        <v>786</v>
      </c>
      <c r="N140" s="62">
        <v>0</v>
      </c>
      <c r="O140" s="62">
        <v>0</v>
      </c>
    </row>
    <row r="141" spans="1:15" x14ac:dyDescent="0.55000000000000004">
      <c r="A141" s="65">
        <v>44318</v>
      </c>
      <c r="B141" s="105" t="str">
        <f t="shared" si="9"/>
        <v>(日)</v>
      </c>
      <c r="C141" s="62">
        <f t="shared" si="8"/>
        <v>26578</v>
      </c>
      <c r="D141" s="68">
        <v>26578</v>
      </c>
      <c r="E141" s="68">
        <v>0</v>
      </c>
      <c r="F141" s="62">
        <v>0</v>
      </c>
      <c r="G141" s="68">
        <v>0</v>
      </c>
      <c r="H141" s="62">
        <v>0</v>
      </c>
      <c r="I141" s="62">
        <v>0</v>
      </c>
      <c r="J141" s="68">
        <v>20795</v>
      </c>
      <c r="K141" s="68">
        <v>0</v>
      </c>
      <c r="L141" s="62">
        <v>0</v>
      </c>
      <c r="M141" s="68">
        <v>0</v>
      </c>
      <c r="N141" s="62">
        <v>0</v>
      </c>
      <c r="O141" s="62">
        <v>0</v>
      </c>
    </row>
    <row r="142" spans="1:15" x14ac:dyDescent="0.55000000000000004">
      <c r="A142" s="65">
        <v>44317</v>
      </c>
      <c r="B142" s="105" t="str">
        <f t="shared" si="9"/>
        <v>(土)</v>
      </c>
      <c r="C142" s="62">
        <f t="shared" si="8"/>
        <v>40747</v>
      </c>
      <c r="D142" s="68">
        <v>40747</v>
      </c>
      <c r="E142" s="68">
        <v>0</v>
      </c>
      <c r="F142" s="62">
        <v>0</v>
      </c>
      <c r="G142" s="68">
        <v>0</v>
      </c>
      <c r="H142" s="62">
        <v>0</v>
      </c>
      <c r="I142" s="62">
        <v>0</v>
      </c>
      <c r="J142" s="68">
        <v>22101</v>
      </c>
      <c r="K142" s="68">
        <v>0</v>
      </c>
      <c r="L142" s="62">
        <v>0</v>
      </c>
      <c r="M142" s="68">
        <v>0</v>
      </c>
      <c r="N142" s="62">
        <v>0</v>
      </c>
      <c r="O142" s="62">
        <v>0</v>
      </c>
    </row>
    <row r="143" spans="1:15" x14ac:dyDescent="0.55000000000000004">
      <c r="A143" s="65">
        <v>44316</v>
      </c>
      <c r="B143" s="105" t="str">
        <f t="shared" si="9"/>
        <v>(金)</v>
      </c>
      <c r="C143" s="62">
        <f t="shared" si="8"/>
        <v>65249</v>
      </c>
      <c r="D143" s="68">
        <v>65249</v>
      </c>
      <c r="E143" s="68">
        <v>0</v>
      </c>
      <c r="F143" s="62">
        <v>0</v>
      </c>
      <c r="G143" s="68">
        <v>0</v>
      </c>
      <c r="H143" s="62">
        <v>0</v>
      </c>
      <c r="I143" s="62">
        <v>0</v>
      </c>
      <c r="J143" s="68">
        <v>27679</v>
      </c>
      <c r="K143" s="68">
        <v>0</v>
      </c>
      <c r="L143" s="62">
        <v>0</v>
      </c>
      <c r="M143" s="68">
        <v>0</v>
      </c>
      <c r="N143" s="62">
        <v>0</v>
      </c>
      <c r="O143" s="62">
        <v>0</v>
      </c>
    </row>
    <row r="144" spans="1:15" x14ac:dyDescent="0.55000000000000004">
      <c r="A144" s="65">
        <v>44315</v>
      </c>
      <c r="B144" s="105" t="str">
        <f>"(" &amp; TEXT(A144,"aaa") &amp; ")"</f>
        <v>(木)</v>
      </c>
      <c r="C144" s="62">
        <f t="shared" si="8"/>
        <v>20414</v>
      </c>
      <c r="D144" s="68">
        <v>20414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13359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65">
        <v>44314</v>
      </c>
      <c r="B145" s="105" t="str">
        <f t="shared" si="9"/>
        <v>(水)</v>
      </c>
      <c r="C145" s="62">
        <f t="shared" si="8"/>
        <v>87065</v>
      </c>
      <c r="D145" s="68">
        <v>87065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38111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65">
        <v>44313</v>
      </c>
      <c r="B146" s="105" t="str">
        <f t="shared" si="9"/>
        <v>(火)</v>
      </c>
      <c r="C146" s="62">
        <f t="shared" si="8"/>
        <v>80244</v>
      </c>
      <c r="D146" s="68">
        <v>80244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38670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65">
        <v>44312</v>
      </c>
      <c r="B147" s="105" t="str">
        <f t="shared" si="9"/>
        <v>(月)</v>
      </c>
      <c r="C147" s="62">
        <f t="shared" si="8"/>
        <v>61297</v>
      </c>
      <c r="D147" s="68">
        <v>61297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28783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65">
        <v>44311</v>
      </c>
      <c r="B148" s="105" t="str">
        <f t="shared" si="9"/>
        <v>(日)</v>
      </c>
      <c r="C148" s="62">
        <f t="shared" si="8"/>
        <v>25438</v>
      </c>
      <c r="D148" s="68">
        <v>25438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15658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65">
        <v>44310</v>
      </c>
      <c r="B149" s="105" t="str">
        <f t="shared" si="9"/>
        <v>(土)</v>
      </c>
      <c r="C149" s="62">
        <f t="shared" si="8"/>
        <v>36387</v>
      </c>
      <c r="D149" s="68">
        <v>36387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16738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65">
        <v>44309</v>
      </c>
      <c r="B150" s="105" t="str">
        <f t="shared" si="9"/>
        <v>(金)</v>
      </c>
      <c r="C150" s="62">
        <f t="shared" si="8"/>
        <v>56401</v>
      </c>
      <c r="D150" s="68">
        <v>56401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19709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65">
        <v>44308</v>
      </c>
      <c r="B151" s="105" t="str">
        <f t="shared" si="9"/>
        <v>(木)</v>
      </c>
      <c r="C151" s="62">
        <f t="shared" si="8"/>
        <v>60354</v>
      </c>
      <c r="D151" s="68">
        <v>60354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26264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65">
        <v>44307</v>
      </c>
      <c r="B152" s="105" t="str">
        <f t="shared" si="9"/>
        <v>(水)</v>
      </c>
      <c r="C152" s="62">
        <f t="shared" si="8"/>
        <v>62878</v>
      </c>
      <c r="D152" s="68">
        <v>62878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27723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65">
        <v>44306</v>
      </c>
      <c r="B153" s="105" t="str">
        <f t="shared" si="9"/>
        <v>(火)</v>
      </c>
      <c r="C153" s="62">
        <f t="shared" si="8"/>
        <v>52306</v>
      </c>
      <c r="D153" s="68">
        <v>52306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23394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65">
        <v>44305</v>
      </c>
      <c r="B154" s="105" t="str">
        <f t="shared" si="9"/>
        <v>(月)</v>
      </c>
      <c r="C154" s="62">
        <f t="shared" si="8"/>
        <v>33858</v>
      </c>
      <c r="D154" s="68">
        <v>33858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14845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65">
        <v>44304</v>
      </c>
      <c r="B155" s="105" t="str">
        <f t="shared" si="9"/>
        <v>(日)</v>
      </c>
      <c r="C155" s="62">
        <f t="shared" si="8"/>
        <v>9446</v>
      </c>
      <c r="D155" s="68">
        <v>9446</v>
      </c>
      <c r="E155" s="68">
        <v>0</v>
      </c>
      <c r="F155" s="62">
        <v>0</v>
      </c>
      <c r="G155" s="68">
        <v>0</v>
      </c>
      <c r="H155" s="62">
        <v>0</v>
      </c>
      <c r="I155" s="62">
        <v>0</v>
      </c>
      <c r="J155" s="68">
        <v>5768</v>
      </c>
      <c r="K155" s="68">
        <v>0</v>
      </c>
      <c r="L155" s="62">
        <v>0</v>
      </c>
      <c r="M155" s="68">
        <v>0</v>
      </c>
      <c r="N155" s="62">
        <v>0</v>
      </c>
      <c r="O155" s="62">
        <v>0</v>
      </c>
    </row>
    <row r="156" spans="1:15" x14ac:dyDescent="0.55000000000000004">
      <c r="A156" s="65">
        <v>44303</v>
      </c>
      <c r="B156" s="105" t="str">
        <f t="shared" si="9"/>
        <v>(土)</v>
      </c>
      <c r="C156" s="62">
        <f t="shared" si="8"/>
        <v>7713</v>
      </c>
      <c r="D156" s="68">
        <v>7713</v>
      </c>
      <c r="E156" s="68">
        <v>0</v>
      </c>
      <c r="F156" s="62">
        <v>0</v>
      </c>
      <c r="G156" s="68">
        <v>0</v>
      </c>
      <c r="H156" s="62">
        <v>0</v>
      </c>
      <c r="I156" s="62">
        <v>0</v>
      </c>
      <c r="J156" s="68">
        <v>3688</v>
      </c>
      <c r="K156" s="68">
        <v>0</v>
      </c>
      <c r="L156" s="62">
        <v>0</v>
      </c>
      <c r="M156" s="68">
        <v>0</v>
      </c>
      <c r="N156" s="62">
        <v>0</v>
      </c>
      <c r="O156" s="62">
        <v>0</v>
      </c>
    </row>
    <row r="157" spans="1:15" x14ac:dyDescent="0.55000000000000004">
      <c r="A157" s="65">
        <v>44302</v>
      </c>
      <c r="B157" s="105" t="str">
        <f t="shared" si="9"/>
        <v>(金)</v>
      </c>
      <c r="C157" s="62">
        <f t="shared" ref="C157:C161" si="10">SUM(D157:I157)</f>
        <v>10336</v>
      </c>
      <c r="D157" s="68">
        <v>10336</v>
      </c>
      <c r="E157" s="68">
        <v>0</v>
      </c>
      <c r="F157" s="62">
        <v>0</v>
      </c>
      <c r="G157" s="68">
        <v>0</v>
      </c>
      <c r="H157" s="62">
        <v>0</v>
      </c>
      <c r="I157" s="62">
        <v>0</v>
      </c>
      <c r="J157" s="68">
        <v>3422</v>
      </c>
      <c r="K157" s="68">
        <v>0</v>
      </c>
      <c r="L157" s="62">
        <v>0</v>
      </c>
      <c r="M157" s="68">
        <v>0</v>
      </c>
      <c r="N157" s="62">
        <v>0</v>
      </c>
      <c r="O157" s="62">
        <v>0</v>
      </c>
    </row>
    <row r="158" spans="1:15" x14ac:dyDescent="0.55000000000000004">
      <c r="A158" s="65">
        <v>44301</v>
      </c>
      <c r="B158" s="105" t="str">
        <f t="shared" si="9"/>
        <v>(木)</v>
      </c>
      <c r="C158" s="62">
        <f t="shared" si="10"/>
        <v>8908</v>
      </c>
      <c r="D158" s="68">
        <v>8908</v>
      </c>
      <c r="E158" s="68">
        <v>0</v>
      </c>
      <c r="F158" s="62">
        <v>0</v>
      </c>
      <c r="G158" s="68">
        <v>0</v>
      </c>
      <c r="H158" s="62">
        <v>0</v>
      </c>
      <c r="I158" s="62">
        <v>0</v>
      </c>
      <c r="J158" s="68">
        <v>4425</v>
      </c>
      <c r="K158" s="68">
        <v>0</v>
      </c>
      <c r="L158" s="62">
        <v>0</v>
      </c>
      <c r="M158" s="68">
        <v>0</v>
      </c>
      <c r="N158" s="62">
        <v>0</v>
      </c>
      <c r="O158" s="62">
        <v>0</v>
      </c>
    </row>
    <row r="159" spans="1:15" x14ac:dyDescent="0.55000000000000004">
      <c r="A159" s="65">
        <v>44300</v>
      </c>
      <c r="B159" s="105" t="str">
        <f t="shared" si="9"/>
        <v>(水)</v>
      </c>
      <c r="C159" s="62">
        <f t="shared" si="10"/>
        <v>5182</v>
      </c>
      <c r="D159" s="68">
        <v>5182</v>
      </c>
      <c r="E159" s="68">
        <v>0</v>
      </c>
      <c r="F159" s="62">
        <v>0</v>
      </c>
      <c r="G159" s="68">
        <v>0</v>
      </c>
      <c r="H159" s="62">
        <v>0</v>
      </c>
      <c r="I159" s="62">
        <v>0</v>
      </c>
      <c r="J159" s="68">
        <v>3250</v>
      </c>
      <c r="K159" s="68">
        <v>0</v>
      </c>
      <c r="L159" s="62">
        <v>0</v>
      </c>
      <c r="M159" s="68">
        <v>0</v>
      </c>
      <c r="N159" s="62">
        <v>0</v>
      </c>
      <c r="O159" s="62">
        <v>0</v>
      </c>
    </row>
    <row r="160" spans="1:15" x14ac:dyDescent="0.55000000000000004">
      <c r="A160" s="65">
        <v>44299</v>
      </c>
      <c r="B160" s="105" t="str">
        <f t="shared" si="9"/>
        <v>(火)</v>
      </c>
      <c r="C160" s="62">
        <f t="shared" si="10"/>
        <v>3999</v>
      </c>
      <c r="D160" s="68">
        <v>3999</v>
      </c>
      <c r="E160" s="68">
        <v>0</v>
      </c>
      <c r="F160" s="62">
        <v>0</v>
      </c>
      <c r="G160" s="68">
        <v>0</v>
      </c>
      <c r="H160" s="62">
        <v>0</v>
      </c>
      <c r="I160" s="62">
        <v>0</v>
      </c>
      <c r="J160" s="68">
        <v>2780</v>
      </c>
      <c r="K160" s="68">
        <v>0</v>
      </c>
      <c r="L160" s="62">
        <v>0</v>
      </c>
      <c r="M160" s="68">
        <v>0</v>
      </c>
      <c r="N160" s="62">
        <v>0</v>
      </c>
      <c r="O160" s="62">
        <v>0</v>
      </c>
    </row>
    <row r="161" spans="1:15" x14ac:dyDescent="0.55000000000000004">
      <c r="A161" s="65">
        <v>44298</v>
      </c>
      <c r="B161" s="105" t="str">
        <f t="shared" si="9"/>
        <v>(月)</v>
      </c>
      <c r="C161" s="62">
        <f t="shared" si="10"/>
        <v>4794</v>
      </c>
      <c r="D161" s="80">
        <v>4794</v>
      </c>
      <c r="E161" s="80">
        <v>0</v>
      </c>
      <c r="F161" s="62">
        <v>0</v>
      </c>
      <c r="G161" s="80">
        <v>0</v>
      </c>
      <c r="H161" s="62">
        <v>0</v>
      </c>
      <c r="I161" s="62">
        <v>0</v>
      </c>
      <c r="J161" s="80">
        <v>3446</v>
      </c>
      <c r="K161" s="80">
        <v>0</v>
      </c>
      <c r="L161" s="62">
        <v>0</v>
      </c>
      <c r="M161" s="80">
        <v>0</v>
      </c>
      <c r="N161" s="62">
        <v>0</v>
      </c>
      <c r="O161" s="62">
        <v>0</v>
      </c>
    </row>
    <row r="162" spans="1:15" x14ac:dyDescent="0.55000000000000004">
      <c r="A162" s="78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</row>
    <row r="163" spans="1:15" x14ac:dyDescent="0.55000000000000004">
      <c r="A163" s="78" t="s">
        <v>326</v>
      </c>
      <c r="B163" s="78"/>
    </row>
    <row r="164" spans="1:15" x14ac:dyDescent="0.55000000000000004">
      <c r="A164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4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4" t="s">
        <v>302</v>
      </c>
      <c r="G4" s="114" t="s">
        <v>302</v>
      </c>
      <c r="H4" s="75"/>
      <c r="I4" s="75"/>
    </row>
    <row r="5" spans="1:9" x14ac:dyDescent="0.55000000000000004">
      <c r="A5" s="111">
        <v>44447</v>
      </c>
      <c r="B5" s="113" t="s">
        <v>306</v>
      </c>
      <c r="C5" s="111">
        <v>44444</v>
      </c>
      <c r="D5" s="113" t="s">
        <v>335</v>
      </c>
      <c r="E5" s="85">
        <v>14362075</v>
      </c>
      <c r="F5" s="85">
        <v>8141454</v>
      </c>
      <c r="G5" s="85">
        <v>6220621</v>
      </c>
      <c r="H5" s="75"/>
      <c r="I5" s="75"/>
    </row>
    <row r="6" spans="1:9" x14ac:dyDescent="0.55000000000000004">
      <c r="A6" s="111">
        <v>44440</v>
      </c>
      <c r="B6" s="113" t="s">
        <v>306</v>
      </c>
      <c r="C6" s="111">
        <v>44437</v>
      </c>
      <c r="D6" s="113" t="s">
        <v>335</v>
      </c>
      <c r="E6" s="85">
        <v>13225021</v>
      </c>
      <c r="F6" s="85">
        <v>7426698</v>
      </c>
      <c r="G6" s="85">
        <v>5798323</v>
      </c>
      <c r="H6" s="75"/>
      <c r="I6" s="75"/>
    </row>
    <row r="7" spans="1:9" x14ac:dyDescent="0.55000000000000004">
      <c r="A7" s="111">
        <v>44433</v>
      </c>
      <c r="B7" s="113" t="s">
        <v>306</v>
      </c>
      <c r="C7" s="111">
        <v>44430</v>
      </c>
      <c r="D7" s="113" t="s">
        <v>335</v>
      </c>
      <c r="E7" s="85">
        <v>12029002</v>
      </c>
      <c r="F7" s="85">
        <v>7013578</v>
      </c>
      <c r="G7" s="85">
        <v>5015424</v>
      </c>
      <c r="H7" s="75"/>
      <c r="I7" s="75"/>
    </row>
    <row r="8" spans="1:9" x14ac:dyDescent="0.55000000000000004">
      <c r="A8" s="111">
        <v>44426</v>
      </c>
      <c r="B8" s="113" t="s">
        <v>306</v>
      </c>
      <c r="C8" s="111">
        <v>44423</v>
      </c>
      <c r="D8" s="113" t="s">
        <v>335</v>
      </c>
      <c r="E8" s="85">
        <v>10579702</v>
      </c>
      <c r="F8" s="85">
        <v>6761659</v>
      </c>
      <c r="G8" s="85">
        <v>3818043</v>
      </c>
      <c r="H8" s="75"/>
      <c r="I8" s="75"/>
    </row>
    <row r="9" spans="1:9" x14ac:dyDescent="0.55000000000000004">
      <c r="A9" s="111">
        <v>44419</v>
      </c>
      <c r="B9" s="113" t="s">
        <v>306</v>
      </c>
      <c r="C9" s="111">
        <v>44416</v>
      </c>
      <c r="D9" s="113" t="s">
        <v>335</v>
      </c>
      <c r="E9" s="85">
        <v>9282019</v>
      </c>
      <c r="F9" s="85">
        <v>6577221</v>
      </c>
      <c r="G9" s="85">
        <v>2704798</v>
      </c>
      <c r="H9" s="75"/>
      <c r="I9" s="75"/>
    </row>
    <row r="10" spans="1:9" x14ac:dyDescent="0.55000000000000004">
      <c r="A10" s="111">
        <v>44412</v>
      </c>
      <c r="B10" s="113" t="s">
        <v>306</v>
      </c>
      <c r="C10" s="111">
        <v>44409</v>
      </c>
      <c r="D10" s="113" t="s">
        <v>335</v>
      </c>
      <c r="E10" s="85">
        <v>7723380</v>
      </c>
      <c r="F10" s="85">
        <v>6269246</v>
      </c>
      <c r="G10" s="85">
        <v>1454134</v>
      </c>
      <c r="H10" s="75"/>
      <c r="I10" s="75"/>
    </row>
    <row r="11" spans="1:9" x14ac:dyDescent="0.55000000000000004">
      <c r="A11" s="86"/>
      <c r="B11" s="74"/>
      <c r="C11" s="74"/>
      <c r="D11" s="74"/>
      <c r="E11" s="74"/>
      <c r="F11" s="74"/>
      <c r="G11" s="75"/>
      <c r="H11" s="75"/>
    </row>
    <row r="12" spans="1:9" x14ac:dyDescent="0.55000000000000004">
      <c r="A12" s="76" t="s">
        <v>332</v>
      </c>
      <c r="B12" s="75"/>
      <c r="C12" s="75"/>
      <c r="D12" s="75"/>
      <c r="E12" s="75"/>
      <c r="F12" s="75"/>
      <c r="G12" s="76"/>
      <c r="H12" s="75"/>
    </row>
    <row r="13" spans="1:9" x14ac:dyDescent="0.55000000000000004">
      <c r="A13" s="76"/>
      <c r="B13" s="76"/>
      <c r="C13" s="76"/>
      <c r="D13" s="76"/>
      <c r="E13" s="76"/>
      <c r="F13" s="76"/>
      <c r="G13" s="76"/>
      <c r="H13" s="75"/>
    </row>
    <row r="14" spans="1:9" x14ac:dyDescent="0.55000000000000004">
      <c r="H14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7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（９月１４日公表時点）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44453</v>
      </c>
      <c r="B5" s="118" t="s">
        <v>349</v>
      </c>
      <c r="C5" s="117">
        <v>44444</v>
      </c>
      <c r="D5" s="118" t="s">
        <v>348</v>
      </c>
      <c r="E5" s="85">
        <v>9899421</v>
      </c>
      <c r="F5" s="85">
        <v>5741895</v>
      </c>
      <c r="G5" s="85">
        <v>4157526</v>
      </c>
      <c r="H5" s="75"/>
      <c r="I5" s="75"/>
    </row>
    <row r="6" spans="1:9" x14ac:dyDescent="0.55000000000000004">
      <c r="A6" s="117">
        <v>44452</v>
      </c>
      <c r="B6" s="118" t="s">
        <v>350</v>
      </c>
      <c r="C6" s="117">
        <v>44444</v>
      </c>
      <c r="D6" s="118" t="s">
        <v>348</v>
      </c>
      <c r="E6" s="85">
        <v>9673723</v>
      </c>
      <c r="F6" s="85">
        <v>5630938</v>
      </c>
      <c r="G6" s="85">
        <v>4042785</v>
      </c>
      <c r="H6" s="75"/>
      <c r="I6" s="75"/>
    </row>
    <row r="7" spans="1:9" x14ac:dyDescent="0.55000000000000004">
      <c r="A7" s="117">
        <v>44449</v>
      </c>
      <c r="B7" s="118" t="s">
        <v>347</v>
      </c>
      <c r="C7" s="117">
        <v>44444</v>
      </c>
      <c r="D7" s="118" t="s">
        <v>348</v>
      </c>
      <c r="E7" s="85">
        <v>9364622</v>
      </c>
      <c r="F7" s="85">
        <v>5477379</v>
      </c>
      <c r="G7" s="85">
        <v>3887243</v>
      </c>
      <c r="H7" s="75"/>
      <c r="I7" s="75"/>
    </row>
    <row r="8" spans="1:9" x14ac:dyDescent="0.55000000000000004">
      <c r="A8" s="117">
        <v>44448</v>
      </c>
      <c r="B8" s="118" t="s">
        <v>316</v>
      </c>
      <c r="C8" s="117">
        <v>44444</v>
      </c>
      <c r="D8" s="118" t="s">
        <v>348</v>
      </c>
      <c r="E8" s="85">
        <v>9087375</v>
      </c>
      <c r="F8" s="85">
        <v>5323073</v>
      </c>
      <c r="G8" s="85">
        <v>3764302</v>
      </c>
      <c r="H8" s="75"/>
      <c r="I8" s="75"/>
    </row>
    <row r="9" spans="1:9" x14ac:dyDescent="0.55000000000000004">
      <c r="A9" s="117">
        <v>44447</v>
      </c>
      <c r="B9" s="118" t="s">
        <v>352</v>
      </c>
      <c r="C9" s="117">
        <v>44444</v>
      </c>
      <c r="D9" s="118" t="s">
        <v>348</v>
      </c>
      <c r="E9" s="85">
        <v>8831775</v>
      </c>
      <c r="F9" s="85">
        <v>5194005</v>
      </c>
      <c r="G9" s="85">
        <v>3637770</v>
      </c>
      <c r="H9" s="75"/>
      <c r="I9" s="75"/>
    </row>
    <row r="10" spans="1:9" x14ac:dyDescent="0.55000000000000004">
      <c r="A10" s="117">
        <v>44446</v>
      </c>
      <c r="B10" s="118" t="s">
        <v>349</v>
      </c>
      <c r="C10" s="117">
        <v>44437</v>
      </c>
      <c r="D10" s="118" t="s">
        <v>348</v>
      </c>
      <c r="E10" s="85">
        <v>8015343</v>
      </c>
      <c r="F10" s="85">
        <v>4705820</v>
      </c>
      <c r="G10" s="85">
        <v>3309523</v>
      </c>
      <c r="H10" s="75"/>
      <c r="I10" s="75"/>
    </row>
    <row r="11" spans="1:9" x14ac:dyDescent="0.55000000000000004">
      <c r="A11" s="117">
        <v>44445</v>
      </c>
      <c r="B11" s="118" t="s">
        <v>350</v>
      </c>
      <c r="C11" s="117">
        <v>44437</v>
      </c>
      <c r="D11" s="118" t="s">
        <v>348</v>
      </c>
      <c r="E11" s="85">
        <v>7832204</v>
      </c>
      <c r="F11" s="85">
        <v>4609625</v>
      </c>
      <c r="G11" s="85">
        <v>3222579</v>
      </c>
      <c r="H11" s="75"/>
      <c r="I11" s="75"/>
    </row>
    <row r="12" spans="1:9" x14ac:dyDescent="0.55000000000000004">
      <c r="A12" s="117">
        <v>44442</v>
      </c>
      <c r="B12" s="118" t="s">
        <v>347</v>
      </c>
      <c r="C12" s="117">
        <v>44437</v>
      </c>
      <c r="D12" s="118" t="s">
        <v>348</v>
      </c>
      <c r="E12" s="85">
        <v>7532648</v>
      </c>
      <c r="F12" s="85">
        <v>4446465</v>
      </c>
      <c r="G12" s="85">
        <v>3086183</v>
      </c>
      <c r="H12" s="75"/>
      <c r="I12" s="75"/>
    </row>
    <row r="13" spans="1:9" x14ac:dyDescent="0.55000000000000004">
      <c r="A13" s="117">
        <v>44441</v>
      </c>
      <c r="B13" s="118" t="s">
        <v>316</v>
      </c>
      <c r="C13" s="117">
        <v>44437</v>
      </c>
      <c r="D13" s="118" t="s">
        <v>348</v>
      </c>
      <c r="E13" s="85">
        <v>7293150</v>
      </c>
      <c r="F13" s="85">
        <v>4323860</v>
      </c>
      <c r="G13" s="85">
        <v>2969290</v>
      </c>
      <c r="H13" s="75"/>
      <c r="I13" s="75"/>
    </row>
    <row r="14" spans="1:9" x14ac:dyDescent="0.55000000000000004">
      <c r="A14" s="117">
        <v>44440</v>
      </c>
      <c r="B14" s="118" t="s">
        <v>352</v>
      </c>
      <c r="C14" s="117">
        <v>44437</v>
      </c>
      <c r="D14" s="118" t="s">
        <v>348</v>
      </c>
      <c r="E14" s="85">
        <v>7049347</v>
      </c>
      <c r="F14" s="85">
        <v>4206037</v>
      </c>
      <c r="G14" s="85">
        <v>2843310</v>
      </c>
      <c r="H14" s="75"/>
      <c r="I14" s="75"/>
    </row>
    <row r="15" spans="1:9" x14ac:dyDescent="0.55000000000000004">
      <c r="A15" s="117">
        <v>44439</v>
      </c>
      <c r="B15" s="118" t="s">
        <v>349</v>
      </c>
      <c r="C15" s="117">
        <v>44430</v>
      </c>
      <c r="D15" s="118" t="s">
        <v>348</v>
      </c>
      <c r="E15" s="85">
        <v>6366259</v>
      </c>
      <c r="F15" s="85">
        <v>3939155</v>
      </c>
      <c r="G15" s="85">
        <v>2427104</v>
      </c>
      <c r="H15" s="75"/>
      <c r="I15" s="75"/>
    </row>
    <row r="16" spans="1:9" x14ac:dyDescent="0.55000000000000004">
      <c r="A16" s="117">
        <v>44438</v>
      </c>
      <c r="B16" s="118" t="s">
        <v>350</v>
      </c>
      <c r="C16" s="117">
        <v>44430</v>
      </c>
      <c r="D16" s="118" t="s">
        <v>348</v>
      </c>
      <c r="E16" s="85">
        <v>6130651</v>
      </c>
      <c r="F16" s="85">
        <v>3818332</v>
      </c>
      <c r="G16" s="85">
        <v>2312319</v>
      </c>
      <c r="H16" s="75"/>
      <c r="I16" s="75"/>
    </row>
    <row r="17" spans="1:9" x14ac:dyDescent="0.55000000000000004">
      <c r="A17" s="117">
        <v>44435</v>
      </c>
      <c r="B17" s="118" t="s">
        <v>347</v>
      </c>
      <c r="C17" s="117">
        <v>44430</v>
      </c>
      <c r="D17" s="118" t="s">
        <v>348</v>
      </c>
      <c r="E17" s="85">
        <v>5767203</v>
      </c>
      <c r="F17" s="85">
        <v>3613973</v>
      </c>
      <c r="G17" s="85">
        <v>2153230</v>
      </c>
      <c r="H17" s="75"/>
      <c r="I17" s="75"/>
    </row>
    <row r="18" spans="1:9" x14ac:dyDescent="0.55000000000000004">
      <c r="A18" s="117">
        <v>44434</v>
      </c>
      <c r="B18" s="118" t="s">
        <v>316</v>
      </c>
      <c r="C18" s="117">
        <v>44430</v>
      </c>
      <c r="D18" s="118" t="s">
        <v>348</v>
      </c>
      <c r="E18" s="85">
        <v>5515725</v>
      </c>
      <c r="F18" s="85">
        <v>3481057</v>
      </c>
      <c r="G18" s="85">
        <v>2034668</v>
      </c>
      <c r="H18" s="75"/>
      <c r="I18" s="75"/>
    </row>
    <row r="19" spans="1:9" x14ac:dyDescent="0.55000000000000004">
      <c r="A19" s="117">
        <v>44433</v>
      </c>
      <c r="B19" s="118" t="s">
        <v>352</v>
      </c>
      <c r="C19" s="117">
        <v>44430</v>
      </c>
      <c r="D19" s="118" t="s">
        <v>348</v>
      </c>
      <c r="E19" s="85">
        <v>5251138</v>
      </c>
      <c r="F19" s="85">
        <v>3336803</v>
      </c>
      <c r="G19" s="85">
        <v>1914335</v>
      </c>
      <c r="H19" s="75"/>
      <c r="I19" s="75"/>
    </row>
    <row r="20" spans="1:9" x14ac:dyDescent="0.55000000000000004">
      <c r="A20" s="117">
        <v>44432</v>
      </c>
      <c r="B20" s="118" t="s">
        <v>349</v>
      </c>
      <c r="C20" s="117">
        <v>44423</v>
      </c>
      <c r="D20" s="118" t="s">
        <v>348</v>
      </c>
      <c r="E20" s="85">
        <v>4642683</v>
      </c>
      <c r="F20" s="85">
        <v>3121870</v>
      </c>
      <c r="G20" s="85">
        <v>1520813</v>
      </c>
      <c r="H20" s="75"/>
      <c r="I20" s="75"/>
    </row>
    <row r="21" spans="1:9" x14ac:dyDescent="0.55000000000000004">
      <c r="A21" s="117">
        <v>44431</v>
      </c>
      <c r="B21" s="118" t="s">
        <v>350</v>
      </c>
      <c r="C21" s="117">
        <v>44423</v>
      </c>
      <c r="D21" s="118" t="s">
        <v>348</v>
      </c>
      <c r="E21" s="85">
        <v>4441321</v>
      </c>
      <c r="F21" s="85">
        <v>3000348</v>
      </c>
      <c r="G21" s="85">
        <v>1440973</v>
      </c>
      <c r="H21" s="75"/>
      <c r="I21" s="75"/>
    </row>
    <row r="22" spans="1:9" x14ac:dyDescent="0.55000000000000004">
      <c r="A22" s="117">
        <v>44428</v>
      </c>
      <c r="B22" s="118" t="s">
        <v>347</v>
      </c>
      <c r="C22" s="117">
        <v>44423</v>
      </c>
      <c r="D22" s="118" t="s">
        <v>348</v>
      </c>
      <c r="E22" s="85">
        <v>4130976</v>
      </c>
      <c r="F22" s="85">
        <v>2827197</v>
      </c>
      <c r="G22" s="85">
        <v>1303779</v>
      </c>
      <c r="H22" s="75"/>
      <c r="I22" s="75"/>
    </row>
    <row r="23" spans="1:9" x14ac:dyDescent="0.55000000000000004">
      <c r="A23" s="117">
        <v>44427</v>
      </c>
      <c r="B23" s="118" t="s">
        <v>316</v>
      </c>
      <c r="C23" s="117">
        <v>44423</v>
      </c>
      <c r="D23" s="118" t="s">
        <v>348</v>
      </c>
      <c r="E23" s="85">
        <v>3902839</v>
      </c>
      <c r="F23" s="85">
        <v>2705274</v>
      </c>
      <c r="G23" s="85">
        <v>1197565</v>
      </c>
      <c r="H23" s="75"/>
      <c r="I23" s="75"/>
    </row>
    <row r="24" spans="1:9" x14ac:dyDescent="0.55000000000000004">
      <c r="A24" s="117">
        <v>44426</v>
      </c>
      <c r="B24" s="118" t="str">
        <f t="shared" ref="B24:B29" si="0">"("&amp;TEXT(A24,"AAA")&amp;")"</f>
        <v>(水)</v>
      </c>
      <c r="C24" s="117">
        <v>44423</v>
      </c>
      <c r="D24" s="118" t="str">
        <f t="shared" ref="D24:D29" si="1">"("&amp;TEXT(C24,"AAA")&amp;")"</f>
        <v>(日)</v>
      </c>
      <c r="E24" s="85">
        <v>3663878</v>
      </c>
      <c r="F24" s="85">
        <v>2572887</v>
      </c>
      <c r="G24" s="85">
        <v>1090991</v>
      </c>
      <c r="H24" s="75"/>
      <c r="I24" s="75"/>
    </row>
    <row r="25" spans="1:9" x14ac:dyDescent="0.55000000000000004">
      <c r="A25" s="117">
        <v>44425</v>
      </c>
      <c r="B25" s="118" t="str">
        <f t="shared" si="0"/>
        <v>(火)</v>
      </c>
      <c r="C25" s="117">
        <v>44416</v>
      </c>
      <c r="D25" s="118" t="str">
        <f t="shared" si="1"/>
        <v>(日)</v>
      </c>
      <c r="E25" s="85">
        <v>3224734</v>
      </c>
      <c r="F25" s="85">
        <v>2409948</v>
      </c>
      <c r="G25" s="85">
        <v>814786</v>
      </c>
      <c r="H25" s="75"/>
      <c r="I25" s="75"/>
    </row>
    <row r="26" spans="1:9" x14ac:dyDescent="0.55000000000000004">
      <c r="A26" s="117">
        <v>44424</v>
      </c>
      <c r="B26" s="118" t="str">
        <f t="shared" si="0"/>
        <v>(月)</v>
      </c>
      <c r="C26" s="117">
        <v>44416</v>
      </c>
      <c r="D26" s="118" t="str">
        <f t="shared" si="1"/>
        <v>(日)</v>
      </c>
      <c r="E26" s="85">
        <v>3080184</v>
      </c>
      <c r="F26" s="85">
        <v>2325181</v>
      </c>
      <c r="G26" s="85">
        <v>755003</v>
      </c>
      <c r="H26" s="75"/>
      <c r="I26" s="75"/>
    </row>
    <row r="27" spans="1:9" x14ac:dyDescent="0.55000000000000004">
      <c r="A27" s="117">
        <v>44421</v>
      </c>
      <c r="B27" s="118" t="str">
        <f t="shared" si="0"/>
        <v>(金)</v>
      </c>
      <c r="C27" s="117">
        <v>44416</v>
      </c>
      <c r="D27" s="118" t="str">
        <f t="shared" si="1"/>
        <v>(日)</v>
      </c>
      <c r="E27" s="85">
        <v>2899381</v>
      </c>
      <c r="F27" s="85">
        <v>2215605</v>
      </c>
      <c r="G27" s="85">
        <v>683776</v>
      </c>
      <c r="H27" s="75"/>
      <c r="I27" s="75"/>
    </row>
    <row r="28" spans="1:9" x14ac:dyDescent="0.55000000000000004">
      <c r="A28" s="117">
        <v>44420</v>
      </c>
      <c r="B28" s="118" t="str">
        <f t="shared" si="0"/>
        <v>(木)</v>
      </c>
      <c r="C28" s="117">
        <v>44416</v>
      </c>
      <c r="D28" s="118" t="str">
        <f t="shared" si="1"/>
        <v>(日)</v>
      </c>
      <c r="E28" s="85">
        <v>2748556</v>
      </c>
      <c r="F28" s="85">
        <v>2115570</v>
      </c>
      <c r="G28" s="85">
        <v>632986</v>
      </c>
      <c r="H28" s="75"/>
      <c r="I28" s="75"/>
    </row>
    <row r="29" spans="1:9" x14ac:dyDescent="0.55000000000000004">
      <c r="A29" s="117">
        <v>44419</v>
      </c>
      <c r="B29" s="118" t="str">
        <f t="shared" si="0"/>
        <v>(水)</v>
      </c>
      <c r="C29" s="117">
        <v>44416</v>
      </c>
      <c r="D29" s="118" t="str">
        <f t="shared" si="1"/>
        <v>(日)</v>
      </c>
      <c r="E29" s="85">
        <v>2576423</v>
      </c>
      <c r="F29" s="85">
        <v>2005958</v>
      </c>
      <c r="G29" s="85">
        <v>570465</v>
      </c>
      <c r="H29" s="75"/>
      <c r="I29" s="75"/>
    </row>
    <row r="30" spans="1:9" x14ac:dyDescent="0.55000000000000004">
      <c r="A30" s="117">
        <v>44418</v>
      </c>
      <c r="B30" s="118" t="s">
        <v>338</v>
      </c>
      <c r="C30" s="117">
        <v>44409</v>
      </c>
      <c r="D30" s="118" t="s">
        <v>335</v>
      </c>
      <c r="E30" s="85">
        <v>2107992</v>
      </c>
      <c r="F30" s="85">
        <v>1814876</v>
      </c>
      <c r="G30" s="85">
        <v>293116</v>
      </c>
      <c r="H30" s="75"/>
      <c r="I30" s="75"/>
    </row>
    <row r="31" spans="1:9" x14ac:dyDescent="0.55000000000000004">
      <c r="A31" s="117">
        <v>44414</v>
      </c>
      <c r="B31" s="118" t="s">
        <v>309</v>
      </c>
      <c r="C31" s="117">
        <v>44409</v>
      </c>
      <c r="D31" s="118" t="s">
        <v>335</v>
      </c>
      <c r="E31" s="85">
        <v>1774733</v>
      </c>
      <c r="F31" s="85">
        <v>1551425</v>
      </c>
      <c r="G31" s="85">
        <v>223308</v>
      </c>
      <c r="H31" s="75"/>
      <c r="I31" s="75"/>
    </row>
    <row r="32" spans="1:9" x14ac:dyDescent="0.55000000000000004">
      <c r="A32" s="117">
        <v>44413</v>
      </c>
      <c r="B32" s="118" t="s">
        <v>310</v>
      </c>
      <c r="C32" s="117">
        <v>44409</v>
      </c>
      <c r="D32" s="118" t="s">
        <v>335</v>
      </c>
      <c r="E32" s="85">
        <v>1774269</v>
      </c>
      <c r="F32" s="85">
        <v>1550961</v>
      </c>
      <c r="G32" s="85">
        <v>223308</v>
      </c>
      <c r="H32" s="75"/>
      <c r="I32" s="75"/>
    </row>
    <row r="33" spans="1:9" x14ac:dyDescent="0.55000000000000004">
      <c r="A33" s="117">
        <v>44412</v>
      </c>
      <c r="B33" s="118" t="s">
        <v>306</v>
      </c>
      <c r="C33" s="117">
        <v>44409</v>
      </c>
      <c r="D33" s="118" t="s">
        <v>335</v>
      </c>
      <c r="E33" s="85">
        <v>1637626</v>
      </c>
      <c r="F33" s="85">
        <v>1449639</v>
      </c>
      <c r="G33" s="85">
        <v>187987</v>
      </c>
      <c r="H33" s="75"/>
      <c r="I33" s="75"/>
    </row>
    <row r="34" spans="1:9" x14ac:dyDescent="0.55000000000000004">
      <c r="A34" s="86"/>
      <c r="B34" s="74"/>
      <c r="C34" s="74"/>
      <c r="D34" s="74"/>
      <c r="E34" s="74"/>
      <c r="F34" s="74"/>
      <c r="G34" s="75"/>
      <c r="H34" s="75"/>
    </row>
    <row r="35" spans="1:9" x14ac:dyDescent="0.55000000000000004">
      <c r="A35" s="76" t="s">
        <v>339</v>
      </c>
      <c r="B35" s="75"/>
      <c r="C35" s="75"/>
      <c r="D35" s="75"/>
      <c r="E35" s="75"/>
      <c r="F35" s="75"/>
      <c r="G35" s="76"/>
      <c r="H35" s="75"/>
    </row>
    <row r="36" spans="1:9" x14ac:dyDescent="0.55000000000000004">
      <c r="A36" s="76"/>
      <c r="B36" s="76"/>
      <c r="C36" s="76"/>
      <c r="D36" s="76"/>
      <c r="E36" s="76"/>
      <c r="F36" s="76"/>
      <c r="G36" s="76"/>
      <c r="H36" s="75"/>
    </row>
    <row r="37" spans="1:9" x14ac:dyDescent="0.55000000000000004">
      <c r="H37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2021-09-14T14:39:09Z</dcterms:modified>
</cp:coreProperties>
</file>