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83886775-D166-4FA0-A7DF-8CFA1C5269B6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11" l="1"/>
  <c r="B24" i="11"/>
  <c r="D23" i="11"/>
  <c r="B23" i="11"/>
  <c r="D22" i="11"/>
  <c r="B22" i="11"/>
  <c r="D21" i="11"/>
  <c r="B21" i="11"/>
  <c r="D20" i="11"/>
  <c r="B20" i="11"/>
  <c r="D19" i="11"/>
  <c r="B19" i="11"/>
  <c r="G2" i="11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<sst xmlns="http://schemas.openxmlformats.org/spreadsheetml/2006/main" count="35510" uniqueCount="363">
  <si>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</si>
  <si>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</si>
  <si>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</si>
  <si>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</si>
  <si>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</si>
  <si>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</si>
  <si>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</si>
  <si>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</si>
  <si>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</si>
  <si>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</si>
  <si>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</si>
  <si>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</si>
  <si>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</si>
  <si>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</si>
  <si>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</si>
  <si>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</si>
  <si>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</si>
  <si>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</si>
  <si>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</si>
  <si>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</si>
  <si>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</si>
  <si>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</si>
  <si>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</si>
  <si>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</si>
  <si>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</si>
  <si>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</si>
  <si>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</si>
  <si>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</si>
  <si>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</si>
  <si>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</si>
  <si>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</si>
  <si>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</si>
  <si>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</si>
  <si>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</si>
  <si>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</si>
  <si>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</si>
  <si>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</si>
  <si>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</si>
  <si>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</si>
  <si>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</si>
  <si>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</si>
  <si>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</si>
  <si>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</si>
  <si>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</si>
  <si>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</si>
  <si>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</si>
  <si>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</si>
  <si>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</si>
  <si>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</si>
  <si>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</si>
  <si>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</si>
  <si>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</si>
  <si>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</si>
  <si>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</si>
  <si>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</si>
  <si>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</si>
  <si>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</si>
  <si>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</si>
  <si>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</si>
  <si>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</si>
  <si>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</si>
  <si>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</si>
  <si>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</si>
  <si>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</si>
  <si>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</si>
  <si>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</si>
  <si>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</si>
  <si>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</si>
  <si>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</si>
  <si>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</si>
  <si>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</si>
  <si>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</si>
  <si>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</si>
  <si>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</si>
  <si>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</si>
  <si>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</si>
  <si>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</si>
  <si>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</si>
  <si>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</si>
  <si>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</si>
  <si>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</si>
  <si>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</si>
  <si>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</si>
  <si>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</si>
  <si>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</si>
  <si>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</si>
  <si>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</si>
  <si>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</si>
  <si>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</si>
  <si>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</si>
  <si>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</si>
  <si>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</si>
  <si>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</si>
  <si>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</si>
  <si>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</si>
  <si>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</si>
  <si>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</si>
  <si>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</si>
  <si>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</si>
  <si>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</si>
  <si>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</si>
  <si>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</si>
  <si>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</si>
  <si>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</si>
  <si>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</si>
  <si>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</si>
  <si>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</si>
  <si>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</si>
  <si>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</si>
  <si>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</si>
  <si>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</si>
  <si>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</si>
  <si>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</si>
  <si>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</si>
  <si>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</si>
  <si>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</si>
  <si>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</si>
  <si>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</si>
  <si>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</si>
  <si>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</si>
  <si>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</si>
  <si>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</si>
  <si>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</si>
  <si>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</si>
  <si>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</si>
  <si>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</si>
  <si>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</si>
  <si>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</si>
  <si>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</si>
  <si>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</si>
  <si>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</si>
  <si>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</si>
  <si>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</si>
  <si>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</si>
  <si>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</si>
  <si>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</si>
  <si>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</si>
  <si>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</si>
  <si>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</si>
  <si>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</si>
  <si>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</si>
  <si>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</si>
  <si>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</si>
  <si>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</si>
  <si>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</si>
  <si>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</si>
  <si>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</si>
  <si>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</si>
  <si>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</si>
  <si>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</si>
  <si>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</si>
  <si>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</si>
  <si>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</si>
  <si>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</si>
  <si>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</si>
  <si>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</si>
  <si>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</si>
  <si>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</si>
  <si>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</si>
  <si>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</si>
  <si>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</si>
  <si>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</si>
  <si>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</si>
  <si>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</si>
  <si>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</si>
  <si>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</si>
  <si>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</si>
  <si>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</si>
  <si>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</si>
  <si>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</si>
  <si>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</si>
  <si>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</si>
  <si>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</si>
  <si>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</si>
  <si>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</si>
  <si>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</si>
  <si>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</si>
  <si>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</si>
  <si>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</si>
  <si>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</si>
  <si>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</si>
  <si>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</si>
  <si>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</si>
  <si>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</si>
  <si>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</si>
  <si>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</si>
  <si>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</si>
  <si>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</si>
  <si>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</si>
  <si>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</si>
  <si>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</si>
  <si>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</si>
  <si>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</si>
  <si>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</si>
  <si>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</si>
  <si>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</si>
  <si>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</si>
  <si>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</si>
  <si>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</si>
  <si>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</si>
  <si>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</si>
  <si>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</si>
  <si>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</si>
  <si>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</si>
  <si>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</si>
  <si>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</si>
  <si>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</si>
  <si>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</si>
  <si>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</si>
  <si>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</si>
  <si>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</si>
  <si>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</si>
  <si>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</si>
  <si>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</si>
  <si>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</si>
  <si>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</si>
  <si>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</si>
  <si>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</si>
  <si>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</si>
  <si>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</si>
  <si>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</si>
  <si>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</si>
  <si>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</si>
  <si>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</si>
  <si>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</si>
  <si>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</si>
  <si>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</si>
  <si>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</si>
  <si>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</si>
  <si>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</si>
  <si>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</si>
  <si>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</si>
  <si>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</si>
  <si>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</si>
  <si>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</si>
  <si>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</si>
  <si>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</si>
  <si>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</si>
  <si>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</si>
  <si>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</si>
  <si>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</si>
  <si>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</si>
  <si>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</si>
  <si>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</si>
  <si>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</si>
  <si>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</si>
  <si>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</si>
  <si>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</si>
  <si>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</si>
  <si>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</si>
  <si>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</si>
  <si>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</si>
  <si>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</si>
  <si>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</si>
  <si>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</si>
  <si>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</si>
  <si>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</si>
  <si>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</si>
  <si>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</si>
  <si>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</si>
  <si>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</si>
  <si>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</si>
  <si>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</si>
  <si>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</si>
  <si>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</si>
  <si>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</si>
  <si>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</si>
  <si>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</si>
  <si>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</si>
  <si>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</si>
  <si>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</si>
  <si>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</si>
  <si>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</si>
  <si>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</si>
  <si>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</si>
  <si>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</si>
  <si>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</si>
  <si>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</si>
  <si>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</si>
  <si>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</si>
  <si>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</si>
  <si>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</si>
  <si>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</si>
  <si>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</si>
  <si>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</si>
  <si>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</si>
  <si>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</si>
  <si>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</si>
  <si>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</si>
  <si>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</si>
  <si>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</si>
  <si>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</si>
  <si>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</si>
  <si>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</si>
  <si>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</si>
  <si>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</si>
  <si>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</si>
  <si>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</si>
  <si>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</si>
  <si>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</si>
  <si>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</si>
  <si>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</si>
  <si>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</si>
  <si>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</si>
  <si>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</si>
  <si>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</si>
  <si>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</si>
  <si>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</si>
  <si>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</si>
  <si>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</si>
  <si>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</si>
  <si>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</si>
  <si>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</si>
  <si>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</si>
  <si>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</si>
  <si>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</si>
  <si>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</si>
  <si>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</si>
  <si>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</si>
  <si>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</si>
  <si>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</si>
  <si>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</si>
  <si>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</si>
  <si>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</si>
  <si>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</si>
  <si>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</si>
  <si>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</si>
  <si>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</si>
  <si>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</si>
  <si>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</si>
  <si>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</si>
  <si>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</si>
  <si>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</si>
  <si>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</si>
  <si>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</si>
  <si>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</si>
  <si>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</si>
  <si>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</si>
  <si>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</si>
  <si>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</si>
  <si>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</si>
  <si>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</si>
  <si>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</si>
  <si>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</si>
  <si>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</si>
  <si>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</si>
  <si>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</si>
  <si>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</si>
  <si>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</si>
  <si>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</si>
  <si>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</si>
  <si>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</si>
  <si>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</si>
  <si>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</si>
  <si>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</si>
  <si>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</si>
  <si>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</si>
  <si>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</si>
  <si>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</si>
  <si>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</si>
  <si>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</si>
  <si>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</si>
  <si>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（９月１日公表時点）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</si>
</sst>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03"/>
  <sheetViews>
    <sheetView workbookViewId="0">
      <pane ySplit="1" topLeftCell="A1250" activePane="bottomLeft" state="frozen"/>
      <selection activeCell="A25241" sqref="A25241:H25287"/>
      <selection pane="bottomLeft" activeCell="A25241" sqref="A25241:H25287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31597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17885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14779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25543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40020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7925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9453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98686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151179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189391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189132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204506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36023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25192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282958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252229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281251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20300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293281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39732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26329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7548</v>
      </c>
      <c r="P1320" s="27">
        <v>859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8576</v>
      </c>
      <c r="P1323" s="27">
        <v>733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9978</v>
      </c>
      <c r="P1326" s="27">
        <v>918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316535</v>
      </c>
      <c r="P1329" s="27">
        <v>71350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146367</v>
      </c>
      <c r="P1332" s="27">
        <v>53697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61768</v>
      </c>
      <c r="P1335" s="27">
        <v>7842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74351</v>
      </c>
      <c r="P1338" s="27">
        <v>8790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260886</v>
      </c>
      <c r="P1341" s="27">
        <v>97404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221610</v>
      </c>
      <c r="P1344" s="27">
        <v>123525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244652</v>
      </c>
      <c r="P1347" s="27">
        <v>152459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251130</v>
      </c>
      <c r="P1350" s="27">
        <v>178066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235285</v>
      </c>
      <c r="P1353" s="27">
        <v>191652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137375</v>
      </c>
      <c r="P1356" s="27">
        <v>33063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186711</v>
      </c>
      <c r="P1359" s="27">
        <v>22839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344147</v>
      </c>
      <c r="P1362" s="27">
        <v>267828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348188</v>
      </c>
      <c r="P1365" s="27">
        <v>222289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396096</v>
      </c>
      <c r="P1368" s="27">
        <v>250844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402770</v>
      </c>
      <c r="P1371" s="27">
        <v>135496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379142</v>
      </c>
      <c r="P1374" s="27">
        <v>207537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284483</v>
      </c>
      <c r="P1377" s="27">
        <v>42113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325596</v>
      </c>
      <c r="P1380" s="27">
        <v>25888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583671</v>
      </c>
      <c r="P1383" s="27">
        <v>203963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604291</v>
      </c>
      <c r="P1386" s="27">
        <v>63023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666263</v>
      </c>
      <c r="P1389" s="27">
        <v>61723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637578</v>
      </c>
      <c r="P1392" s="27">
        <v>106193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616005</v>
      </c>
      <c r="P1395" s="27">
        <v>122692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471890</v>
      </c>
      <c r="P1398" s="27">
        <v>58890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461916</v>
      </c>
      <c r="P1401" s="27">
        <v>65802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665081</v>
      </c>
      <c r="P1404" s="27">
        <v>236402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709387</v>
      </c>
      <c r="P1407" s="27">
        <v>207304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735069</v>
      </c>
      <c r="P1410" s="27">
        <v>229449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727214</v>
      </c>
      <c r="P1413" s="27">
        <v>222835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713994</v>
      </c>
      <c r="P1416" s="27">
        <v>214959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614358</v>
      </c>
      <c r="P1419" s="27">
        <v>126264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562033</v>
      </c>
      <c r="P1422" s="27">
        <v>178808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767439</v>
      </c>
      <c r="P1425" s="27">
        <v>321254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790138</v>
      </c>
      <c r="P1428" s="27">
        <v>318967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769061</v>
      </c>
      <c r="P1431" s="27">
        <v>382139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741406</v>
      </c>
      <c r="P1434" s="27">
        <v>381746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748280</v>
      </c>
      <c r="P1437" s="27">
        <v>354730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653803</v>
      </c>
      <c r="P1440" s="27">
        <v>272044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596581</v>
      </c>
      <c r="P1443" s="27">
        <v>315482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689280</v>
      </c>
      <c r="P1446" s="27">
        <v>535123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688236</v>
      </c>
      <c r="P1449" s="27">
        <v>549302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673364</v>
      </c>
      <c r="P1452" s="27">
        <v>600871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682779</v>
      </c>
      <c r="P1455" s="27">
        <v>593396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663962</v>
      </c>
      <c r="P1458" s="27">
        <v>565818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653542</v>
      </c>
      <c r="P1461" s="27">
        <v>438223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653944</v>
      </c>
      <c r="P1464" s="27">
        <v>436623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741911</v>
      </c>
      <c r="P1467" s="27">
        <v>620457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740220</v>
      </c>
      <c r="P1470" s="27">
        <v>648154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750153</v>
      </c>
      <c r="P1473" s="27">
        <v>679558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728635</v>
      </c>
      <c r="P1476" s="27">
        <v>686374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722234</v>
      </c>
      <c r="P1479" s="27">
        <v>689383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716500</v>
      </c>
      <c r="P1482" s="27">
        <v>580794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749161</v>
      </c>
      <c r="P1485" s="27">
        <v>534450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742318</v>
      </c>
      <c r="P1488" s="27">
        <v>697759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748210</v>
      </c>
      <c r="P1491" s="27">
        <v>730959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783010</v>
      </c>
      <c r="P1494" s="27">
        <v>718876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592744</v>
      </c>
      <c r="P1497" s="27">
        <v>695272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534225</v>
      </c>
      <c r="P1500" s="27">
        <v>704545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809829</v>
      </c>
      <c r="P1503" s="27">
        <v>601572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789465</v>
      </c>
      <c r="P1506" s="27">
        <v>535215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904160</v>
      </c>
      <c r="P1509" s="27">
        <v>643320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933794</v>
      </c>
      <c r="P1512" s="27">
        <v>656758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952207</v>
      </c>
      <c r="P1515" s="27">
        <v>631829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951367</v>
      </c>
      <c r="P1518" s="27">
        <v>629305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949167</v>
      </c>
      <c r="P1521" s="27">
        <v>626017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948171</v>
      </c>
      <c r="P1524" s="27">
        <v>605294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704117</v>
      </c>
      <c r="P1527" s="27">
        <v>616118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786746</v>
      </c>
      <c r="P1530" s="27">
        <v>668712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816073</v>
      </c>
      <c r="P1533" s="27">
        <v>653013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796935</v>
      </c>
      <c r="P1536" s="27">
        <v>659576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777505</v>
      </c>
      <c r="P1539" s="27">
        <v>634786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808415</v>
      </c>
      <c r="P1542" s="27">
        <v>625094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762299</v>
      </c>
      <c r="P1545" s="27">
        <v>632025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570263</v>
      </c>
      <c r="P1548" s="27">
        <v>649543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472824</v>
      </c>
      <c r="P1551" s="27">
        <v>626327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729011</v>
      </c>
      <c r="P1554" s="27">
        <v>638852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661976</v>
      </c>
      <c r="P1557" s="27">
        <v>684285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279217</v>
      </c>
      <c r="P1560" s="27">
        <v>271831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218012</v>
      </c>
      <c r="P1563" s="27">
        <v>192804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424986</v>
      </c>
      <c r="P1566" s="27">
        <v>726021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384374</v>
      </c>
      <c r="P1569" s="27">
        <v>676281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528578</v>
      </c>
      <c r="P1572" s="27">
        <v>763022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567124</v>
      </c>
      <c r="P1575" s="27">
        <v>760895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553866</v>
      </c>
      <c r="P1578" s="27">
        <v>768082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551228</v>
      </c>
      <c r="P1581" s="27">
        <v>753315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583037</v>
      </c>
      <c r="P1584" s="27">
        <v>758907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599914</v>
      </c>
      <c r="P1587" s="27">
        <v>782778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429211</v>
      </c>
      <c r="P1590" s="27">
        <v>1054827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525333</v>
      </c>
      <c r="P1593" s="27">
        <v>552697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542404</v>
      </c>
      <c r="P1596" s="27">
        <v>585096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535210</v>
      </c>
      <c r="P1599" s="27">
        <v>581708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524771</v>
      </c>
      <c r="P1602" s="27">
        <v>571003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541276</v>
      </c>
      <c r="P1605" s="27">
        <v>601086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673078</v>
      </c>
      <c r="P1608" s="27">
        <v>618983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-3906222</v>
      </c>
      <c r="P1611" s="27">
        <v>-316623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159492</v>
      </c>
      <c r="P1614" s="27">
        <v>99827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461760</v>
      </c>
      <c r="P1617" s="27">
        <v>560703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473864</v>
      </c>
      <c r="P1620" s="27">
        <v>488840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465365</v>
      </c>
      <c r="P1623" s="27">
        <v>222635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324263</v>
      </c>
      <c r="P1626" s="27">
        <v>133202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343013</v>
      </c>
      <c r="P1629" s="27">
        <v>248768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-7106156</v>
      </c>
      <c r="P1632" s="27">
        <v>-2492734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409752</v>
      </c>
      <c r="P1635" s="27">
        <v>351586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514204</v>
      </c>
      <c r="P1638" s="27">
        <v>435520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541131</v>
      </c>
      <c r="P1641" s="27">
        <v>425391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538083</v>
      </c>
      <c r="P1644" s="27">
        <v>412743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566456</v>
      </c>
      <c r="P1647" s="27">
        <v>456431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679569</v>
      </c>
      <c r="P1650" s="27">
        <v>515127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-10575322</v>
      </c>
      <c r="P1653" s="27">
        <v>-5390135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499002</v>
      </c>
      <c r="P1656" s="27">
        <v>421841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552060</v>
      </c>
      <c r="P1659" s="27">
        <v>434984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543438</v>
      </c>
      <c r="P1662" s="27">
        <v>431088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516747</v>
      </c>
      <c r="P1665" s="27">
        <v>414954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567786</v>
      </c>
      <c r="P1668" s="27">
        <v>454119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655472</v>
      </c>
      <c r="P1671" s="27">
        <v>566418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-14316800</v>
      </c>
      <c r="P1674" s="27">
        <v>-9152915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317015</v>
      </c>
      <c r="P1677" s="27">
        <v>127826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529789</v>
      </c>
      <c r="P1680" s="27">
        <v>347186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490652</v>
      </c>
      <c r="P1683" s="27">
        <v>314253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297203</v>
      </c>
      <c r="P1686" s="27">
        <v>311708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7">
        <v>493574</v>
      </c>
      <c r="P1689" s="27">
        <v>216732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7">
        <v>0</v>
      </c>
      <c r="P1690" s="27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7">
        <v>0</v>
      </c>
      <c r="P1691" s="27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7">
        <v>663943</v>
      </c>
      <c r="P1692" s="27">
        <v>250836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7">
        <v>0</v>
      </c>
      <c r="P1693" s="27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7">
        <v>0</v>
      </c>
      <c r="P1694" s="27">
        <v>0</v>
      </c>
    </row>
    <row r="1695" spans="1:16" x14ac:dyDescent="0.55000000000000004">
      <c r="A1695" s="33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7">
        <v>493720</v>
      </c>
      <c r="P1695" s="27">
        <v>213460</v>
      </c>
    </row>
    <row r="1696" spans="1:16" x14ac:dyDescent="0.55000000000000004">
      <c r="A1696" s="33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7">
        <v>0</v>
      </c>
      <c r="P1696" s="27">
        <v>0</v>
      </c>
    </row>
    <row r="1697" spans="1:16" x14ac:dyDescent="0.55000000000000004">
      <c r="A1697" s="33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7">
        <v>0</v>
      </c>
      <c r="P1697" s="27">
        <v>0</v>
      </c>
    </row>
    <row r="1698" spans="1:16" x14ac:dyDescent="0.55000000000000004">
      <c r="A1698" s="33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7">
        <v>317907</v>
      </c>
      <c r="P1698" s="27">
        <v>195336</v>
      </c>
    </row>
    <row r="1699" spans="1:16" x14ac:dyDescent="0.55000000000000004">
      <c r="A1699" s="33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7">
        <v>0</v>
      </c>
      <c r="P1699" s="27">
        <v>0</v>
      </c>
    </row>
    <row r="1700" spans="1:16" x14ac:dyDescent="0.55000000000000004">
      <c r="A1700" s="33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7">
        <v>0</v>
      </c>
      <c r="P1700" s="27">
        <v>0</v>
      </c>
    </row>
    <row r="1701" spans="1:16" x14ac:dyDescent="0.55000000000000004">
      <c r="A1701" s="33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>
        <v>0</v>
      </c>
      <c r="P1701">
        <v>0</v>
      </c>
    </row>
    <row r="1702" spans="1:16" x14ac:dyDescent="0.55000000000000004">
      <c r="A1702" s="33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>
        <v>0</v>
      </c>
      <c r="P1702">
        <v>0</v>
      </c>
    </row>
    <row r="1703" spans="1:16" x14ac:dyDescent="0.55000000000000004">
      <c r="A1703" s="33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>
        <v>0</v>
      </c>
      <c r="P1703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287"/>
  <sheetViews>
    <sheetView workbookViewId="0">
      <pane xSplit="1" ySplit="1" topLeftCell="B25276" activePane="bottomRight" state="frozen"/>
      <selection activeCell="O1257" sqref="O1257:P1697"/>
      <selection pane="topRight" activeCell="O1257" sqref="O1257:P1697"/>
      <selection pane="bottomLeft" activeCell="O1257" sqref="O1257:P1697"/>
      <selection pane="bottomRight" activeCell="A25241" sqref="A25241:H2528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  <row r="25147" spans="1:8" x14ac:dyDescent="0.55000000000000004">
      <c r="A25147" s="33">
        <v>44443</v>
      </c>
      <c r="B25147" s="1" t="s">
        <v>7</v>
      </c>
      <c r="C25147">
        <v>57947</v>
      </c>
      <c r="D25147">
        <v>1017233</v>
      </c>
      <c r="E25147" s="32">
        <v>52895</v>
      </c>
      <c r="F25147">
        <v>1456</v>
      </c>
      <c r="G25147" s="32">
        <v>3818</v>
      </c>
      <c r="H25147" s="32">
        <v>26</v>
      </c>
    </row>
    <row r="25148" spans="1:8" x14ac:dyDescent="0.55000000000000004">
      <c r="A25148" s="33">
        <v>44443</v>
      </c>
      <c r="B25148" s="1" t="s">
        <v>11</v>
      </c>
      <c r="C25148">
        <v>4726</v>
      </c>
      <c r="D25148">
        <v>72639</v>
      </c>
      <c r="E25148" s="32">
        <v>3584</v>
      </c>
      <c r="F25148">
        <v>33</v>
      </c>
      <c r="G25148" s="32">
        <v>1109</v>
      </c>
      <c r="H25148" s="32">
        <v>2</v>
      </c>
    </row>
    <row r="25149" spans="1:8" x14ac:dyDescent="0.55000000000000004">
      <c r="A25149" s="33">
        <v>44443</v>
      </c>
      <c r="B25149" s="1" t="s">
        <v>12</v>
      </c>
      <c r="C25149">
        <v>3182</v>
      </c>
      <c r="D25149">
        <v>110129</v>
      </c>
      <c r="E25149" s="32">
        <v>2763</v>
      </c>
      <c r="F25149">
        <v>49</v>
      </c>
      <c r="G25149" s="32">
        <v>370</v>
      </c>
      <c r="H25149" s="32">
        <v>3</v>
      </c>
    </row>
    <row r="25150" spans="1:8" x14ac:dyDescent="0.55000000000000004">
      <c r="A25150" s="33">
        <v>44443</v>
      </c>
      <c r="B25150" s="1" t="s">
        <v>13</v>
      </c>
      <c r="C25150">
        <v>15230</v>
      </c>
      <c r="D25150">
        <v>213055</v>
      </c>
      <c r="E25150" s="32">
        <v>13396</v>
      </c>
      <c r="F25150">
        <v>104</v>
      </c>
      <c r="G25150" s="32">
        <v>1664</v>
      </c>
      <c r="H25150" s="32">
        <v>32</v>
      </c>
    </row>
    <row r="25151" spans="1:8" x14ac:dyDescent="0.55000000000000004">
      <c r="A25151" s="33">
        <v>44443</v>
      </c>
      <c r="B25151" s="1" t="s">
        <v>14</v>
      </c>
      <c r="C25151">
        <v>1681</v>
      </c>
      <c r="D25151">
        <v>22454</v>
      </c>
      <c r="E25151" s="32">
        <v>1489</v>
      </c>
      <c r="F25151">
        <v>23</v>
      </c>
      <c r="G25151" s="32">
        <v>169</v>
      </c>
      <c r="H25151" s="32">
        <v>2</v>
      </c>
    </row>
    <row r="25152" spans="1:8" x14ac:dyDescent="0.55000000000000004">
      <c r="A25152" s="33">
        <v>44443</v>
      </c>
      <c r="B25152" s="1" t="s">
        <v>15</v>
      </c>
      <c r="C25152">
        <v>3274</v>
      </c>
      <c r="D25152">
        <v>86376</v>
      </c>
      <c r="E25152" s="32">
        <v>2942</v>
      </c>
      <c r="F25152">
        <v>49</v>
      </c>
      <c r="G25152" s="32">
        <v>283</v>
      </c>
      <c r="H25152" s="32">
        <v>5</v>
      </c>
    </row>
    <row r="25153" spans="1:8" x14ac:dyDescent="0.55000000000000004">
      <c r="A25153" s="33">
        <v>44443</v>
      </c>
      <c r="B25153" s="1" t="s">
        <v>16</v>
      </c>
      <c r="C25153">
        <v>8957</v>
      </c>
      <c r="D25153">
        <v>372937</v>
      </c>
      <c r="E25153" s="32">
        <v>8103</v>
      </c>
      <c r="F25153">
        <v>169</v>
      </c>
      <c r="G25153" s="32">
        <v>685</v>
      </c>
      <c r="H25153" s="32">
        <v>14</v>
      </c>
    </row>
    <row r="25154" spans="1:8" x14ac:dyDescent="0.55000000000000004">
      <c r="A25154" s="33">
        <v>44443</v>
      </c>
      <c r="B25154" s="1" t="s">
        <v>17</v>
      </c>
      <c r="C25154">
        <v>21588</v>
      </c>
      <c r="D25154">
        <v>37826</v>
      </c>
      <c r="E25154" s="32">
        <v>19313</v>
      </c>
      <c r="F25154">
        <v>195</v>
      </c>
      <c r="G25154" s="32">
        <v>2080</v>
      </c>
      <c r="H25154" s="32">
        <v>30</v>
      </c>
    </row>
    <row r="25155" spans="1:8" x14ac:dyDescent="0.55000000000000004">
      <c r="A25155" s="33">
        <v>44443</v>
      </c>
      <c r="B25155" s="1" t="s">
        <v>18</v>
      </c>
      <c r="C25155">
        <v>13783</v>
      </c>
      <c r="D25155">
        <v>401276</v>
      </c>
      <c r="E25155" s="32">
        <v>12381</v>
      </c>
      <c r="F25155">
        <v>105</v>
      </c>
      <c r="G25155" s="32">
        <v>1297</v>
      </c>
      <c r="H25155" s="32">
        <v>18</v>
      </c>
    </row>
    <row r="25156" spans="1:8" x14ac:dyDescent="0.55000000000000004">
      <c r="A25156" s="33">
        <v>44443</v>
      </c>
      <c r="B25156" s="1" t="s">
        <v>19</v>
      </c>
      <c r="C25156">
        <v>15505</v>
      </c>
      <c r="D25156">
        <v>262794</v>
      </c>
      <c r="E25156" s="32">
        <v>13621</v>
      </c>
      <c r="F25156">
        <v>162</v>
      </c>
      <c r="G25156" s="32">
        <v>1722</v>
      </c>
      <c r="H25156" s="32">
        <v>30</v>
      </c>
    </row>
    <row r="25157" spans="1:8" x14ac:dyDescent="0.55000000000000004">
      <c r="A25157" s="33">
        <v>44443</v>
      </c>
      <c r="B25157" s="1" t="s">
        <v>20</v>
      </c>
      <c r="C25157">
        <v>105372</v>
      </c>
      <c r="D25157">
        <v>1327229</v>
      </c>
      <c r="E25157" s="32">
        <v>92151</v>
      </c>
      <c r="F25157">
        <v>906</v>
      </c>
      <c r="G25157" s="32">
        <v>12315</v>
      </c>
      <c r="H25157" s="32">
        <v>152</v>
      </c>
    </row>
    <row r="25158" spans="1:8" x14ac:dyDescent="0.55000000000000004">
      <c r="A25158" s="33">
        <v>44443</v>
      </c>
      <c r="B25158" s="1" t="s">
        <v>21</v>
      </c>
      <c r="C25158">
        <v>90240</v>
      </c>
      <c r="D25158">
        <v>956504</v>
      </c>
      <c r="E25158" s="32">
        <v>76320</v>
      </c>
      <c r="F25158">
        <v>883</v>
      </c>
      <c r="G25158" s="32">
        <v>13037</v>
      </c>
      <c r="H25158" s="32">
        <v>98</v>
      </c>
    </row>
    <row r="25159" spans="1:8" x14ac:dyDescent="0.55000000000000004">
      <c r="A25159" s="33">
        <v>44443</v>
      </c>
      <c r="B25159" s="1" t="s">
        <v>22</v>
      </c>
      <c r="C25159">
        <v>354742</v>
      </c>
      <c r="D25159">
        <v>3345638</v>
      </c>
      <c r="E25159" s="32">
        <v>321873</v>
      </c>
      <c r="F25159">
        <v>2535</v>
      </c>
      <c r="G25159" s="32">
        <v>30334</v>
      </c>
      <c r="H25159" s="32">
        <v>267</v>
      </c>
    </row>
    <row r="25160" spans="1:8" x14ac:dyDescent="0.55000000000000004">
      <c r="A25160" s="33">
        <v>44443</v>
      </c>
      <c r="B25160" s="1" t="s">
        <v>23</v>
      </c>
      <c r="C25160">
        <v>154927</v>
      </c>
      <c r="D25160">
        <v>1433442</v>
      </c>
      <c r="E25160" s="32">
        <v>138795</v>
      </c>
      <c r="F25160">
        <v>1135</v>
      </c>
      <c r="G25160" s="32">
        <v>14997</v>
      </c>
      <c r="H25160" s="32">
        <v>229</v>
      </c>
    </row>
    <row r="25161" spans="1:8" x14ac:dyDescent="0.55000000000000004">
      <c r="A25161" s="33">
        <v>44443</v>
      </c>
      <c r="B25161" s="1" t="s">
        <v>24</v>
      </c>
      <c r="C25161">
        <v>7002</v>
      </c>
      <c r="D25161">
        <v>245985</v>
      </c>
      <c r="E25161" s="32">
        <v>6094</v>
      </c>
      <c r="F25161">
        <v>55</v>
      </c>
      <c r="G25161" s="32">
        <v>853</v>
      </c>
      <c r="H25161" s="32">
        <v>11</v>
      </c>
    </row>
    <row r="25162" spans="1:8" x14ac:dyDescent="0.55000000000000004">
      <c r="A25162" s="33">
        <v>44443</v>
      </c>
      <c r="B25162" s="1" t="s">
        <v>25</v>
      </c>
      <c r="C25162">
        <v>4539</v>
      </c>
      <c r="D25162">
        <v>102442</v>
      </c>
      <c r="E25162" s="32">
        <v>3810</v>
      </c>
      <c r="F25162">
        <v>42</v>
      </c>
      <c r="G25162" s="32">
        <v>687</v>
      </c>
      <c r="H25162" s="32">
        <v>13</v>
      </c>
    </row>
    <row r="25163" spans="1:8" x14ac:dyDescent="0.55000000000000004">
      <c r="A25163" s="33">
        <v>44443</v>
      </c>
      <c r="B25163" s="1" t="s">
        <v>26</v>
      </c>
      <c r="C25163">
        <v>7414</v>
      </c>
      <c r="D25163">
        <v>173385</v>
      </c>
      <c r="E25163" s="32">
        <v>6754</v>
      </c>
      <c r="F25163">
        <v>123</v>
      </c>
      <c r="G25163" s="32">
        <v>518</v>
      </c>
      <c r="H25163" s="32">
        <v>4</v>
      </c>
    </row>
    <row r="25164" spans="1:8" x14ac:dyDescent="0.55000000000000004">
      <c r="A25164" s="33">
        <v>44443</v>
      </c>
      <c r="B25164" s="1" t="s">
        <v>27</v>
      </c>
      <c r="C25164">
        <v>2668</v>
      </c>
      <c r="D25164">
        <v>100207</v>
      </c>
      <c r="E25164" s="32">
        <v>2392</v>
      </c>
      <c r="F25164">
        <v>36</v>
      </c>
      <c r="G25164" s="32">
        <v>240</v>
      </c>
      <c r="H25164" s="32">
        <v>2</v>
      </c>
    </row>
    <row r="25165" spans="1:8" x14ac:dyDescent="0.55000000000000004">
      <c r="A25165" s="33">
        <v>44443</v>
      </c>
      <c r="B25165" s="1" t="s">
        <v>28</v>
      </c>
      <c r="C25165">
        <v>4582</v>
      </c>
      <c r="D25165">
        <v>92433</v>
      </c>
      <c r="E25165" s="32">
        <v>3985</v>
      </c>
      <c r="F25165">
        <v>25</v>
      </c>
      <c r="G25165" s="32">
        <v>578</v>
      </c>
      <c r="H25165" s="32">
        <v>3</v>
      </c>
    </row>
    <row r="25166" spans="1:8" x14ac:dyDescent="0.55000000000000004">
      <c r="A25166" s="33">
        <v>44443</v>
      </c>
      <c r="B25166" s="1" t="s">
        <v>29</v>
      </c>
      <c r="C25166">
        <v>8113</v>
      </c>
      <c r="D25166">
        <v>276256</v>
      </c>
      <c r="E25166" s="32">
        <v>7366</v>
      </c>
      <c r="F25166">
        <v>94</v>
      </c>
      <c r="G25166" s="32">
        <v>639</v>
      </c>
      <c r="H25166" s="32">
        <v>6</v>
      </c>
    </row>
    <row r="25167" spans="1:8" x14ac:dyDescent="0.55000000000000004">
      <c r="A25167" s="33">
        <v>44443</v>
      </c>
      <c r="B25167" s="1" t="s">
        <v>30</v>
      </c>
      <c r="C25167">
        <v>16726</v>
      </c>
      <c r="D25167">
        <v>360580</v>
      </c>
      <c r="E25167" s="32">
        <v>13979</v>
      </c>
      <c r="F25167">
        <v>204</v>
      </c>
      <c r="G25167" s="32">
        <v>2554</v>
      </c>
      <c r="H25167" s="32">
        <v>22</v>
      </c>
    </row>
    <row r="25168" spans="1:8" x14ac:dyDescent="0.55000000000000004">
      <c r="A25168" s="33">
        <v>44443</v>
      </c>
      <c r="B25168" s="1" t="s">
        <v>31</v>
      </c>
      <c r="C25168">
        <v>23789</v>
      </c>
      <c r="D25168">
        <v>549011</v>
      </c>
      <c r="E25168" s="32">
        <v>18899</v>
      </c>
      <c r="F25168">
        <v>184</v>
      </c>
      <c r="G25168" s="32">
        <v>4706</v>
      </c>
      <c r="H25168" s="32">
        <v>35</v>
      </c>
    </row>
    <row r="25169" spans="1:8" x14ac:dyDescent="0.55000000000000004">
      <c r="A25169" s="33">
        <v>44443</v>
      </c>
      <c r="B25169" s="1" t="s">
        <v>32</v>
      </c>
      <c r="C25169">
        <v>88849</v>
      </c>
      <c r="D25169">
        <v>1102894</v>
      </c>
      <c r="E25169" s="32">
        <v>66556</v>
      </c>
      <c r="F25169">
        <v>1050</v>
      </c>
      <c r="G25169" s="32">
        <v>21243</v>
      </c>
      <c r="H25169" s="32">
        <v>81</v>
      </c>
    </row>
    <row r="25170" spans="1:8" x14ac:dyDescent="0.55000000000000004">
      <c r="A25170" s="33">
        <v>44443</v>
      </c>
      <c r="B25170" s="1" t="s">
        <v>33</v>
      </c>
      <c r="C25170">
        <v>13279</v>
      </c>
      <c r="D25170">
        <v>192585</v>
      </c>
      <c r="E25170" s="32">
        <v>9460</v>
      </c>
      <c r="F25170">
        <v>138</v>
      </c>
      <c r="G25170" s="32">
        <v>3942</v>
      </c>
      <c r="H25170" s="32">
        <v>29</v>
      </c>
    </row>
    <row r="25171" spans="1:8" x14ac:dyDescent="0.55000000000000004">
      <c r="A25171" s="33">
        <v>44443</v>
      </c>
      <c r="B25171" s="1" t="s">
        <v>34</v>
      </c>
      <c r="C25171">
        <v>11236</v>
      </c>
      <c r="D25171">
        <v>212347</v>
      </c>
      <c r="E25171" s="32">
        <v>9332</v>
      </c>
      <c r="F25171">
        <v>97</v>
      </c>
      <c r="G25171" s="32">
        <v>1807</v>
      </c>
      <c r="H25171" s="32">
        <v>10</v>
      </c>
    </row>
    <row r="25172" spans="1:8" x14ac:dyDescent="0.55000000000000004">
      <c r="A25172" s="33">
        <v>44443</v>
      </c>
      <c r="B25172" s="1" t="s">
        <v>35</v>
      </c>
      <c r="C25172">
        <v>31983</v>
      </c>
      <c r="D25172">
        <v>377737</v>
      </c>
      <c r="E25172" s="32">
        <v>26898</v>
      </c>
      <c r="F25172">
        <v>254</v>
      </c>
      <c r="G25172" s="32">
        <v>4425</v>
      </c>
      <c r="H25172" s="32">
        <v>99</v>
      </c>
    </row>
    <row r="25173" spans="1:8" x14ac:dyDescent="0.55000000000000004">
      <c r="A25173" s="33">
        <v>44443</v>
      </c>
      <c r="B25173" s="1" t="s">
        <v>36</v>
      </c>
      <c r="C25173">
        <v>178886</v>
      </c>
      <c r="D25173">
        <v>3025287</v>
      </c>
      <c r="E25173" s="32">
        <v>147199</v>
      </c>
      <c r="F25173">
        <v>2827</v>
      </c>
      <c r="G25173" s="32">
        <v>26866</v>
      </c>
      <c r="H25173" s="32">
        <v>592</v>
      </c>
    </row>
    <row r="25174" spans="1:8" x14ac:dyDescent="0.55000000000000004">
      <c r="A25174" s="33">
        <v>44443</v>
      </c>
      <c r="B25174" s="1" t="s">
        <v>37</v>
      </c>
      <c r="C25174">
        <v>68285</v>
      </c>
      <c r="D25174">
        <v>663541</v>
      </c>
      <c r="E25174" s="32">
        <v>59435</v>
      </c>
      <c r="F25174">
        <v>1347</v>
      </c>
      <c r="G25174" s="32">
        <v>7508</v>
      </c>
      <c r="H25174" s="32">
        <v>76</v>
      </c>
    </row>
    <row r="25175" spans="1:8" x14ac:dyDescent="0.55000000000000004">
      <c r="A25175" s="33">
        <v>44443</v>
      </c>
      <c r="B25175" s="1" t="s">
        <v>38</v>
      </c>
      <c r="C25175">
        <v>14124</v>
      </c>
      <c r="D25175">
        <v>223049</v>
      </c>
      <c r="E25175" s="32">
        <v>12372</v>
      </c>
      <c r="F25175">
        <v>140</v>
      </c>
      <c r="G25175" s="32">
        <v>1612</v>
      </c>
      <c r="H25175" s="32">
        <v>16</v>
      </c>
    </row>
    <row r="25176" spans="1:8" x14ac:dyDescent="0.55000000000000004">
      <c r="A25176" s="33">
        <v>44443</v>
      </c>
      <c r="B25176" s="1" t="s">
        <v>39</v>
      </c>
      <c r="C25176">
        <v>4822</v>
      </c>
      <c r="D25176">
        <v>58883</v>
      </c>
      <c r="E25176" s="32">
        <v>4193</v>
      </c>
      <c r="F25176">
        <v>55</v>
      </c>
      <c r="G25176" s="32">
        <v>474</v>
      </c>
      <c r="H25176" s="32">
        <v>23</v>
      </c>
    </row>
    <row r="25177" spans="1:8" x14ac:dyDescent="0.55000000000000004">
      <c r="A25177" s="33">
        <v>44443</v>
      </c>
      <c r="B25177" s="1" t="s">
        <v>40</v>
      </c>
      <c r="C25177">
        <v>1510</v>
      </c>
      <c r="D25177">
        <v>130495</v>
      </c>
      <c r="E25177" s="32">
        <v>1239</v>
      </c>
      <c r="F25177">
        <v>4</v>
      </c>
      <c r="G25177" s="32">
        <v>244</v>
      </c>
      <c r="H25177" s="32">
        <v>2</v>
      </c>
    </row>
    <row r="25178" spans="1:8" x14ac:dyDescent="0.55000000000000004">
      <c r="A25178" s="33">
        <v>44443</v>
      </c>
      <c r="B25178" s="1" t="s">
        <v>41</v>
      </c>
      <c r="C25178">
        <v>1433</v>
      </c>
      <c r="D25178">
        <v>45572</v>
      </c>
      <c r="E25178" s="32">
        <v>1202</v>
      </c>
      <c r="F25178">
        <v>2</v>
      </c>
      <c r="G25178" s="32">
        <v>229</v>
      </c>
      <c r="H25178" s="32">
        <v>1</v>
      </c>
    </row>
    <row r="25179" spans="1:8" x14ac:dyDescent="0.55000000000000004">
      <c r="A25179" s="33">
        <v>44443</v>
      </c>
      <c r="B25179" s="1" t="s">
        <v>42</v>
      </c>
      <c r="C25179">
        <v>14090</v>
      </c>
      <c r="D25179">
        <v>231974</v>
      </c>
      <c r="E25179" s="32">
        <v>11771</v>
      </c>
      <c r="F25179">
        <v>130</v>
      </c>
      <c r="G25179" s="32">
        <v>1686</v>
      </c>
      <c r="H25179" s="32">
        <v>21</v>
      </c>
    </row>
    <row r="25180" spans="1:8" x14ac:dyDescent="0.55000000000000004">
      <c r="A25180" s="33">
        <v>44443</v>
      </c>
      <c r="B25180" s="1" t="s">
        <v>43</v>
      </c>
      <c r="C25180">
        <v>19428</v>
      </c>
      <c r="D25180">
        <v>769672</v>
      </c>
      <c r="E25180" s="32">
        <v>16643</v>
      </c>
      <c r="F25180">
        <v>185</v>
      </c>
      <c r="G25180" s="32">
        <v>1343</v>
      </c>
      <c r="H25180" s="32">
        <v>21</v>
      </c>
    </row>
    <row r="25181" spans="1:8" x14ac:dyDescent="0.55000000000000004">
      <c r="A25181" s="33">
        <v>44443</v>
      </c>
      <c r="B25181" s="1" t="s">
        <v>44</v>
      </c>
      <c r="C25181">
        <v>5201</v>
      </c>
      <c r="D25181">
        <v>155099</v>
      </c>
      <c r="E25181" s="32">
        <v>4467</v>
      </c>
      <c r="F25181">
        <v>87</v>
      </c>
      <c r="G25181" s="32">
        <v>647</v>
      </c>
      <c r="H25181" s="32">
        <v>2</v>
      </c>
    </row>
    <row r="25182" spans="1:8" x14ac:dyDescent="0.55000000000000004">
      <c r="A25182" s="33">
        <v>44443</v>
      </c>
      <c r="B25182" s="1" t="s">
        <v>45</v>
      </c>
      <c r="C25182">
        <v>2850</v>
      </c>
      <c r="D25182">
        <v>90405</v>
      </c>
      <c r="E25182" s="32">
        <v>2383</v>
      </c>
      <c r="F25182">
        <v>64</v>
      </c>
      <c r="G25182" s="32">
        <v>403</v>
      </c>
      <c r="H25182" s="32">
        <v>2</v>
      </c>
    </row>
    <row r="25183" spans="1:8" x14ac:dyDescent="0.55000000000000004">
      <c r="A25183" s="33">
        <v>44443</v>
      </c>
      <c r="B25183" s="1" t="s">
        <v>46</v>
      </c>
      <c r="C25183">
        <v>4429</v>
      </c>
      <c r="D25183">
        <v>117010</v>
      </c>
      <c r="E25183" s="32">
        <v>3848</v>
      </c>
      <c r="F25183">
        <v>34</v>
      </c>
      <c r="G25183" s="32">
        <v>548</v>
      </c>
      <c r="H25183" s="32">
        <v>10</v>
      </c>
    </row>
    <row r="25184" spans="1:8" x14ac:dyDescent="0.55000000000000004">
      <c r="A25184" s="33">
        <v>44443</v>
      </c>
      <c r="B25184" s="1" t="s">
        <v>47</v>
      </c>
      <c r="C25184">
        <v>4764</v>
      </c>
      <c r="D25184">
        <v>133787</v>
      </c>
      <c r="E25184" s="32">
        <v>4276</v>
      </c>
      <c r="F25184">
        <v>81</v>
      </c>
      <c r="G25184" s="32">
        <v>407</v>
      </c>
      <c r="H25184" s="32">
        <v>3</v>
      </c>
    </row>
    <row r="25185" spans="1:8" x14ac:dyDescent="0.55000000000000004">
      <c r="A25185" s="33">
        <v>44443</v>
      </c>
      <c r="B25185" s="1" t="s">
        <v>48</v>
      </c>
      <c r="C25185">
        <v>3719</v>
      </c>
      <c r="D25185">
        <v>82383</v>
      </c>
      <c r="E25185" s="32">
        <v>3092</v>
      </c>
      <c r="F25185">
        <v>31</v>
      </c>
      <c r="G25185" s="32">
        <v>596</v>
      </c>
      <c r="H25185" s="32">
        <v>7</v>
      </c>
    </row>
    <row r="25186" spans="1:8" x14ac:dyDescent="0.55000000000000004">
      <c r="A25186" s="33">
        <v>44443</v>
      </c>
      <c r="B25186" s="1" t="s">
        <v>49</v>
      </c>
      <c r="C25186">
        <v>68248</v>
      </c>
      <c r="D25186">
        <v>1125929</v>
      </c>
      <c r="E25186" s="32">
        <v>56611</v>
      </c>
      <c r="F25186">
        <v>574</v>
      </c>
      <c r="G25186" s="32">
        <v>10422</v>
      </c>
      <c r="H25186" s="32">
        <v>36</v>
      </c>
    </row>
    <row r="25187" spans="1:8" x14ac:dyDescent="0.55000000000000004">
      <c r="A25187" s="33">
        <v>44443</v>
      </c>
      <c r="B25187" s="1" t="s">
        <v>50</v>
      </c>
      <c r="C25187">
        <v>5386</v>
      </c>
      <c r="D25187">
        <v>89668</v>
      </c>
      <c r="E25187" s="32">
        <v>3743</v>
      </c>
      <c r="F25187">
        <v>28</v>
      </c>
      <c r="G25187" s="32">
        <v>601</v>
      </c>
      <c r="H25187" s="32">
        <v>2</v>
      </c>
    </row>
    <row r="25188" spans="1:8" x14ac:dyDescent="0.55000000000000004">
      <c r="A25188" s="33">
        <v>44443</v>
      </c>
      <c r="B25188" s="1" t="s">
        <v>51</v>
      </c>
      <c r="C25188">
        <v>5495</v>
      </c>
      <c r="D25188">
        <v>161786</v>
      </c>
      <c r="E25188" s="32">
        <v>4832</v>
      </c>
      <c r="F25188">
        <v>69</v>
      </c>
      <c r="G25188" s="32">
        <v>597</v>
      </c>
      <c r="H25188" s="32">
        <v>2</v>
      </c>
    </row>
    <row r="25189" spans="1:8" x14ac:dyDescent="0.55000000000000004">
      <c r="A25189" s="33">
        <v>44443</v>
      </c>
      <c r="B25189" s="1" t="s">
        <v>52</v>
      </c>
      <c r="C25189">
        <v>13141</v>
      </c>
      <c r="D25189">
        <v>111830</v>
      </c>
      <c r="E25189" s="32">
        <v>11160</v>
      </c>
      <c r="F25189">
        <v>128</v>
      </c>
      <c r="G25189" s="32">
        <v>1853</v>
      </c>
      <c r="H25189" s="32">
        <v>19</v>
      </c>
    </row>
    <row r="25190" spans="1:8" x14ac:dyDescent="0.55000000000000004">
      <c r="A25190" s="33">
        <v>44443</v>
      </c>
      <c r="B25190" s="1" t="s">
        <v>53</v>
      </c>
      <c r="C25190">
        <v>7385</v>
      </c>
      <c r="D25190">
        <v>233300</v>
      </c>
      <c r="E25190" s="32">
        <v>6314</v>
      </c>
      <c r="F25190">
        <v>69</v>
      </c>
      <c r="G25190" s="32">
        <v>1002</v>
      </c>
      <c r="H25190" s="32">
        <v>5</v>
      </c>
    </row>
    <row r="25191" spans="1:8" x14ac:dyDescent="0.55000000000000004">
      <c r="A25191" s="33">
        <v>44443</v>
      </c>
      <c r="B25191" s="1" t="s">
        <v>54</v>
      </c>
      <c r="C25191">
        <v>5653</v>
      </c>
      <c r="D25191">
        <v>62925</v>
      </c>
      <c r="E25191" s="32">
        <v>4690</v>
      </c>
      <c r="F25191">
        <v>33</v>
      </c>
      <c r="G25191" s="32">
        <v>774</v>
      </c>
      <c r="H25191" s="32">
        <v>8</v>
      </c>
    </row>
    <row r="25192" spans="1:8" x14ac:dyDescent="0.55000000000000004">
      <c r="A25192" s="33">
        <v>44443</v>
      </c>
      <c r="B25192" s="1" t="s">
        <v>55</v>
      </c>
      <c r="C25192">
        <v>8445</v>
      </c>
      <c r="D25192">
        <v>153510</v>
      </c>
      <c r="E25192" s="32">
        <v>7368</v>
      </c>
      <c r="F25192">
        <v>51</v>
      </c>
      <c r="G25192" s="32">
        <v>1010</v>
      </c>
      <c r="H25192" s="32">
        <v>6</v>
      </c>
    </row>
    <row r="25193" spans="1:8" x14ac:dyDescent="0.55000000000000004">
      <c r="A25193" s="33">
        <v>44443</v>
      </c>
      <c r="B25193" s="1" t="s">
        <v>56</v>
      </c>
      <c r="C25193">
        <v>44282</v>
      </c>
      <c r="D25193">
        <v>347766</v>
      </c>
      <c r="E25193" s="32">
        <v>37699</v>
      </c>
      <c r="F25193">
        <v>261</v>
      </c>
      <c r="G25193" s="32">
        <v>6109</v>
      </c>
      <c r="H25193" s="32">
        <v>130</v>
      </c>
    </row>
    <row r="25194" spans="1:8" x14ac:dyDescent="0.55000000000000004">
      <c r="A25194" s="33">
        <v>44444</v>
      </c>
      <c r="B25194" s="1" t="s">
        <v>7</v>
      </c>
      <c r="C25194">
        <v>58165</v>
      </c>
      <c r="D25194">
        <v>1021436</v>
      </c>
      <c r="E25194" s="32">
        <v>53209</v>
      </c>
      <c r="F25194">
        <v>1456</v>
      </c>
      <c r="G25194" s="32">
        <v>3596</v>
      </c>
      <c r="H25194" s="32">
        <v>26</v>
      </c>
    </row>
    <row r="25195" spans="1:8" x14ac:dyDescent="0.55000000000000004">
      <c r="A25195" s="33">
        <v>44444</v>
      </c>
      <c r="B25195" s="1" t="s">
        <v>11</v>
      </c>
      <c r="C25195">
        <v>4782</v>
      </c>
      <c r="D25195">
        <v>72969</v>
      </c>
      <c r="E25195" s="32">
        <v>3618</v>
      </c>
      <c r="F25195">
        <v>33</v>
      </c>
      <c r="G25195" s="32">
        <v>1131</v>
      </c>
      <c r="H25195" s="32">
        <v>2</v>
      </c>
    </row>
    <row r="25196" spans="1:8" x14ac:dyDescent="0.55000000000000004">
      <c r="A25196" s="33">
        <v>44444</v>
      </c>
      <c r="B25196" s="1" t="s">
        <v>12</v>
      </c>
      <c r="C25196">
        <v>3224</v>
      </c>
      <c r="D25196">
        <v>110603</v>
      </c>
      <c r="E25196" s="32">
        <v>2793</v>
      </c>
      <c r="F25196">
        <v>50</v>
      </c>
      <c r="G25196" s="32">
        <v>381</v>
      </c>
      <c r="H25196" s="32">
        <v>2</v>
      </c>
    </row>
    <row r="25197" spans="1:8" x14ac:dyDescent="0.55000000000000004">
      <c r="A25197" s="33">
        <v>44444</v>
      </c>
      <c r="B25197" s="1" t="s">
        <v>13</v>
      </c>
      <c r="C25197">
        <v>15291</v>
      </c>
      <c r="D25197">
        <v>213429</v>
      </c>
      <c r="E25197" s="32">
        <v>13554</v>
      </c>
      <c r="F25197">
        <v>104</v>
      </c>
      <c r="G25197" s="32">
        <v>1605</v>
      </c>
      <c r="H25197" s="32">
        <v>31</v>
      </c>
    </row>
    <row r="25198" spans="1:8" x14ac:dyDescent="0.55000000000000004">
      <c r="A25198" s="33">
        <v>44444</v>
      </c>
      <c r="B25198" s="1" t="s">
        <v>14</v>
      </c>
      <c r="C25198">
        <v>1687</v>
      </c>
      <c r="D25198">
        <v>22454</v>
      </c>
      <c r="E25198" s="32">
        <v>1495</v>
      </c>
      <c r="F25198">
        <v>23</v>
      </c>
      <c r="G25198" s="32">
        <v>169</v>
      </c>
      <c r="H25198" s="32">
        <v>2</v>
      </c>
    </row>
    <row r="25199" spans="1:8" x14ac:dyDescent="0.55000000000000004">
      <c r="A25199" s="33">
        <v>44444</v>
      </c>
      <c r="B25199" s="1" t="s">
        <v>15</v>
      </c>
      <c r="C25199">
        <v>3287</v>
      </c>
      <c r="D25199">
        <v>86386</v>
      </c>
      <c r="E25199" s="32">
        <v>2959</v>
      </c>
      <c r="F25199">
        <v>50</v>
      </c>
      <c r="G25199" s="32">
        <v>278</v>
      </c>
      <c r="H25199" s="32">
        <v>5</v>
      </c>
    </row>
    <row r="25200" spans="1:8" x14ac:dyDescent="0.55000000000000004">
      <c r="A25200" s="33">
        <v>44444</v>
      </c>
      <c r="B25200" s="1" t="s">
        <v>16</v>
      </c>
      <c r="C25200">
        <v>8984</v>
      </c>
      <c r="D25200">
        <v>373952</v>
      </c>
      <c r="E25200" s="32">
        <v>8200</v>
      </c>
      <c r="F25200">
        <v>169</v>
      </c>
      <c r="G25200" s="32">
        <v>615</v>
      </c>
      <c r="H25200" s="32">
        <v>14</v>
      </c>
    </row>
    <row r="25201" spans="1:8" x14ac:dyDescent="0.55000000000000004">
      <c r="A25201" s="33">
        <v>44444</v>
      </c>
      <c r="B25201" s="1" t="s">
        <v>17</v>
      </c>
      <c r="C25201">
        <v>21846</v>
      </c>
      <c r="D25201">
        <v>37826</v>
      </c>
      <c r="E25201" s="32">
        <v>19715</v>
      </c>
      <c r="F25201">
        <v>195</v>
      </c>
      <c r="G25201" s="32">
        <v>1936</v>
      </c>
      <c r="H25201" s="32">
        <v>30</v>
      </c>
    </row>
    <row r="25202" spans="1:8" x14ac:dyDescent="0.55000000000000004">
      <c r="A25202" s="33">
        <v>44444</v>
      </c>
      <c r="B25202" s="1" t="s">
        <v>18</v>
      </c>
      <c r="C25202">
        <v>13865</v>
      </c>
      <c r="D25202">
        <v>402489</v>
      </c>
      <c r="E25202" s="32">
        <v>12516</v>
      </c>
      <c r="F25202">
        <v>105</v>
      </c>
      <c r="G25202" s="32">
        <v>1244</v>
      </c>
      <c r="H25202" s="32">
        <v>18</v>
      </c>
    </row>
    <row r="25203" spans="1:8" x14ac:dyDescent="0.55000000000000004">
      <c r="A25203" s="33">
        <v>44444</v>
      </c>
      <c r="B25203" s="1" t="s">
        <v>19</v>
      </c>
      <c r="C25203">
        <v>15601</v>
      </c>
      <c r="D25203">
        <v>262794</v>
      </c>
      <c r="E25203" s="32">
        <v>13838</v>
      </c>
      <c r="F25203">
        <v>162</v>
      </c>
      <c r="G25203" s="32">
        <v>1601</v>
      </c>
      <c r="H25203" s="32">
        <v>31</v>
      </c>
    </row>
    <row r="25204" spans="1:8" x14ac:dyDescent="0.55000000000000004">
      <c r="A25204" s="33">
        <v>44444</v>
      </c>
      <c r="B25204" s="1" t="s">
        <v>20</v>
      </c>
      <c r="C25204">
        <v>106183</v>
      </c>
      <c r="D25204">
        <v>1329209</v>
      </c>
      <c r="E25204" s="32">
        <v>93328</v>
      </c>
      <c r="F25204">
        <v>908</v>
      </c>
      <c r="G25204" s="32">
        <v>11947</v>
      </c>
      <c r="H25204" s="32">
        <v>146</v>
      </c>
    </row>
    <row r="25205" spans="1:8" x14ac:dyDescent="0.55000000000000004">
      <c r="A25205" s="33">
        <v>44444</v>
      </c>
      <c r="B25205" s="1" t="s">
        <v>21</v>
      </c>
      <c r="C25205">
        <v>92571</v>
      </c>
      <c r="D25205">
        <v>965510</v>
      </c>
      <c r="E25205" s="32">
        <v>79156</v>
      </c>
      <c r="F25205">
        <v>893</v>
      </c>
      <c r="G25205" s="32">
        <v>12520</v>
      </c>
      <c r="H25205" s="32">
        <v>102</v>
      </c>
    </row>
    <row r="25206" spans="1:8" x14ac:dyDescent="0.55000000000000004">
      <c r="A25206" s="33">
        <v>44444</v>
      </c>
      <c r="B25206" s="1" t="s">
        <v>22</v>
      </c>
      <c r="C25206">
        <v>356595</v>
      </c>
      <c r="D25206">
        <v>3345638</v>
      </c>
      <c r="E25206" s="32">
        <v>325986</v>
      </c>
      <c r="F25206">
        <v>2545</v>
      </c>
      <c r="G25206" s="32">
        <v>28064</v>
      </c>
      <c r="H25206" s="32">
        <v>264</v>
      </c>
    </row>
    <row r="25207" spans="1:8" x14ac:dyDescent="0.55000000000000004">
      <c r="A25207" s="33">
        <v>44444</v>
      </c>
      <c r="B25207" s="1" t="s">
        <v>23</v>
      </c>
      <c r="C25207">
        <v>156169</v>
      </c>
      <c r="D25207">
        <v>1433442</v>
      </c>
      <c r="E25207" s="32">
        <v>141314</v>
      </c>
      <c r="F25207">
        <v>1139</v>
      </c>
      <c r="G25207" s="32">
        <v>13716</v>
      </c>
      <c r="H25207" s="32">
        <v>220</v>
      </c>
    </row>
    <row r="25208" spans="1:8" x14ac:dyDescent="0.55000000000000004">
      <c r="A25208" s="33">
        <v>44444</v>
      </c>
      <c r="B25208" s="1" t="s">
        <v>24</v>
      </c>
      <c r="C25208">
        <v>7062</v>
      </c>
      <c r="D25208">
        <v>246239</v>
      </c>
      <c r="E25208" s="32">
        <v>6094</v>
      </c>
      <c r="F25208">
        <v>55</v>
      </c>
      <c r="G25208" s="32">
        <v>913</v>
      </c>
      <c r="H25208" s="32">
        <v>11</v>
      </c>
    </row>
    <row r="25209" spans="1:8" x14ac:dyDescent="0.55000000000000004">
      <c r="A25209" s="33">
        <v>44444</v>
      </c>
      <c r="B25209" s="1" t="s">
        <v>25</v>
      </c>
      <c r="C25209">
        <v>4563</v>
      </c>
      <c r="D25209">
        <v>102442</v>
      </c>
      <c r="E25209" s="32">
        <v>3904</v>
      </c>
      <c r="F25209">
        <v>44</v>
      </c>
      <c r="G25209" s="32">
        <v>615</v>
      </c>
      <c r="H25209" s="32">
        <v>14</v>
      </c>
    </row>
    <row r="25210" spans="1:8" x14ac:dyDescent="0.55000000000000004">
      <c r="A25210" s="33">
        <v>44444</v>
      </c>
      <c r="B25210" s="1" t="s">
        <v>26</v>
      </c>
      <c r="C25210">
        <v>7434</v>
      </c>
      <c r="D25210">
        <v>173655</v>
      </c>
      <c r="E25210" s="32">
        <v>6804</v>
      </c>
      <c r="F25210">
        <v>123</v>
      </c>
      <c r="G25210" s="32">
        <v>488</v>
      </c>
      <c r="H25210" s="32">
        <v>4</v>
      </c>
    </row>
    <row r="25211" spans="1:8" x14ac:dyDescent="0.55000000000000004">
      <c r="A25211" s="33">
        <v>44444</v>
      </c>
      <c r="B25211" s="1" t="s">
        <v>27</v>
      </c>
      <c r="C25211">
        <v>2702</v>
      </c>
      <c r="D25211">
        <v>100551</v>
      </c>
      <c r="E25211" s="32">
        <v>2416</v>
      </c>
      <c r="F25211">
        <v>36</v>
      </c>
      <c r="G25211" s="32">
        <v>250</v>
      </c>
      <c r="H25211" s="32">
        <v>2</v>
      </c>
    </row>
    <row r="25212" spans="1:8" x14ac:dyDescent="0.55000000000000004">
      <c r="A25212" s="33">
        <v>44444</v>
      </c>
      <c r="B25212" s="1" t="s">
        <v>28</v>
      </c>
      <c r="C25212">
        <v>4582</v>
      </c>
      <c r="D25212">
        <v>92433</v>
      </c>
      <c r="E25212" s="32">
        <v>3985</v>
      </c>
      <c r="F25212">
        <v>25</v>
      </c>
      <c r="G25212" s="32">
        <v>578</v>
      </c>
      <c r="H25212" s="32">
        <v>3</v>
      </c>
    </row>
    <row r="25213" spans="1:8" x14ac:dyDescent="0.55000000000000004">
      <c r="A25213" s="33">
        <v>44444</v>
      </c>
      <c r="B25213" s="1" t="s">
        <v>29</v>
      </c>
      <c r="C25213">
        <v>8156</v>
      </c>
      <c r="D25213">
        <v>276256</v>
      </c>
      <c r="E25213" s="32">
        <v>7464</v>
      </c>
      <c r="F25213">
        <v>94</v>
      </c>
      <c r="G25213" s="32">
        <v>579</v>
      </c>
      <c r="H25213" s="32">
        <v>5</v>
      </c>
    </row>
    <row r="25214" spans="1:8" x14ac:dyDescent="0.55000000000000004">
      <c r="A25214" s="33">
        <v>44444</v>
      </c>
      <c r="B25214" s="1" t="s">
        <v>30</v>
      </c>
      <c r="C25214">
        <v>16893</v>
      </c>
      <c r="D25214">
        <v>361285</v>
      </c>
      <c r="E25214" s="32">
        <v>14341</v>
      </c>
      <c r="F25214">
        <v>204</v>
      </c>
      <c r="G25214" s="32">
        <v>2385</v>
      </c>
      <c r="H25214" s="32">
        <v>24</v>
      </c>
    </row>
    <row r="25215" spans="1:8" x14ac:dyDescent="0.55000000000000004">
      <c r="A25215" s="33">
        <v>44444</v>
      </c>
      <c r="B25215" s="1" t="s">
        <v>31</v>
      </c>
      <c r="C25215">
        <v>24153</v>
      </c>
      <c r="D25215">
        <v>549011</v>
      </c>
      <c r="E25215" s="32">
        <v>19309</v>
      </c>
      <c r="F25215">
        <v>185</v>
      </c>
      <c r="G25215" s="32">
        <v>4659</v>
      </c>
      <c r="H25215" s="32">
        <v>32</v>
      </c>
    </row>
    <row r="25216" spans="1:8" x14ac:dyDescent="0.55000000000000004">
      <c r="A25216" s="33">
        <v>44444</v>
      </c>
      <c r="B25216" s="1" t="s">
        <v>32</v>
      </c>
      <c r="C25216">
        <v>90620</v>
      </c>
      <c r="D25216">
        <v>1102894</v>
      </c>
      <c r="E25216" s="32">
        <v>67756</v>
      </c>
      <c r="F25216">
        <v>1053</v>
      </c>
      <c r="G25216" s="32">
        <v>21811</v>
      </c>
      <c r="H25216" s="32">
        <v>79</v>
      </c>
    </row>
    <row r="25217" spans="1:8" x14ac:dyDescent="0.55000000000000004">
      <c r="A25217" s="33">
        <v>44444</v>
      </c>
      <c r="B25217" s="1" t="s">
        <v>33</v>
      </c>
      <c r="C25217">
        <v>13416</v>
      </c>
      <c r="D25217">
        <v>192585</v>
      </c>
      <c r="E25217" s="32">
        <v>9726</v>
      </c>
      <c r="F25217">
        <v>138</v>
      </c>
      <c r="G25217" s="32">
        <v>3827</v>
      </c>
      <c r="H25217" s="32">
        <v>29</v>
      </c>
    </row>
    <row r="25218" spans="1:8" x14ac:dyDescent="0.55000000000000004">
      <c r="A25218" s="33">
        <v>44444</v>
      </c>
      <c r="B25218" s="1" t="s">
        <v>34</v>
      </c>
      <c r="C25218">
        <v>11304</v>
      </c>
      <c r="D25218">
        <v>213115</v>
      </c>
      <c r="E25218" s="32">
        <v>9508</v>
      </c>
      <c r="F25218">
        <v>97</v>
      </c>
      <c r="G25218" s="32">
        <v>1699</v>
      </c>
      <c r="H25218" s="32">
        <v>13</v>
      </c>
    </row>
    <row r="25219" spans="1:8" x14ac:dyDescent="0.55000000000000004">
      <c r="A25219" s="33">
        <v>44444</v>
      </c>
      <c r="B25219" s="1" t="s">
        <v>35</v>
      </c>
      <c r="C25219">
        <v>32322</v>
      </c>
      <c r="D25219">
        <v>380092</v>
      </c>
      <c r="E25219" s="32">
        <v>27202</v>
      </c>
      <c r="F25219">
        <v>254</v>
      </c>
      <c r="G25219" s="32">
        <v>4527</v>
      </c>
      <c r="H25219" s="32">
        <v>92</v>
      </c>
    </row>
    <row r="25220" spans="1:8" x14ac:dyDescent="0.55000000000000004">
      <c r="A25220" s="33">
        <v>44444</v>
      </c>
      <c r="B25220" s="1" t="s">
        <v>36</v>
      </c>
      <c r="C25220">
        <v>180706</v>
      </c>
      <c r="D25220">
        <v>3042352</v>
      </c>
      <c r="E25220" s="32">
        <v>149753</v>
      </c>
      <c r="F25220">
        <v>2830</v>
      </c>
      <c r="G25220" s="32">
        <v>26136</v>
      </c>
      <c r="H25220" s="32">
        <v>599</v>
      </c>
    </row>
    <row r="25221" spans="1:8" x14ac:dyDescent="0.55000000000000004">
      <c r="A25221" s="33">
        <v>44444</v>
      </c>
      <c r="B25221" s="1" t="s">
        <v>37</v>
      </c>
      <c r="C25221">
        <v>69040</v>
      </c>
      <c r="D25221">
        <v>666775</v>
      </c>
      <c r="E25221" s="32">
        <v>60137</v>
      </c>
      <c r="F25221">
        <v>1347</v>
      </c>
      <c r="G25221" s="32">
        <v>7556</v>
      </c>
      <c r="H25221" s="32">
        <v>78</v>
      </c>
    </row>
    <row r="25222" spans="1:8" x14ac:dyDescent="0.55000000000000004">
      <c r="A25222" s="33">
        <v>44444</v>
      </c>
      <c r="B25222" s="1" t="s">
        <v>38</v>
      </c>
      <c r="C25222">
        <v>14281</v>
      </c>
      <c r="D25222">
        <v>223049</v>
      </c>
      <c r="E25222" s="32">
        <v>12542</v>
      </c>
      <c r="F25222">
        <v>141</v>
      </c>
      <c r="G25222" s="32">
        <v>1598</v>
      </c>
      <c r="H25222" s="32">
        <v>16</v>
      </c>
    </row>
    <row r="25223" spans="1:8" x14ac:dyDescent="0.55000000000000004">
      <c r="A25223" s="33">
        <v>44444</v>
      </c>
      <c r="B25223" s="1" t="s">
        <v>39</v>
      </c>
      <c r="C25223">
        <v>4861</v>
      </c>
      <c r="D25223">
        <v>59346</v>
      </c>
      <c r="E25223" s="32">
        <v>4236</v>
      </c>
      <c r="F25223">
        <v>55</v>
      </c>
      <c r="G25223" s="32">
        <v>470</v>
      </c>
      <c r="H25223" s="32">
        <v>23</v>
      </c>
    </row>
    <row r="25224" spans="1:8" x14ac:dyDescent="0.55000000000000004">
      <c r="A25224" s="33">
        <v>44444</v>
      </c>
      <c r="B25224" s="1" t="s">
        <v>40</v>
      </c>
      <c r="C25224">
        <v>1522</v>
      </c>
      <c r="D25224">
        <v>130759</v>
      </c>
      <c r="E25224" s="32">
        <v>1255</v>
      </c>
      <c r="F25224">
        <v>4</v>
      </c>
      <c r="G25224" s="32">
        <v>244</v>
      </c>
      <c r="H25224" s="32">
        <v>2</v>
      </c>
    </row>
    <row r="25225" spans="1:8" x14ac:dyDescent="0.55000000000000004">
      <c r="A25225" s="33">
        <v>44444</v>
      </c>
      <c r="B25225" s="1" t="s">
        <v>41</v>
      </c>
      <c r="C25225">
        <v>1444</v>
      </c>
      <c r="D25225">
        <v>45572</v>
      </c>
      <c r="E25225" s="32">
        <v>1226</v>
      </c>
      <c r="F25225">
        <v>2</v>
      </c>
      <c r="G25225" s="32">
        <v>216</v>
      </c>
      <c r="H25225" s="32">
        <v>1</v>
      </c>
    </row>
    <row r="25226" spans="1:8" x14ac:dyDescent="0.55000000000000004">
      <c r="A25226" s="33">
        <v>44444</v>
      </c>
      <c r="B25226" s="1" t="s">
        <v>42</v>
      </c>
      <c r="C25226">
        <v>14223</v>
      </c>
      <c r="D25226">
        <v>231974</v>
      </c>
      <c r="E25226" s="32">
        <v>11771</v>
      </c>
      <c r="F25226">
        <v>132</v>
      </c>
      <c r="G25226" s="32">
        <v>1686</v>
      </c>
      <c r="H25226" s="32">
        <v>21</v>
      </c>
    </row>
    <row r="25227" spans="1:8" x14ac:dyDescent="0.55000000000000004">
      <c r="A25227" s="33">
        <v>44444</v>
      </c>
      <c r="B25227" s="1" t="s">
        <v>43</v>
      </c>
      <c r="C25227">
        <v>19673</v>
      </c>
      <c r="D25227">
        <v>779859</v>
      </c>
      <c r="E25227" s="32">
        <v>16917</v>
      </c>
      <c r="F25227">
        <v>185</v>
      </c>
      <c r="G25227" s="32">
        <v>1304</v>
      </c>
      <c r="H25227" s="32">
        <v>21</v>
      </c>
    </row>
    <row r="25228" spans="1:8" x14ac:dyDescent="0.55000000000000004">
      <c r="A25228" s="33">
        <v>44444</v>
      </c>
      <c r="B25228" s="1" t="s">
        <v>44</v>
      </c>
      <c r="C25228">
        <v>5243</v>
      </c>
      <c r="D25228">
        <v>155099</v>
      </c>
      <c r="E25228" s="32">
        <v>4515</v>
      </c>
      <c r="F25228">
        <v>87</v>
      </c>
      <c r="G25228" s="32">
        <v>641</v>
      </c>
      <c r="H25228" s="32">
        <v>3</v>
      </c>
    </row>
    <row r="25229" spans="1:8" x14ac:dyDescent="0.55000000000000004">
      <c r="A25229" s="33">
        <v>44444</v>
      </c>
      <c r="B25229" s="1" t="s">
        <v>45</v>
      </c>
      <c r="C25229">
        <v>2880</v>
      </c>
      <c r="D25229">
        <v>90638</v>
      </c>
      <c r="E25229" s="32">
        <v>2436</v>
      </c>
      <c r="F25229">
        <v>64</v>
      </c>
      <c r="G25229" s="32">
        <v>380</v>
      </c>
      <c r="H25229" s="32">
        <v>2</v>
      </c>
    </row>
    <row r="25230" spans="1:8" x14ac:dyDescent="0.55000000000000004">
      <c r="A25230" s="33">
        <v>44444</v>
      </c>
      <c r="B25230" s="1" t="s">
        <v>46</v>
      </c>
      <c r="C25230">
        <v>4459</v>
      </c>
      <c r="D25230">
        <v>117449</v>
      </c>
      <c r="E25230" s="32">
        <v>3936</v>
      </c>
      <c r="F25230">
        <v>34</v>
      </c>
      <c r="G25230" s="32">
        <v>490</v>
      </c>
      <c r="H25230" s="32">
        <v>9</v>
      </c>
    </row>
    <row r="25231" spans="1:8" x14ac:dyDescent="0.55000000000000004">
      <c r="A25231" s="33">
        <v>44444</v>
      </c>
      <c r="B25231" s="1" t="s">
        <v>47</v>
      </c>
      <c r="C25231">
        <v>4790</v>
      </c>
      <c r="D25231">
        <v>134626</v>
      </c>
      <c r="E25231" s="32">
        <v>4341</v>
      </c>
      <c r="F25231">
        <v>81</v>
      </c>
      <c r="G25231" s="32">
        <v>368</v>
      </c>
      <c r="H25231" s="32">
        <v>5</v>
      </c>
    </row>
    <row r="25232" spans="1:8" x14ac:dyDescent="0.55000000000000004">
      <c r="A25232" s="33">
        <v>44444</v>
      </c>
      <c r="B25232" s="1" t="s">
        <v>48</v>
      </c>
      <c r="C25232">
        <v>3760</v>
      </c>
      <c r="D25232">
        <v>82509</v>
      </c>
      <c r="E25232" s="32">
        <v>3170</v>
      </c>
      <c r="F25232">
        <v>31</v>
      </c>
      <c r="G25232" s="32">
        <v>559</v>
      </c>
      <c r="H25232" s="32">
        <v>9</v>
      </c>
    </row>
    <row r="25233" spans="1:8" x14ac:dyDescent="0.55000000000000004">
      <c r="A25233" s="33">
        <v>44444</v>
      </c>
      <c r="B25233" s="1" t="s">
        <v>49</v>
      </c>
      <c r="C25233">
        <v>68835</v>
      </c>
      <c r="D25233">
        <v>1130029</v>
      </c>
      <c r="E25233" s="32">
        <v>57546</v>
      </c>
      <c r="F25233">
        <v>574</v>
      </c>
      <c r="G25233" s="32">
        <v>10128</v>
      </c>
      <c r="H25233" s="32">
        <v>36</v>
      </c>
    </row>
    <row r="25234" spans="1:8" x14ac:dyDescent="0.55000000000000004">
      <c r="A25234" s="33">
        <v>44444</v>
      </c>
      <c r="B25234" s="1" t="s">
        <v>50</v>
      </c>
      <c r="C25234">
        <v>5434</v>
      </c>
      <c r="D25234">
        <v>90312</v>
      </c>
      <c r="E25234" s="32">
        <v>3796</v>
      </c>
      <c r="F25234">
        <v>28</v>
      </c>
      <c r="G25234" s="32">
        <v>553</v>
      </c>
      <c r="H25234" s="32">
        <v>2</v>
      </c>
    </row>
    <row r="25235" spans="1:8" x14ac:dyDescent="0.55000000000000004">
      <c r="A25235" s="33">
        <v>44444</v>
      </c>
      <c r="B25235" s="1" t="s">
        <v>51</v>
      </c>
      <c r="C25235">
        <v>5544</v>
      </c>
      <c r="D25235">
        <v>162298</v>
      </c>
      <c r="E25235" s="32">
        <v>4883</v>
      </c>
      <c r="F25235">
        <v>69</v>
      </c>
      <c r="G25235" s="32">
        <v>596</v>
      </c>
      <c r="H25235" s="32">
        <v>2</v>
      </c>
    </row>
    <row r="25236" spans="1:8" x14ac:dyDescent="0.55000000000000004">
      <c r="A25236" s="33">
        <v>44444</v>
      </c>
      <c r="B25236" s="1" t="s">
        <v>52</v>
      </c>
      <c r="C25236">
        <v>13234</v>
      </c>
      <c r="D25236">
        <v>112361</v>
      </c>
      <c r="E25236" s="32">
        <v>11325</v>
      </c>
      <c r="F25236">
        <v>128</v>
      </c>
      <c r="G25236" s="32">
        <v>1781</v>
      </c>
      <c r="H25236" s="32">
        <v>18</v>
      </c>
    </row>
    <row r="25237" spans="1:8" x14ac:dyDescent="0.55000000000000004">
      <c r="A25237" s="33">
        <v>44444</v>
      </c>
      <c r="B25237" s="1" t="s">
        <v>53</v>
      </c>
      <c r="C25237">
        <v>7447</v>
      </c>
      <c r="D25237">
        <v>233747</v>
      </c>
      <c r="E25237" s="32">
        <v>6460</v>
      </c>
      <c r="F25237">
        <v>69</v>
      </c>
      <c r="G25237" s="32">
        <v>918</v>
      </c>
      <c r="H25237" s="32">
        <v>5</v>
      </c>
    </row>
    <row r="25238" spans="1:8" x14ac:dyDescent="0.55000000000000004">
      <c r="A25238" s="33">
        <v>44444</v>
      </c>
      <c r="B25238" s="1" t="s">
        <v>54</v>
      </c>
      <c r="C25238">
        <v>5653</v>
      </c>
      <c r="D25238">
        <v>62925</v>
      </c>
      <c r="E25238" s="32">
        <v>4690</v>
      </c>
      <c r="F25238">
        <v>33</v>
      </c>
      <c r="G25238" s="32">
        <v>798</v>
      </c>
      <c r="H25238" s="32">
        <v>8</v>
      </c>
    </row>
    <row r="25239" spans="1:8" x14ac:dyDescent="0.55000000000000004">
      <c r="A25239" s="33">
        <v>44444</v>
      </c>
      <c r="B25239" s="1" t="s">
        <v>55</v>
      </c>
      <c r="C25239">
        <v>8499</v>
      </c>
      <c r="D25239">
        <v>154444</v>
      </c>
      <c r="E25239" s="32">
        <v>7551</v>
      </c>
      <c r="F25239">
        <v>52</v>
      </c>
      <c r="G25239" s="32">
        <v>894</v>
      </c>
      <c r="H25239" s="32">
        <v>7</v>
      </c>
    </row>
    <row r="25240" spans="1:8" x14ac:dyDescent="0.55000000000000004">
      <c r="A25240" s="33">
        <v>44444</v>
      </c>
      <c r="B25240" s="1" t="s">
        <v>56</v>
      </c>
      <c r="C25240">
        <v>44282</v>
      </c>
      <c r="D25240">
        <v>349832</v>
      </c>
      <c r="E25240" s="32">
        <v>37699</v>
      </c>
      <c r="F25240">
        <v>261</v>
      </c>
      <c r="G25240" s="32">
        <v>6109</v>
      </c>
      <c r="H25240" s="32">
        <v>130</v>
      </c>
    </row>
    <row r="25241" spans="1:8" x14ac:dyDescent="0.55000000000000004">
      <c r="A25241" s="33">
        <v>44445</v>
      </c>
      <c r="B25241" s="1" t="s">
        <v>7</v>
      </c>
      <c r="C25241">
        <v>58288</v>
      </c>
      <c r="D25241">
        <v>1024794</v>
      </c>
      <c r="E25241" s="32">
        <v>53565</v>
      </c>
      <c r="F25241">
        <v>1457</v>
      </c>
      <c r="G25241" s="32">
        <v>3500</v>
      </c>
      <c r="H25241" s="32">
        <v>27</v>
      </c>
    </row>
    <row r="25242" spans="1:8" x14ac:dyDescent="0.55000000000000004">
      <c r="A25242" s="33">
        <v>44445</v>
      </c>
      <c r="B25242" s="1" t="s">
        <v>11</v>
      </c>
      <c r="C25242">
        <v>4802</v>
      </c>
      <c r="D25242">
        <v>74109</v>
      </c>
      <c r="E25242" s="32">
        <v>3672</v>
      </c>
      <c r="F25242">
        <v>33</v>
      </c>
      <c r="G25242" s="32">
        <v>1097</v>
      </c>
      <c r="H25242" s="32">
        <v>2</v>
      </c>
    </row>
    <row r="25243" spans="1:8" x14ac:dyDescent="0.55000000000000004">
      <c r="A25243" s="33">
        <v>44445</v>
      </c>
      <c r="B25243" s="1" t="s">
        <v>12</v>
      </c>
      <c r="C25243">
        <v>3249</v>
      </c>
      <c r="D25243">
        <v>110778</v>
      </c>
      <c r="E25243" s="32">
        <v>2826</v>
      </c>
      <c r="F25243">
        <v>50</v>
      </c>
      <c r="G25243" s="32">
        <v>373</v>
      </c>
      <c r="H25243" s="32">
        <v>1</v>
      </c>
    </row>
    <row r="25244" spans="1:8" x14ac:dyDescent="0.55000000000000004">
      <c r="A25244" s="33">
        <v>44445</v>
      </c>
      <c r="B25244" s="1" t="s">
        <v>13</v>
      </c>
      <c r="C25244">
        <v>15325</v>
      </c>
      <c r="D25244">
        <v>214360</v>
      </c>
      <c r="E25244" s="32">
        <v>13722</v>
      </c>
      <c r="F25244">
        <v>104</v>
      </c>
      <c r="G25244" s="32">
        <v>1469</v>
      </c>
      <c r="H25244" s="32">
        <v>26</v>
      </c>
    </row>
    <row r="25245" spans="1:8" x14ac:dyDescent="0.55000000000000004">
      <c r="A25245" s="33">
        <v>44445</v>
      </c>
      <c r="B25245" s="1" t="s">
        <v>14</v>
      </c>
      <c r="C25245">
        <v>1696</v>
      </c>
      <c r="D25245">
        <v>23518</v>
      </c>
      <c r="E25245" s="32">
        <v>1535</v>
      </c>
      <c r="F25245">
        <v>23</v>
      </c>
      <c r="G25245" s="32">
        <v>138</v>
      </c>
      <c r="H25245" s="32">
        <v>1</v>
      </c>
    </row>
    <row r="25246" spans="1:8" x14ac:dyDescent="0.55000000000000004">
      <c r="A25246" s="33">
        <v>44445</v>
      </c>
      <c r="B25246" s="1" t="s">
        <v>15</v>
      </c>
      <c r="C25246">
        <v>3299</v>
      </c>
      <c r="D25246">
        <v>88253</v>
      </c>
      <c r="E25246" s="32">
        <v>2987</v>
      </c>
      <c r="F25246">
        <v>50</v>
      </c>
      <c r="G25246" s="32">
        <v>262</v>
      </c>
      <c r="H25246" s="32">
        <v>5</v>
      </c>
    </row>
    <row r="25247" spans="1:8" x14ac:dyDescent="0.55000000000000004">
      <c r="A25247" s="33">
        <v>44445</v>
      </c>
      <c r="B25247" s="1" t="s">
        <v>16</v>
      </c>
      <c r="C25247">
        <v>9021</v>
      </c>
      <c r="D25247">
        <v>374822</v>
      </c>
      <c r="E25247" s="32">
        <v>8286</v>
      </c>
      <c r="F25247">
        <v>170</v>
      </c>
      <c r="G25247" s="32">
        <v>565</v>
      </c>
      <c r="H25247" s="32">
        <v>14</v>
      </c>
    </row>
    <row r="25248" spans="1:8" x14ac:dyDescent="0.55000000000000004">
      <c r="A25248" s="33">
        <v>44445</v>
      </c>
      <c r="B25248" s="1" t="s">
        <v>17</v>
      </c>
      <c r="C25248">
        <v>22004</v>
      </c>
      <c r="D25248">
        <v>37826</v>
      </c>
      <c r="E25248" s="32">
        <v>20022</v>
      </c>
      <c r="F25248">
        <v>195</v>
      </c>
      <c r="G25248" s="32">
        <v>1787</v>
      </c>
      <c r="H25248" s="32">
        <v>27</v>
      </c>
    </row>
    <row r="25249" spans="1:8" x14ac:dyDescent="0.55000000000000004">
      <c r="A25249" s="33">
        <v>44445</v>
      </c>
      <c r="B25249" s="1" t="s">
        <v>18</v>
      </c>
      <c r="C25249">
        <v>13953</v>
      </c>
      <c r="D25249">
        <v>403280</v>
      </c>
      <c r="E25249" s="32">
        <v>12681</v>
      </c>
      <c r="F25249">
        <v>105</v>
      </c>
      <c r="G25249" s="32">
        <v>1167</v>
      </c>
      <c r="H25249" s="32">
        <v>17</v>
      </c>
    </row>
    <row r="25250" spans="1:8" x14ac:dyDescent="0.55000000000000004">
      <c r="A25250" s="33">
        <v>44445</v>
      </c>
      <c r="B25250" s="1" t="s">
        <v>19</v>
      </c>
      <c r="C25250">
        <v>15649</v>
      </c>
      <c r="D25250">
        <v>265457</v>
      </c>
      <c r="E25250" s="32">
        <v>14018</v>
      </c>
      <c r="F25250">
        <v>163</v>
      </c>
      <c r="G25250" s="32">
        <v>1468</v>
      </c>
      <c r="H25250" s="32">
        <v>29</v>
      </c>
    </row>
    <row r="25251" spans="1:8" x14ac:dyDescent="0.55000000000000004">
      <c r="A25251" s="33">
        <v>44445</v>
      </c>
      <c r="B25251" s="1" t="s">
        <v>20</v>
      </c>
      <c r="C25251">
        <v>106633</v>
      </c>
      <c r="D25251">
        <v>1334402</v>
      </c>
      <c r="E25251" s="32">
        <v>94224</v>
      </c>
      <c r="F25251">
        <v>909</v>
      </c>
      <c r="G25251" s="32">
        <v>11500</v>
      </c>
      <c r="H25251" s="32">
        <v>144</v>
      </c>
    </row>
    <row r="25252" spans="1:8" x14ac:dyDescent="0.55000000000000004">
      <c r="A25252" s="33">
        <v>44445</v>
      </c>
      <c r="B25252" s="1" t="s">
        <v>21</v>
      </c>
      <c r="C25252">
        <v>92571</v>
      </c>
      <c r="D25252">
        <v>973143</v>
      </c>
      <c r="E25252" s="32">
        <v>79156</v>
      </c>
      <c r="F25252">
        <v>893</v>
      </c>
      <c r="G25252" s="32">
        <v>12520</v>
      </c>
      <c r="H25252" s="32">
        <v>102</v>
      </c>
    </row>
    <row r="25253" spans="1:8" x14ac:dyDescent="0.55000000000000004">
      <c r="A25253" s="33">
        <v>44445</v>
      </c>
      <c r="B25253" s="1" t="s">
        <v>22</v>
      </c>
      <c r="C25253">
        <v>357563</v>
      </c>
      <c r="D25253">
        <v>3362072</v>
      </c>
      <c r="E25253" s="32">
        <v>327873</v>
      </c>
      <c r="F25253">
        <v>2561</v>
      </c>
      <c r="G25253" s="32">
        <v>27129</v>
      </c>
      <c r="H25253" s="32">
        <v>267</v>
      </c>
    </row>
    <row r="25254" spans="1:8" x14ac:dyDescent="0.55000000000000004">
      <c r="A25254" s="33">
        <v>44445</v>
      </c>
      <c r="B25254" s="1" t="s">
        <v>23</v>
      </c>
      <c r="C25254">
        <v>157140</v>
      </c>
      <c r="D25254">
        <v>1444956</v>
      </c>
      <c r="E25254" s="32">
        <v>142875</v>
      </c>
      <c r="F25254">
        <v>1141</v>
      </c>
      <c r="G25254" s="32">
        <v>13124</v>
      </c>
      <c r="H25254" s="32">
        <v>246</v>
      </c>
    </row>
    <row r="25255" spans="1:8" x14ac:dyDescent="0.55000000000000004">
      <c r="A25255" s="33">
        <v>44445</v>
      </c>
      <c r="B25255" s="1" t="s">
        <v>24</v>
      </c>
      <c r="C25255">
        <v>7085</v>
      </c>
      <c r="D25255">
        <v>249387</v>
      </c>
      <c r="E25255" s="32">
        <v>6399</v>
      </c>
      <c r="F25255">
        <v>56</v>
      </c>
      <c r="G25255" s="32">
        <v>630</v>
      </c>
      <c r="H25255" s="32">
        <v>10</v>
      </c>
    </row>
    <row r="25256" spans="1:8" x14ac:dyDescent="0.55000000000000004">
      <c r="A25256" s="33">
        <v>44445</v>
      </c>
      <c r="B25256" s="1" t="s">
        <v>25</v>
      </c>
      <c r="C25256">
        <v>4587</v>
      </c>
      <c r="D25256">
        <v>103405</v>
      </c>
      <c r="E25256" s="32">
        <v>4012</v>
      </c>
      <c r="F25256">
        <v>44</v>
      </c>
      <c r="G25256" s="32">
        <v>531</v>
      </c>
      <c r="H25256" s="32">
        <v>15</v>
      </c>
    </row>
    <row r="25257" spans="1:8" x14ac:dyDescent="0.55000000000000004">
      <c r="A25257" s="33">
        <v>44445</v>
      </c>
      <c r="B25257" s="1" t="s">
        <v>26</v>
      </c>
      <c r="C25257">
        <v>7451</v>
      </c>
      <c r="D25257">
        <v>173760</v>
      </c>
      <c r="E25257" s="32">
        <v>6859</v>
      </c>
      <c r="F25257">
        <v>123</v>
      </c>
      <c r="G25257" s="32">
        <v>450</v>
      </c>
      <c r="H25257" s="32">
        <v>4</v>
      </c>
    </row>
    <row r="25258" spans="1:8" x14ac:dyDescent="0.55000000000000004">
      <c r="A25258" s="33">
        <v>44445</v>
      </c>
      <c r="B25258" s="1" t="s">
        <v>27</v>
      </c>
      <c r="C25258">
        <v>2714</v>
      </c>
      <c r="D25258">
        <v>100868</v>
      </c>
      <c r="E25258" s="32">
        <v>2447</v>
      </c>
      <c r="F25258">
        <v>36</v>
      </c>
      <c r="G25258" s="32">
        <v>231</v>
      </c>
      <c r="H25258" s="32">
        <v>2</v>
      </c>
    </row>
    <row r="25259" spans="1:8" x14ac:dyDescent="0.55000000000000004">
      <c r="A25259" s="33">
        <v>44445</v>
      </c>
      <c r="B25259" s="1" t="s">
        <v>28</v>
      </c>
      <c r="C25259">
        <v>4698</v>
      </c>
      <c r="D25259">
        <v>97156</v>
      </c>
      <c r="E25259" s="32">
        <v>4214</v>
      </c>
      <c r="F25259">
        <v>26</v>
      </c>
      <c r="G25259" s="32">
        <v>463</v>
      </c>
      <c r="H25259" s="32">
        <v>3</v>
      </c>
    </row>
    <row r="25260" spans="1:8" x14ac:dyDescent="0.55000000000000004">
      <c r="A25260" s="33">
        <v>44445</v>
      </c>
      <c r="B25260" s="1" t="s">
        <v>29</v>
      </c>
      <c r="C25260">
        <v>8183</v>
      </c>
      <c r="D25260">
        <v>278820</v>
      </c>
      <c r="E25260" s="32">
        <v>7566</v>
      </c>
      <c r="F25260">
        <v>94</v>
      </c>
      <c r="G25260" s="32">
        <v>524</v>
      </c>
      <c r="H25260" s="32">
        <v>3</v>
      </c>
    </row>
    <row r="25261" spans="1:8" x14ac:dyDescent="0.55000000000000004">
      <c r="A25261" s="33">
        <v>44445</v>
      </c>
      <c r="B25261" s="1" t="s">
        <v>30</v>
      </c>
      <c r="C25261">
        <v>17019</v>
      </c>
      <c r="D25261">
        <v>361972</v>
      </c>
      <c r="E25261" s="32">
        <v>14630</v>
      </c>
      <c r="F25261">
        <v>205</v>
      </c>
      <c r="G25261" s="32">
        <v>2263</v>
      </c>
      <c r="H25261" s="32">
        <v>22</v>
      </c>
    </row>
    <row r="25262" spans="1:8" x14ac:dyDescent="0.55000000000000004">
      <c r="A25262" s="33">
        <v>44445</v>
      </c>
      <c r="B25262" s="1" t="s">
        <v>31</v>
      </c>
      <c r="C25262">
        <v>24383</v>
      </c>
      <c r="D25262">
        <v>556282</v>
      </c>
      <c r="E25262" s="32">
        <v>20104</v>
      </c>
      <c r="F25262">
        <v>186</v>
      </c>
      <c r="G25262" s="32">
        <v>4093</v>
      </c>
      <c r="H25262" s="32">
        <v>29</v>
      </c>
    </row>
    <row r="25263" spans="1:8" x14ac:dyDescent="0.55000000000000004">
      <c r="A25263" s="33">
        <v>44445</v>
      </c>
      <c r="B25263" s="1" t="s">
        <v>32</v>
      </c>
      <c r="C25263">
        <v>91990</v>
      </c>
      <c r="D25263">
        <v>1124589</v>
      </c>
      <c r="E25263" s="32">
        <v>68911</v>
      </c>
      <c r="F25263">
        <v>1053</v>
      </c>
      <c r="G25263" s="32">
        <v>22026</v>
      </c>
      <c r="H25263" s="32">
        <v>88</v>
      </c>
    </row>
    <row r="25264" spans="1:8" x14ac:dyDescent="0.55000000000000004">
      <c r="A25264" s="33">
        <v>44445</v>
      </c>
      <c r="B25264" s="1" t="s">
        <v>33</v>
      </c>
      <c r="C25264">
        <v>13525</v>
      </c>
      <c r="D25264">
        <v>192585</v>
      </c>
      <c r="E25264" s="32">
        <v>9805</v>
      </c>
      <c r="F25264">
        <v>138</v>
      </c>
      <c r="G25264" s="32">
        <v>3862</v>
      </c>
      <c r="H25264" s="32">
        <v>30</v>
      </c>
    </row>
    <row r="25265" spans="1:8" x14ac:dyDescent="0.55000000000000004">
      <c r="A25265" s="33">
        <v>44445</v>
      </c>
      <c r="B25265" s="1" t="s">
        <v>34</v>
      </c>
      <c r="C25265">
        <v>11387</v>
      </c>
      <c r="D25265">
        <v>214030</v>
      </c>
      <c r="E25265" s="32">
        <v>9734</v>
      </c>
      <c r="F25265">
        <v>97</v>
      </c>
      <c r="G25265" s="32">
        <v>1556</v>
      </c>
      <c r="H25265" s="32">
        <v>11</v>
      </c>
    </row>
    <row r="25266" spans="1:8" x14ac:dyDescent="0.55000000000000004">
      <c r="A25266" s="33">
        <v>44445</v>
      </c>
      <c r="B25266" s="1" t="s">
        <v>35</v>
      </c>
      <c r="C25266">
        <v>32580</v>
      </c>
      <c r="D25266">
        <v>381221</v>
      </c>
      <c r="E25266" s="32">
        <v>27306</v>
      </c>
      <c r="F25266">
        <v>254</v>
      </c>
      <c r="G25266" s="32">
        <v>4762</v>
      </c>
      <c r="H25266" s="32">
        <v>91</v>
      </c>
    </row>
    <row r="25267" spans="1:8" x14ac:dyDescent="0.55000000000000004">
      <c r="A25267" s="33">
        <v>44445</v>
      </c>
      <c r="B25267" s="1" t="s">
        <v>36</v>
      </c>
      <c r="C25267">
        <v>181629</v>
      </c>
      <c r="D25267">
        <v>3056029</v>
      </c>
      <c r="E25267" s="32">
        <v>151839</v>
      </c>
      <c r="F25267">
        <v>2832</v>
      </c>
      <c r="G25267" s="32">
        <v>24944</v>
      </c>
      <c r="H25267" s="32">
        <v>594</v>
      </c>
    </row>
    <row r="25268" spans="1:8" x14ac:dyDescent="0.55000000000000004">
      <c r="A25268" s="33">
        <v>44445</v>
      </c>
      <c r="B25268" s="1" t="s">
        <v>37</v>
      </c>
      <c r="C25268">
        <v>69735</v>
      </c>
      <c r="D25268">
        <v>669287</v>
      </c>
      <c r="E25268" s="32">
        <v>61212</v>
      </c>
      <c r="F25268">
        <v>1347</v>
      </c>
      <c r="G25268" s="32">
        <v>7176</v>
      </c>
      <c r="H25268" s="32">
        <v>78</v>
      </c>
    </row>
    <row r="25269" spans="1:8" x14ac:dyDescent="0.55000000000000004">
      <c r="A25269" s="33">
        <v>44445</v>
      </c>
      <c r="B25269" s="1" t="s">
        <v>38</v>
      </c>
      <c r="C25269">
        <v>14407</v>
      </c>
      <c r="D25269">
        <v>225731</v>
      </c>
      <c r="E25269" s="32">
        <v>12730</v>
      </c>
      <c r="F25269">
        <v>141</v>
      </c>
      <c r="G25269" s="32">
        <v>1536</v>
      </c>
      <c r="H25269" s="32">
        <v>18</v>
      </c>
    </row>
    <row r="25270" spans="1:8" x14ac:dyDescent="0.55000000000000004">
      <c r="A25270" s="33">
        <v>44445</v>
      </c>
      <c r="B25270" s="1" t="s">
        <v>39</v>
      </c>
      <c r="C25270">
        <v>4887</v>
      </c>
      <c r="D25270">
        <v>59948</v>
      </c>
      <c r="E25270" s="32">
        <v>4300</v>
      </c>
      <c r="F25270">
        <v>55</v>
      </c>
      <c r="G25270" s="32">
        <v>431</v>
      </c>
      <c r="H25270" s="32">
        <v>23</v>
      </c>
    </row>
    <row r="25271" spans="1:8" x14ac:dyDescent="0.55000000000000004">
      <c r="A25271" s="33">
        <v>44445</v>
      </c>
      <c r="B25271" s="1" t="s">
        <v>40</v>
      </c>
      <c r="C25271">
        <v>1531</v>
      </c>
      <c r="D25271">
        <v>130831</v>
      </c>
      <c r="E25271" s="32">
        <v>1267</v>
      </c>
      <c r="F25271">
        <v>4</v>
      </c>
      <c r="G25271" s="32">
        <v>244</v>
      </c>
      <c r="H25271" s="32">
        <v>2</v>
      </c>
    </row>
    <row r="25272" spans="1:8" x14ac:dyDescent="0.55000000000000004">
      <c r="A25272" s="33">
        <v>44445</v>
      </c>
      <c r="B25272" s="1" t="s">
        <v>41</v>
      </c>
      <c r="C25272">
        <v>1446</v>
      </c>
      <c r="D25272">
        <v>45572</v>
      </c>
      <c r="E25272" s="32">
        <v>1232</v>
      </c>
      <c r="F25272">
        <v>2</v>
      </c>
      <c r="G25272" s="32">
        <v>212</v>
      </c>
      <c r="H25272" s="32">
        <v>2</v>
      </c>
    </row>
    <row r="25273" spans="1:8" x14ac:dyDescent="0.55000000000000004">
      <c r="A25273" s="33">
        <v>44445</v>
      </c>
      <c r="B25273" s="1" t="s">
        <v>42</v>
      </c>
      <c r="C25273">
        <v>14291</v>
      </c>
      <c r="D25273">
        <v>231974</v>
      </c>
      <c r="E25273" s="32">
        <v>11771</v>
      </c>
      <c r="F25273">
        <v>132</v>
      </c>
      <c r="G25273" s="32">
        <v>1686</v>
      </c>
      <c r="H25273" s="32">
        <v>21</v>
      </c>
    </row>
    <row r="25274" spans="1:8" x14ac:dyDescent="0.55000000000000004">
      <c r="A25274" s="33">
        <v>44445</v>
      </c>
      <c r="B25274" s="1" t="s">
        <v>43</v>
      </c>
      <c r="C25274">
        <v>19673</v>
      </c>
      <c r="D25274">
        <v>779859</v>
      </c>
      <c r="E25274" s="32">
        <v>16917</v>
      </c>
      <c r="F25274">
        <v>185</v>
      </c>
      <c r="G25274" s="32">
        <v>1304</v>
      </c>
      <c r="H25274" s="32">
        <v>21</v>
      </c>
    </row>
    <row r="25275" spans="1:8" x14ac:dyDescent="0.55000000000000004">
      <c r="A25275" s="33">
        <v>44445</v>
      </c>
      <c r="B25275" s="1" t="s">
        <v>44</v>
      </c>
      <c r="C25275">
        <v>5265</v>
      </c>
      <c r="D25275">
        <v>155099</v>
      </c>
      <c r="E25275" s="32">
        <v>4604</v>
      </c>
      <c r="F25275">
        <v>87</v>
      </c>
      <c r="G25275" s="32">
        <v>574</v>
      </c>
      <c r="H25275" s="32">
        <v>4</v>
      </c>
    </row>
    <row r="25276" spans="1:8" x14ac:dyDescent="0.55000000000000004">
      <c r="A25276" s="33">
        <v>44445</v>
      </c>
      <c r="B25276" s="1" t="s">
        <v>45</v>
      </c>
      <c r="C25276">
        <v>2912</v>
      </c>
      <c r="D25276">
        <v>90888</v>
      </c>
      <c r="E25276" s="32">
        <v>2490</v>
      </c>
      <c r="F25276">
        <v>64</v>
      </c>
      <c r="G25276" s="32">
        <v>358</v>
      </c>
      <c r="H25276" s="32">
        <v>6</v>
      </c>
    </row>
    <row r="25277" spans="1:8" x14ac:dyDescent="0.55000000000000004">
      <c r="A25277" s="33">
        <v>44445</v>
      </c>
      <c r="B25277" s="1" t="s">
        <v>46</v>
      </c>
      <c r="C25277">
        <v>4475</v>
      </c>
      <c r="D25277">
        <v>117602</v>
      </c>
      <c r="E25277" s="32">
        <v>4003</v>
      </c>
      <c r="F25277">
        <v>34</v>
      </c>
      <c r="G25277" s="32">
        <v>439</v>
      </c>
      <c r="H25277" s="32">
        <v>9</v>
      </c>
    </row>
    <row r="25278" spans="1:8" x14ac:dyDescent="0.55000000000000004">
      <c r="A25278" s="33">
        <v>44445</v>
      </c>
      <c r="B25278" s="1" t="s">
        <v>47</v>
      </c>
      <c r="C25278">
        <v>4803</v>
      </c>
      <c r="D25278">
        <v>134760</v>
      </c>
      <c r="E25278" s="32">
        <v>4388</v>
      </c>
      <c r="F25278">
        <v>81</v>
      </c>
      <c r="G25278" s="32">
        <v>334</v>
      </c>
      <c r="H25278" s="32">
        <v>5</v>
      </c>
    </row>
    <row r="25279" spans="1:8" x14ac:dyDescent="0.55000000000000004">
      <c r="A25279" s="33">
        <v>44445</v>
      </c>
      <c r="B25279" s="1" t="s">
        <v>48</v>
      </c>
      <c r="C25279">
        <v>3785</v>
      </c>
      <c r="D25279">
        <v>85207</v>
      </c>
      <c r="E25279" s="32">
        <v>3258</v>
      </c>
      <c r="F25279">
        <v>31</v>
      </c>
      <c r="G25279" s="32">
        <v>496</v>
      </c>
      <c r="H25279" s="32">
        <v>7</v>
      </c>
    </row>
    <row r="25280" spans="1:8" x14ac:dyDescent="0.55000000000000004">
      <c r="A25280" s="33">
        <v>44445</v>
      </c>
      <c r="B25280" s="1" t="s">
        <v>49</v>
      </c>
      <c r="C25280">
        <v>69253</v>
      </c>
      <c r="D25280">
        <v>1133070</v>
      </c>
      <c r="E25280" s="32">
        <v>58693</v>
      </c>
      <c r="F25280">
        <v>574</v>
      </c>
      <c r="G25280" s="32">
        <v>9568</v>
      </c>
      <c r="H25280" s="32">
        <v>35</v>
      </c>
    </row>
    <row r="25281" spans="1:8" x14ac:dyDescent="0.55000000000000004">
      <c r="A25281" s="33">
        <v>44445</v>
      </c>
      <c r="B25281" s="1" t="s">
        <v>50</v>
      </c>
      <c r="C25281">
        <v>5454</v>
      </c>
      <c r="D25281">
        <v>90497</v>
      </c>
      <c r="E25281" s="32">
        <v>3842</v>
      </c>
      <c r="F25281">
        <v>28</v>
      </c>
      <c r="G25281" s="32">
        <v>512</v>
      </c>
      <c r="H25281" s="32">
        <v>2</v>
      </c>
    </row>
    <row r="25282" spans="1:8" x14ac:dyDescent="0.55000000000000004">
      <c r="A25282" s="33">
        <v>44445</v>
      </c>
      <c r="B25282" s="1" t="s">
        <v>51</v>
      </c>
      <c r="C25282">
        <v>5563</v>
      </c>
      <c r="D25282">
        <v>162677</v>
      </c>
      <c r="E25282" s="32">
        <v>4925</v>
      </c>
      <c r="F25282">
        <v>69</v>
      </c>
      <c r="G25282" s="32">
        <v>573</v>
      </c>
      <c r="H25282" s="32">
        <v>2</v>
      </c>
    </row>
    <row r="25283" spans="1:8" x14ac:dyDescent="0.55000000000000004">
      <c r="A25283" s="33">
        <v>44445</v>
      </c>
      <c r="B25283" s="1" t="s">
        <v>52</v>
      </c>
      <c r="C25283">
        <v>13317</v>
      </c>
      <c r="D25283">
        <v>112361</v>
      </c>
      <c r="E25283" s="32">
        <v>11499</v>
      </c>
      <c r="F25283">
        <v>128</v>
      </c>
      <c r="G25283" s="32">
        <v>1690</v>
      </c>
      <c r="H25283" s="32">
        <v>21</v>
      </c>
    </row>
    <row r="25284" spans="1:8" x14ac:dyDescent="0.55000000000000004">
      <c r="A25284" s="33">
        <v>44445</v>
      </c>
      <c r="B25284" s="1" t="s">
        <v>53</v>
      </c>
      <c r="C25284">
        <v>7499</v>
      </c>
      <c r="D25284">
        <v>233988</v>
      </c>
      <c r="E25284" s="32">
        <v>6604</v>
      </c>
      <c r="F25284">
        <v>70</v>
      </c>
      <c r="G25284" s="32">
        <v>825</v>
      </c>
      <c r="H25284" s="32">
        <v>4</v>
      </c>
    </row>
    <row r="25285" spans="1:8" x14ac:dyDescent="0.55000000000000004">
      <c r="A25285" s="33">
        <v>44445</v>
      </c>
      <c r="B25285" s="1" t="s">
        <v>54</v>
      </c>
      <c r="C25285">
        <v>5765</v>
      </c>
      <c r="D25285">
        <v>65378</v>
      </c>
      <c r="E25285" s="32">
        <v>4999</v>
      </c>
      <c r="F25285">
        <v>33</v>
      </c>
      <c r="G25285" s="32">
        <v>718</v>
      </c>
      <c r="H25285" s="32">
        <v>8</v>
      </c>
    </row>
    <row r="25286" spans="1:8" x14ac:dyDescent="0.55000000000000004">
      <c r="A25286" s="33">
        <v>44445</v>
      </c>
      <c r="B25286" s="1" t="s">
        <v>55</v>
      </c>
      <c r="C25286">
        <v>8542</v>
      </c>
      <c r="D25286">
        <v>155050</v>
      </c>
      <c r="E25286" s="32">
        <v>7675</v>
      </c>
      <c r="F25286">
        <v>52</v>
      </c>
      <c r="G25286" s="32">
        <v>824</v>
      </c>
      <c r="H25286" s="32">
        <v>6</v>
      </c>
    </row>
    <row r="25287" spans="1:8" x14ac:dyDescent="0.55000000000000004">
      <c r="A25287" s="33">
        <v>44445</v>
      </c>
      <c r="B25287" s="1" t="s">
        <v>56</v>
      </c>
      <c r="C25287">
        <v>45374</v>
      </c>
      <c r="D25287">
        <v>351201</v>
      </c>
      <c r="E25287" s="32">
        <v>39349</v>
      </c>
      <c r="F25287">
        <v>265</v>
      </c>
      <c r="G25287" s="32">
        <v>5433</v>
      </c>
      <c r="H25287" s="32">
        <v>125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44446</v>
      </c>
      <c r="B3" s="26" t="s">
        <v>153</v>
      </c>
      <c r="C3" s="26">
        <f>IF(D21="", "", D21)</f>
        <v>1576550</v>
      </c>
      <c r="D3" s="26">
        <f>IF(C21="", "", C21)</f>
        <v>21652854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177367</v>
      </c>
      <c r="I3" s="26" t="str">
        <f t="shared" si="1"/>
        <v/>
      </c>
      <c r="J3" s="26">
        <f t="shared" si="1"/>
        <v>2209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1377175</v>
      </c>
      <c r="N3" s="26">
        <f t="shared" si="2"/>
        <v>16380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44446</v>
      </c>
      <c r="B4" s="26" t="s">
        <v>154</v>
      </c>
      <c r="C4" s="26">
        <f>IF(D22="", "", D22)</f>
        <v>3952</v>
      </c>
      <c r="D4" s="26">
        <f>IF(C22="", "", C22)</f>
        <v>1000396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168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3777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44446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7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361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1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21652854</v>
      </c>
      <c r="D12" s="46">
        <v>1576550</v>
      </c>
      <c r="E12" s="46">
        <v>177367</v>
      </c>
      <c r="F12" s="46">
        <v>2209</v>
      </c>
      <c r="G12" s="46">
        <v>1377175</v>
      </c>
      <c r="H12" s="46">
        <v>16380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1000396</v>
      </c>
      <c r="D13" s="46">
        <v>3952</v>
      </c>
      <c r="E13" s="46">
        <v>168</v>
      </c>
      <c r="F13" s="46">
        <v>0</v>
      </c>
      <c r="G13" s="46">
        <v>3777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22654079</v>
      </c>
      <c r="D15" s="45">
        <f t="shared" si="3"/>
        <v>1580517</v>
      </c>
      <c r="E15" s="45">
        <f t="shared" si="3"/>
        <v>177535</v>
      </c>
      <c r="F15" s="45">
        <f t="shared" si="3"/>
        <v>2209</v>
      </c>
      <c r="G15" s="45">
        <f t="shared" si="3"/>
        <v>1380967</v>
      </c>
      <c r="H15" s="45">
        <f t="shared" si="3"/>
        <v>16387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1"/>
      <c r="E18" s="119" t="s">
        <v>169</v>
      </c>
      <c r="F18" s="121"/>
      <c r="G18" s="121"/>
      <c r="H18" s="119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 x14ac:dyDescent="0.55000000000000004">
      <c r="C19" s="121"/>
      <c r="D19" s="121"/>
      <c r="E19" s="121"/>
      <c r="F19" s="121"/>
      <c r="G19" s="121"/>
      <c r="H19" s="119" t="s">
        <v>158</v>
      </c>
      <c r="I19" s="121"/>
      <c r="J19" s="121"/>
      <c r="K19" s="121"/>
      <c r="L19" s="121"/>
      <c r="M19" s="121"/>
      <c r="N19" s="121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1"/>
      <c r="P20" s="121"/>
    </row>
    <row r="21" spans="1:16" x14ac:dyDescent="0.55000000000000004">
      <c r="B21" s="26" t="s">
        <v>166</v>
      </c>
      <c r="C21" s="28">
        <f t="shared" ref="C21:D23" si="4">C12</f>
        <v>21652854</v>
      </c>
      <c r="D21" s="28">
        <f t="shared" si="4"/>
        <v>1576550</v>
      </c>
      <c r="E21" s="3"/>
      <c r="F21" s="3"/>
      <c r="G21" s="3"/>
      <c r="H21" s="3"/>
      <c r="I21" s="28">
        <f>E12</f>
        <v>177367</v>
      </c>
      <c r="J21" s="3"/>
      <c r="K21" s="28">
        <f>F12</f>
        <v>2209</v>
      </c>
      <c r="L21" s="3"/>
      <c r="M21" s="3"/>
      <c r="N21" s="16">
        <f>G21</f>
        <v>0</v>
      </c>
      <c r="O21" s="28">
        <f t="shared" ref="O21:P23" si="5">G12</f>
        <v>1377175</v>
      </c>
      <c r="P21" s="28">
        <f t="shared" si="5"/>
        <v>16380</v>
      </c>
    </row>
    <row r="22" spans="1:16" x14ac:dyDescent="0.55000000000000004">
      <c r="B22" s="26" t="s">
        <v>167</v>
      </c>
      <c r="C22" s="28">
        <f t="shared" si="4"/>
        <v>1000396</v>
      </c>
      <c r="D22" s="28">
        <f t="shared" si="4"/>
        <v>3952</v>
      </c>
      <c r="E22" s="3"/>
      <c r="F22" s="3"/>
      <c r="G22" s="3"/>
      <c r="H22" s="3"/>
      <c r="I22" s="28">
        <f>E13</f>
        <v>168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3777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22654079</v>
      </c>
      <c r="D24" s="26">
        <f t="shared" si="6"/>
        <v>1580517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177535</v>
      </c>
      <c r="J24" s="26">
        <f t="shared" si="6"/>
        <v>0</v>
      </c>
      <c r="K24" s="26">
        <f t="shared" si="6"/>
        <v>2209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1380967</v>
      </c>
      <c r="P24" s="26">
        <f t="shared" si="6"/>
        <v>16387</v>
      </c>
    </row>
    <row r="26" spans="1:16" x14ac:dyDescent="0.55000000000000004">
      <c r="F26" s="119" t="s">
        <v>278</v>
      </c>
      <c r="G26" s="121"/>
      <c r="H26" s="121"/>
      <c r="I26" s="121"/>
      <c r="J26" s="121"/>
      <c r="K26" s="121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6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44445</v>
      </c>
      <c r="C5" s="30" t="s">
        <v>7</v>
      </c>
      <c r="D5" s="40">
        <f>IFERROR(INT(TRIM(SUBSTITUTE(VLOOKUP($A5&amp;"*",各都道府県の状況!$A:$I,D$3,FALSE), "※5", ""))), "")</f>
        <v>58288</v>
      </c>
      <c r="E5" s="40">
        <f>IFERROR(INT(TRIM(SUBSTITUTE(VLOOKUP($A5&amp;"*",各都道府県の状況!$A:$I,E$3,FALSE), "※5", ""))), "")</f>
        <v>1024794</v>
      </c>
      <c r="F5" s="40">
        <f>IFERROR(INT(TRIM(SUBSTITUTE(VLOOKUP($A5&amp;"*",各都道府県の状況!$A:$I,F$3,FALSE), "※5", ""))), "")</f>
        <v>53565</v>
      </c>
      <c r="G5" s="40">
        <f>IFERROR(INT(TRIM(SUBSTITUTE(VLOOKUP($A5&amp;"*",各都道府県の状況!$A:$I,G$3,FALSE), "※5", ""))), "")</f>
        <v>1457</v>
      </c>
      <c r="H5" s="40">
        <f>IFERROR(INT(TRIM(SUBSTITUTE(VLOOKUP($A5&amp;"*",各都道府県の状況!$A:$I,H$3,FALSE), "※5", ""))), "")</f>
        <v>3500</v>
      </c>
      <c r="I5" s="40">
        <f>IFERROR(INT(TRIM(SUBSTITUTE(VLOOKUP($A5&amp;"*",各都道府県の状況!$A:$I,I$3,FALSE), "※5", ""))), "")</f>
        <v>27</v>
      </c>
      <c r="J5" s="2"/>
    </row>
    <row r="6" spans="1:10" x14ac:dyDescent="0.55000000000000004">
      <c r="A6" s="12" t="s">
        <v>182</v>
      </c>
      <c r="B6" s="13">
        <f t="shared" si="0"/>
        <v>44445</v>
      </c>
      <c r="C6" s="30" t="s">
        <v>11</v>
      </c>
      <c r="D6" s="40">
        <f>IFERROR(INT(TRIM(SUBSTITUTE(VLOOKUP($A6&amp;"*",各都道府県の状況!$A:$I,D$3,FALSE), "※5", ""))), "")</f>
        <v>4802</v>
      </c>
      <c r="E6" s="40">
        <f>IFERROR(INT(TRIM(SUBSTITUTE(VLOOKUP($A6&amp;"*",各都道府県の状況!$A:$I,E$3,FALSE), "※5", ""))), "")</f>
        <v>74109</v>
      </c>
      <c r="F6" s="40">
        <f>IFERROR(INT(TRIM(SUBSTITUTE(VLOOKUP($A6&amp;"*",各都道府県の状況!$A:$I,F$3,FALSE), "※5", ""))), "")</f>
        <v>3672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1097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44445</v>
      </c>
      <c r="C7" s="30" t="s">
        <v>12</v>
      </c>
      <c r="D7" s="40">
        <f>IFERROR(INT(TRIM(SUBSTITUTE(VLOOKUP($A7&amp;"*",各都道府県の状況!$A:$I,D$3,FALSE), "※5", ""))), "")</f>
        <v>3249</v>
      </c>
      <c r="E7" s="40">
        <f>IFERROR(INT(TRIM(SUBSTITUTE(VLOOKUP($A7&amp;"*",各都道府県の状況!$A:$I,E$3,FALSE), "※5", ""))), "")</f>
        <v>110778</v>
      </c>
      <c r="F7" s="40">
        <f>IFERROR(INT(TRIM(SUBSTITUTE(VLOOKUP($A7&amp;"*",各都道府県の状況!$A:$I,F$3,FALSE), "※5", ""))), "")</f>
        <v>2826</v>
      </c>
      <c r="G7" s="40">
        <f>IFERROR(INT(TRIM(SUBSTITUTE(VLOOKUP($A7&amp;"*",各都道府県の状況!$A:$I,G$3,FALSE), "※5", ""))), "")</f>
        <v>50</v>
      </c>
      <c r="H7" s="40">
        <f>IFERROR(INT(TRIM(SUBSTITUTE(VLOOKUP($A7&amp;"*",各都道府県の状況!$A:$I,H$3,FALSE), "※5", ""))), "")</f>
        <v>373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44445</v>
      </c>
      <c r="C8" s="30" t="s">
        <v>13</v>
      </c>
      <c r="D8" s="40">
        <f>IFERROR(INT(TRIM(SUBSTITUTE(VLOOKUP($A8&amp;"*",各都道府県の状況!$A:$I,D$3,FALSE), "※5", ""))), "")</f>
        <v>15325</v>
      </c>
      <c r="E8" s="40">
        <f>IFERROR(INT(TRIM(SUBSTITUTE(VLOOKUP($A8&amp;"*",各都道府県の状況!$A:$I,E$3,FALSE), "※5", ""))), "")</f>
        <v>214360</v>
      </c>
      <c r="F8" s="40">
        <f>IFERROR(INT(TRIM(SUBSTITUTE(VLOOKUP($A8&amp;"*",各都道府県の状況!$A:$I,F$3,FALSE), "※5", ""))), "")</f>
        <v>13722</v>
      </c>
      <c r="G8" s="40">
        <f>IFERROR(INT(TRIM(SUBSTITUTE(VLOOKUP($A8&amp;"*",各都道府県の状況!$A:$I,G$3,FALSE), "※5", ""))), "")</f>
        <v>104</v>
      </c>
      <c r="H8" s="40">
        <f>IFERROR(INT(TRIM(SUBSTITUTE(VLOOKUP($A8&amp;"*",各都道府県の状況!$A:$I,H$3,FALSE), "※5", ""))), "")</f>
        <v>1469</v>
      </c>
      <c r="I8" s="40">
        <f>IFERROR(INT(TRIM(SUBSTITUTE(VLOOKUP($A8&amp;"*",各都道府県の状況!$A:$I,I$3,FALSE), "※5", ""))), "")</f>
        <v>26</v>
      </c>
    </row>
    <row r="9" spans="1:10" ht="21" customHeight="1" x14ac:dyDescent="0.55000000000000004">
      <c r="A9" s="12" t="s">
        <v>185</v>
      </c>
      <c r="B9" s="13">
        <f t="shared" si="0"/>
        <v>44445</v>
      </c>
      <c r="C9" s="30" t="s">
        <v>14</v>
      </c>
      <c r="D9" s="40">
        <f>IFERROR(INT(TRIM(SUBSTITUTE(VLOOKUP($A9&amp;"*",各都道府県の状況!$A:$I,D$3,FALSE), "※5", ""))), "")</f>
        <v>1696</v>
      </c>
      <c r="E9" s="40">
        <f>IFERROR(INT(TRIM(SUBSTITUTE(VLOOKUP($A9&amp;"*",各都道府県の状況!$A:$I,E$3,FALSE), "※5", ""))), "")</f>
        <v>23518</v>
      </c>
      <c r="F9" s="40">
        <f>IFERROR(INT(TRIM(SUBSTITUTE(VLOOKUP($A9&amp;"*",各都道府県の状況!$A:$I,F$3,FALSE), "※5", ""))), "")</f>
        <v>1535</v>
      </c>
      <c r="G9" s="40">
        <f>IFERROR(INT(TRIM(SUBSTITUTE(VLOOKUP($A9&amp;"*",各都道府県の状況!$A:$I,G$3,FALSE), "※5", ""))), "")</f>
        <v>23</v>
      </c>
      <c r="H9" s="40">
        <f>IFERROR(INT(TRIM(SUBSTITUTE(VLOOKUP($A9&amp;"*",各都道府県の状況!$A:$I,H$3,FALSE), "※5", ""))), "")</f>
        <v>138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44445</v>
      </c>
      <c r="C10" s="30" t="s">
        <v>15</v>
      </c>
      <c r="D10" s="40">
        <f>IFERROR(INT(TRIM(SUBSTITUTE(VLOOKUP($A10&amp;"*",各都道府県の状況!$A:$I,D$3,FALSE), "※5", ""))), "")</f>
        <v>3299</v>
      </c>
      <c r="E10" s="40">
        <f>IFERROR(INT(TRIM(SUBSTITUTE(VLOOKUP($A10&amp;"*",各都道府県の状況!$A:$I,E$3,FALSE), "※5", ""))), "")</f>
        <v>88253</v>
      </c>
      <c r="F10" s="40">
        <f>IFERROR(INT(TRIM(SUBSTITUTE(VLOOKUP($A10&amp;"*",各都道府県の状況!$A:$I,F$3,FALSE), "※5", ""))), "")</f>
        <v>2987</v>
      </c>
      <c r="G10" s="40">
        <f>IFERROR(INT(TRIM(SUBSTITUTE(VLOOKUP($A10&amp;"*",各都道府県の状況!$A:$I,G$3,FALSE), "※5", ""))), "")</f>
        <v>50</v>
      </c>
      <c r="H10" s="40">
        <f>IFERROR(INT(TRIM(SUBSTITUTE(VLOOKUP($A10&amp;"*",各都道府県の状況!$A:$I,H$3,FALSE), "※5", ""))), "")</f>
        <v>262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44445</v>
      </c>
      <c r="C11" s="30" t="s">
        <v>16</v>
      </c>
      <c r="D11" s="40">
        <f>IFERROR(INT(TRIM(SUBSTITUTE(VLOOKUP($A11&amp;"*",各都道府県の状況!$A:$I,D$3,FALSE), "※5", ""))), "")</f>
        <v>9021</v>
      </c>
      <c r="E11" s="40">
        <f>IFERROR(INT(TRIM(SUBSTITUTE(VLOOKUP($A11&amp;"*",各都道府県の状況!$A:$I,E$3,FALSE), "※5", ""))), "")</f>
        <v>374822</v>
      </c>
      <c r="F11" s="40">
        <f>IFERROR(INT(TRIM(SUBSTITUTE(VLOOKUP($A11&amp;"*",各都道府県の状況!$A:$I,F$3,FALSE), "※5", ""))), "")</f>
        <v>8286</v>
      </c>
      <c r="G11" s="40">
        <f>IFERROR(INT(TRIM(SUBSTITUTE(VLOOKUP($A11&amp;"*",各都道府県の状況!$A:$I,G$3,FALSE), "※5", ""))), "")</f>
        <v>170</v>
      </c>
      <c r="H11" s="40">
        <f>IFERROR(INT(TRIM(SUBSTITUTE(VLOOKUP($A11&amp;"*",各都道府県の状況!$A:$I,H$3,FALSE), "※5", ""))), "")</f>
        <v>565</v>
      </c>
      <c r="I11" s="40">
        <f>IFERROR(INT(TRIM(SUBSTITUTE(VLOOKUP($A11&amp;"*",各都道府県の状況!$A:$I,I$3,FALSE), "※5", ""))), "")</f>
        <v>14</v>
      </c>
    </row>
    <row r="12" spans="1:10" x14ac:dyDescent="0.55000000000000004">
      <c r="A12" s="12" t="s">
        <v>188</v>
      </c>
      <c r="B12" s="13">
        <f t="shared" si="0"/>
        <v>44445</v>
      </c>
      <c r="C12" s="30" t="s">
        <v>17</v>
      </c>
      <c r="D12" s="40">
        <f>IFERROR(INT(TRIM(SUBSTITUTE(VLOOKUP($A12&amp;"*",各都道府県の状況!$A:$I,D$3,FALSE), "※5", ""))), "")</f>
        <v>22004</v>
      </c>
      <c r="E12" s="40">
        <f>IFERROR(INT(TRIM(SUBSTITUTE(VLOOKUP($A12&amp;"*",各都道府県の状況!$A:$I,E$3,FALSE), "※5", ""))), "")</f>
        <v>37826</v>
      </c>
      <c r="F12" s="40">
        <f>IFERROR(INT(TRIM(SUBSTITUTE(VLOOKUP($A12&amp;"*",各都道府県の状況!$A:$I,F$3,FALSE), "※5", ""))), "")</f>
        <v>20022</v>
      </c>
      <c r="G12" s="40">
        <f>IFERROR(INT(TRIM(SUBSTITUTE(VLOOKUP($A12&amp;"*",各都道府県の状況!$A:$I,G$3,FALSE), "※5", ""))), "")</f>
        <v>195</v>
      </c>
      <c r="H12" s="40">
        <f>IFERROR(INT(TRIM(SUBSTITUTE(VLOOKUP($A12&amp;"*",各都道府県の状況!$A:$I,H$3,FALSE), "※5", ""))), "")</f>
        <v>1787</v>
      </c>
      <c r="I12" s="40">
        <f>IFERROR(INT(TRIM(SUBSTITUTE(VLOOKUP($A12&amp;"*",各都道府県の状況!$A:$I,I$3,FALSE), "※5", ""))), "")</f>
        <v>27</v>
      </c>
    </row>
    <row r="13" spans="1:10" x14ac:dyDescent="0.55000000000000004">
      <c r="A13" s="12" t="s">
        <v>189</v>
      </c>
      <c r="B13" s="13">
        <f t="shared" si="0"/>
        <v>44445</v>
      </c>
      <c r="C13" s="30" t="s">
        <v>18</v>
      </c>
      <c r="D13" s="40">
        <f>IFERROR(INT(TRIM(SUBSTITUTE(VLOOKUP($A13&amp;"*",各都道府県の状況!$A:$I,D$3,FALSE), "※5", ""))), "")</f>
        <v>13953</v>
      </c>
      <c r="E13" s="40">
        <f>IFERROR(INT(TRIM(SUBSTITUTE(VLOOKUP($A13&amp;"*",各都道府県の状況!$A:$I,E$3,FALSE), "※5", ""))), "")</f>
        <v>403280</v>
      </c>
      <c r="F13" s="40">
        <f>IFERROR(INT(TRIM(SUBSTITUTE(VLOOKUP($A13&amp;"*",各都道府県の状況!$A:$I,F$3,FALSE), "※5", ""))), "")</f>
        <v>12681</v>
      </c>
      <c r="G13" s="40">
        <f>IFERROR(INT(TRIM(SUBSTITUTE(VLOOKUP($A13&amp;"*",各都道府県の状況!$A:$I,G$3,FALSE), "※5", ""))), "")</f>
        <v>105</v>
      </c>
      <c r="H13" s="40">
        <f>IFERROR(INT(TRIM(SUBSTITUTE(VLOOKUP($A13&amp;"*",各都道府県の状況!$A:$I,H$3,FALSE), "※5", ""))), "")</f>
        <v>1167</v>
      </c>
      <c r="I13" s="40">
        <f>IFERROR(INT(TRIM(SUBSTITUTE(VLOOKUP($A13&amp;"*",各都道府県の状況!$A:$I,I$3,FALSE), "※5", ""))), "")</f>
        <v>17</v>
      </c>
    </row>
    <row r="14" spans="1:10" x14ac:dyDescent="0.55000000000000004">
      <c r="A14" s="12" t="s">
        <v>190</v>
      </c>
      <c r="B14" s="13">
        <f t="shared" si="0"/>
        <v>44445</v>
      </c>
      <c r="C14" s="30" t="s">
        <v>19</v>
      </c>
      <c r="D14" s="40">
        <f>IFERROR(INT(TRIM(SUBSTITUTE(VLOOKUP($A14&amp;"*",各都道府県の状況!$A:$I,D$3,FALSE), "※5", ""))), "")</f>
        <v>15649</v>
      </c>
      <c r="E14" s="40">
        <f>IFERROR(INT(TRIM(SUBSTITUTE(VLOOKUP($A14&amp;"*",各都道府県の状況!$A:$I,E$3,FALSE), "※5", ""))), "")</f>
        <v>265457</v>
      </c>
      <c r="F14" s="40">
        <f>IFERROR(INT(TRIM(SUBSTITUTE(VLOOKUP($A14&amp;"*",各都道府県の状況!$A:$I,F$3,FALSE), "※5", ""))), "")</f>
        <v>14018</v>
      </c>
      <c r="G14" s="40">
        <f>IFERROR(INT(TRIM(SUBSTITUTE(VLOOKUP($A14&amp;"*",各都道府県の状況!$A:$I,G$3,FALSE), "※5", ""))), "")</f>
        <v>163</v>
      </c>
      <c r="H14" s="40">
        <f>IFERROR(INT(TRIM(SUBSTITUTE(VLOOKUP($A14&amp;"*",各都道府県の状況!$A:$I,H$3,FALSE), "※5", ""))), "")</f>
        <v>1468</v>
      </c>
      <c r="I14" s="40">
        <f>IFERROR(INT(TRIM(SUBSTITUTE(VLOOKUP($A14&amp;"*",各都道府県の状況!$A:$I,I$3,FALSE), "※5", ""))), "")</f>
        <v>29</v>
      </c>
    </row>
    <row r="15" spans="1:10" x14ac:dyDescent="0.55000000000000004">
      <c r="A15" s="12" t="s">
        <v>191</v>
      </c>
      <c r="B15" s="13">
        <f t="shared" si="0"/>
        <v>44445</v>
      </c>
      <c r="C15" s="30" t="s">
        <v>20</v>
      </c>
      <c r="D15" s="40">
        <f>IFERROR(INT(TRIM(SUBSTITUTE(VLOOKUP($A15&amp;"*",各都道府県の状況!$A:$I,D$3,FALSE), "※5", ""))), "")</f>
        <v>106633</v>
      </c>
      <c r="E15" s="40">
        <f>IFERROR(INT(TRIM(SUBSTITUTE(VLOOKUP($A15&amp;"*",各都道府県の状況!$A:$I,E$3,FALSE), "※5", ""))), "")</f>
        <v>1334402</v>
      </c>
      <c r="F15" s="40">
        <f>IFERROR(INT(TRIM(SUBSTITUTE(VLOOKUP($A15&amp;"*",各都道府県の状況!$A:$I,F$3,FALSE), "※5", ""))), "")</f>
        <v>94224</v>
      </c>
      <c r="G15" s="40">
        <f>IFERROR(INT(TRIM(SUBSTITUTE(VLOOKUP($A15&amp;"*",各都道府県の状況!$A:$I,G$3,FALSE), "※5", ""))), "")</f>
        <v>909</v>
      </c>
      <c r="H15" s="40">
        <f>IFERROR(INT(TRIM(SUBSTITUTE(VLOOKUP($A15&amp;"*",各都道府県の状況!$A:$I,H$3,FALSE), "※5", ""))), "")</f>
        <v>11500</v>
      </c>
      <c r="I15" s="40">
        <f>IFERROR(INT(TRIM(SUBSTITUTE(VLOOKUP($A15&amp;"*",各都道府県の状況!$A:$I,I$3,FALSE), "※5", ""))), "")</f>
        <v>144</v>
      </c>
    </row>
    <row r="16" spans="1:10" x14ac:dyDescent="0.55000000000000004">
      <c r="A16" s="12" t="s">
        <v>192</v>
      </c>
      <c r="B16" s="13">
        <f t="shared" si="0"/>
        <v>44445</v>
      </c>
      <c r="C16" s="30" t="s">
        <v>21</v>
      </c>
      <c r="D16" s="40">
        <f>IFERROR(INT(TRIM(SUBSTITUTE(VLOOKUP($A16&amp;"*",各都道府県の状況!$A:$I,D$3,FALSE), "※5", ""))), "")</f>
        <v>92571</v>
      </c>
      <c r="E16" s="40">
        <f>IFERROR(INT(TRIM(SUBSTITUTE(VLOOKUP($A16&amp;"*",各都道府県の状況!$A:$I,E$3,FALSE), "※5", ""))), "")</f>
        <v>973143</v>
      </c>
      <c r="F16" s="40">
        <f>IFERROR(INT(TRIM(SUBSTITUTE(VLOOKUP($A16&amp;"*",各都道府県の状況!$A:$I,F$3,FALSE), "※5", ""))), "")</f>
        <v>79156</v>
      </c>
      <c r="G16" s="40">
        <f>IFERROR(INT(TRIM(SUBSTITUTE(VLOOKUP($A16&amp;"*",各都道府県の状況!$A:$I,G$3,FALSE), "※5", ""))), "")</f>
        <v>893</v>
      </c>
      <c r="H16" s="40">
        <f>IFERROR(INT(TRIM(SUBSTITUTE(VLOOKUP($A16&amp;"*",各都道府県の状況!$A:$I,H$3,FALSE), "※5", ""))), "")</f>
        <v>12520</v>
      </c>
      <c r="I16" s="40">
        <f>IFERROR(INT(TRIM(SUBSTITUTE(VLOOKUP($A16&amp;"*",各都道府県の状況!$A:$I,I$3,FALSE), "※5", ""))), "")</f>
        <v>102</v>
      </c>
    </row>
    <row r="17" spans="1:9" x14ac:dyDescent="0.55000000000000004">
      <c r="A17" s="12" t="s">
        <v>193</v>
      </c>
      <c r="B17" s="13">
        <f t="shared" si="0"/>
        <v>44445</v>
      </c>
      <c r="C17" s="30" t="s">
        <v>22</v>
      </c>
      <c r="D17" s="40">
        <f>IFERROR(INT(TRIM(SUBSTITUTE(VLOOKUP($A17&amp;"*",各都道府県の状況!$A:$I,D$3,FALSE), "※5", ""))), "")</f>
        <v>357563</v>
      </c>
      <c r="E17" s="40">
        <f>IFERROR(INT(TRIM(SUBSTITUTE(VLOOKUP($A17&amp;"*",各都道府県の状況!$A:$I,E$3,FALSE), "※5", ""))), "")</f>
        <v>3362072</v>
      </c>
      <c r="F17" s="40">
        <f>IFERROR(INT(TRIM(SUBSTITUTE(VLOOKUP($A17&amp;"*",各都道府県の状況!$A:$I,F$3,FALSE), "※5", ""))), "")</f>
        <v>327873</v>
      </c>
      <c r="G17" s="40">
        <f>IFERROR(INT(TRIM(SUBSTITUTE(VLOOKUP($A17&amp;"*",各都道府県の状況!$A:$I,G$3,FALSE), "※5", ""))), "")</f>
        <v>2561</v>
      </c>
      <c r="H17" s="40">
        <f>IFERROR(INT(TRIM(SUBSTITUTE(VLOOKUP($A17&amp;"*",各都道府県の状況!$A:$I,H$3,FALSE), "※5", ""))), "")</f>
        <v>27129</v>
      </c>
      <c r="I17" s="40">
        <f>IFERROR(INT(TRIM(SUBSTITUTE(VLOOKUP($A17&amp;"*",各都道府県の状況!$A:$I,I$3,FALSE), "※5", ""))), "")</f>
        <v>267</v>
      </c>
    </row>
    <row r="18" spans="1:9" x14ac:dyDescent="0.55000000000000004">
      <c r="A18" s="12" t="s">
        <v>194</v>
      </c>
      <c r="B18" s="13">
        <f t="shared" si="0"/>
        <v>44445</v>
      </c>
      <c r="C18" s="30" t="s">
        <v>23</v>
      </c>
      <c r="D18" s="40">
        <f>IFERROR(INT(TRIM(SUBSTITUTE(VLOOKUP($A18&amp;"*",各都道府県の状況!$A:$I,D$3,FALSE), "※5", ""))), "")</f>
        <v>157140</v>
      </c>
      <c r="E18" s="40">
        <f>IFERROR(INT(TRIM(SUBSTITUTE(VLOOKUP($A18&amp;"*",各都道府県の状況!$A:$I,E$3,FALSE), "※5", ""))), "")</f>
        <v>1444956</v>
      </c>
      <c r="F18" s="40">
        <f>IFERROR(INT(TRIM(SUBSTITUTE(VLOOKUP($A18&amp;"*",各都道府県の状況!$A:$I,F$3,FALSE), "※5", ""))), "")</f>
        <v>142875</v>
      </c>
      <c r="G18" s="40">
        <f>IFERROR(INT(TRIM(SUBSTITUTE(VLOOKUP($A18&amp;"*",各都道府県の状況!$A:$I,G$3,FALSE), "※5", ""))), "")</f>
        <v>1141</v>
      </c>
      <c r="H18" s="40">
        <f>IFERROR(INT(TRIM(SUBSTITUTE(VLOOKUP($A18&amp;"*",各都道府県の状況!$A:$I,H$3,FALSE), "※5", ""))), "")</f>
        <v>13124</v>
      </c>
      <c r="I18" s="40">
        <f>IFERROR(INT(TRIM(SUBSTITUTE(VLOOKUP($A18&amp;"*",各都道府県の状況!$A:$I,I$3,FALSE), "※5", ""))), "")</f>
        <v>246</v>
      </c>
    </row>
    <row r="19" spans="1:9" x14ac:dyDescent="0.55000000000000004">
      <c r="A19" s="12" t="s">
        <v>195</v>
      </c>
      <c r="B19" s="13">
        <f t="shared" si="0"/>
        <v>44445</v>
      </c>
      <c r="C19" s="30" t="s">
        <v>24</v>
      </c>
      <c r="D19" s="40">
        <f>IFERROR(INT(TRIM(SUBSTITUTE(VLOOKUP($A19&amp;"*",各都道府県の状況!$A:$I,D$3,FALSE), "※5", ""))), "")</f>
        <v>7085</v>
      </c>
      <c r="E19" s="40">
        <f>IFERROR(INT(TRIM(SUBSTITUTE(VLOOKUP($A19&amp;"*",各都道府県の状況!$A:$I,E$3,FALSE), "※5", ""))), "")</f>
        <v>249387</v>
      </c>
      <c r="F19" s="40">
        <f>IFERROR(INT(TRIM(SUBSTITUTE(VLOOKUP($A19&amp;"*",各都道府県の状況!$A:$I,F$3,FALSE), "※5", ""))), "")</f>
        <v>6399</v>
      </c>
      <c r="G19" s="40">
        <f>IFERROR(INT(TRIM(SUBSTITUTE(VLOOKUP($A19&amp;"*",各都道府県の状況!$A:$I,G$3,FALSE), "※5", ""))), "")</f>
        <v>56</v>
      </c>
      <c r="H19" s="40">
        <f>IFERROR(INT(TRIM(SUBSTITUTE(VLOOKUP($A19&amp;"*",各都道府県の状況!$A:$I,H$3,FALSE), "※5", ""))), "")</f>
        <v>630</v>
      </c>
      <c r="I19" s="40">
        <f>IFERROR(INT(TRIM(SUBSTITUTE(VLOOKUP($A19&amp;"*",各都道府県の状況!$A:$I,I$3,FALSE), "※5", ""))), "")</f>
        <v>10</v>
      </c>
    </row>
    <row r="20" spans="1:9" x14ac:dyDescent="0.55000000000000004">
      <c r="A20" s="12" t="s">
        <v>196</v>
      </c>
      <c r="B20" s="13">
        <f t="shared" si="0"/>
        <v>44445</v>
      </c>
      <c r="C20" s="30" t="s">
        <v>25</v>
      </c>
      <c r="D20" s="40">
        <f>IFERROR(INT(TRIM(SUBSTITUTE(VLOOKUP($A20&amp;"*",各都道府県の状況!$A:$I,D$3,FALSE), "※5", ""))), "")</f>
        <v>4587</v>
      </c>
      <c r="E20" s="40">
        <f>IFERROR(INT(TRIM(SUBSTITUTE(VLOOKUP($A20&amp;"*",各都道府県の状況!$A:$I,E$3,FALSE), "※5", ""))), "")</f>
        <v>103405</v>
      </c>
      <c r="F20" s="40">
        <f>IFERROR(INT(TRIM(SUBSTITUTE(VLOOKUP($A20&amp;"*",各都道府県の状況!$A:$I,F$3,FALSE), "※5", ""))), "")</f>
        <v>4012</v>
      </c>
      <c r="G20" s="40">
        <f>IFERROR(INT(TRIM(SUBSTITUTE(VLOOKUP($A20&amp;"*",各都道府県の状況!$A:$I,G$3,FALSE), "※5", ""))), "")</f>
        <v>44</v>
      </c>
      <c r="H20" s="40">
        <f>IFERROR(INT(TRIM(SUBSTITUTE(VLOOKUP($A20&amp;"*",各都道府県の状況!$A:$I,H$3,FALSE), "※5", ""))), "")</f>
        <v>531</v>
      </c>
      <c r="I20" s="40">
        <f>IFERROR(INT(TRIM(SUBSTITUTE(VLOOKUP($A20&amp;"*",各都道府県の状況!$A:$I,I$3,FALSE), "※5", ""))), "")</f>
        <v>15</v>
      </c>
    </row>
    <row r="21" spans="1:9" x14ac:dyDescent="0.55000000000000004">
      <c r="A21" s="12" t="s">
        <v>197</v>
      </c>
      <c r="B21" s="13">
        <f t="shared" si="0"/>
        <v>44445</v>
      </c>
      <c r="C21" s="30" t="s">
        <v>26</v>
      </c>
      <c r="D21" s="40">
        <f>IFERROR(INT(TRIM(SUBSTITUTE(VLOOKUP($A21&amp;"*",各都道府県の状況!$A:$I,D$3,FALSE), "※5", ""))), "")</f>
        <v>7451</v>
      </c>
      <c r="E21" s="40">
        <f>IFERROR(INT(TRIM(SUBSTITUTE(VLOOKUP($A21&amp;"*",各都道府県の状況!$A:$I,E$3,FALSE), "※5", ""))), "")</f>
        <v>173760</v>
      </c>
      <c r="F21" s="40">
        <f>IFERROR(INT(TRIM(SUBSTITUTE(VLOOKUP($A21&amp;"*",各都道府県の状況!$A:$I,F$3,FALSE), "※5", ""))), "")</f>
        <v>6859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450</v>
      </c>
      <c r="I21" s="40">
        <f>IFERROR(INT(TRIM(SUBSTITUTE(VLOOKUP($A21&amp;"*",各都道府県の状況!$A:$I,I$3,FALSE), "※5", ""))), "")</f>
        <v>4</v>
      </c>
    </row>
    <row r="22" spans="1:9" x14ac:dyDescent="0.55000000000000004">
      <c r="A22" s="12" t="s">
        <v>198</v>
      </c>
      <c r="B22" s="13">
        <f t="shared" si="0"/>
        <v>44445</v>
      </c>
      <c r="C22" s="30" t="s">
        <v>27</v>
      </c>
      <c r="D22" s="40">
        <f>IFERROR(INT(TRIM(SUBSTITUTE(VLOOKUP($A22&amp;"*",各都道府県の状況!$A:$I,D$3,FALSE), "※5", ""))), "")</f>
        <v>2714</v>
      </c>
      <c r="E22" s="40">
        <f>IFERROR(INT(TRIM(SUBSTITUTE(VLOOKUP($A22&amp;"*",各都道府県の状況!$A:$I,E$3,FALSE), "※5", ""))), "")</f>
        <v>100868</v>
      </c>
      <c r="F22" s="40">
        <f>IFERROR(INT(TRIM(SUBSTITUTE(VLOOKUP($A22&amp;"*",各都道府県の状況!$A:$I,F$3,FALSE), "※5", ""))), "")</f>
        <v>2447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231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44445</v>
      </c>
      <c r="C23" s="30" t="s">
        <v>28</v>
      </c>
      <c r="D23" s="40">
        <f>IFERROR(INT(TRIM(SUBSTITUTE(VLOOKUP($A23&amp;"*",各都道府県の状況!$A:$I,D$3,FALSE), "※5", ""))), "")</f>
        <v>4698</v>
      </c>
      <c r="E23" s="40">
        <f>IFERROR(INT(TRIM(SUBSTITUTE(VLOOKUP($A23&amp;"*",各都道府県の状況!$A:$I,E$3,FALSE), "※5", ""))), "")</f>
        <v>97156</v>
      </c>
      <c r="F23" s="40">
        <f>IFERROR(INT(TRIM(SUBSTITUTE(VLOOKUP($A23&amp;"*",各都道府県の状況!$A:$I,F$3,FALSE), "※5", ""))), "")</f>
        <v>4214</v>
      </c>
      <c r="G23" s="40">
        <f>IFERROR(INT(TRIM(SUBSTITUTE(VLOOKUP($A23&amp;"*",各都道府県の状況!$A:$I,G$3,FALSE), "※5", ""))), "")</f>
        <v>26</v>
      </c>
      <c r="H23" s="40">
        <f>IFERROR(INT(TRIM(SUBSTITUTE(VLOOKUP($A23&amp;"*",各都道府県の状況!$A:$I,H$3,FALSE), "※5", ""))), "")</f>
        <v>463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44445</v>
      </c>
      <c r="C24" s="30" t="s">
        <v>29</v>
      </c>
      <c r="D24" s="40">
        <f>IFERROR(INT(TRIM(SUBSTITUTE(VLOOKUP($A24&amp;"*",各都道府県の状況!$A:$I,D$3,FALSE), "※5", ""))), "")</f>
        <v>8183</v>
      </c>
      <c r="E24" s="40">
        <f>IFERROR(INT(TRIM(SUBSTITUTE(VLOOKUP($A24&amp;"*",各都道府県の状況!$A:$I,E$3,FALSE), "※5", ""))), "")</f>
        <v>278820</v>
      </c>
      <c r="F24" s="40">
        <f>IFERROR(INT(TRIM(SUBSTITUTE(VLOOKUP($A24&amp;"*",各都道府県の状況!$A:$I,F$3,FALSE), "※5", ""))), "")</f>
        <v>7566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524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44445</v>
      </c>
      <c r="C25" s="30" t="s">
        <v>30</v>
      </c>
      <c r="D25" s="40">
        <f>IFERROR(INT(TRIM(SUBSTITUTE(VLOOKUP($A25&amp;"*",各都道府県の状況!$A:$I,D$3,FALSE), "※5", ""))), "")</f>
        <v>17019</v>
      </c>
      <c r="E25" s="40">
        <f>IFERROR(INT(TRIM(SUBSTITUTE(VLOOKUP($A25&amp;"*",各都道府県の状況!$A:$I,E$3,FALSE), "※5", ""))), "")</f>
        <v>361972</v>
      </c>
      <c r="F25" s="40">
        <f>IFERROR(INT(TRIM(SUBSTITUTE(VLOOKUP($A25&amp;"*",各都道府県の状況!$A:$I,F$3,FALSE), "※5", ""))), "")</f>
        <v>14630</v>
      </c>
      <c r="G25" s="40">
        <f>IFERROR(INT(TRIM(SUBSTITUTE(VLOOKUP($A25&amp;"*",各都道府県の状況!$A:$I,G$3,FALSE), "※5", ""))), "")</f>
        <v>205</v>
      </c>
      <c r="H25" s="40">
        <f>IFERROR(INT(TRIM(SUBSTITUTE(VLOOKUP($A25&amp;"*",各都道府県の状況!$A:$I,H$3,FALSE), "※5", ""))), "")</f>
        <v>2263</v>
      </c>
      <c r="I25" s="40">
        <f>IFERROR(INT(TRIM(SUBSTITUTE(VLOOKUP($A25&amp;"*",各都道府県の状況!$A:$I,I$3,FALSE), "※5", ""))), "")</f>
        <v>22</v>
      </c>
    </row>
    <row r="26" spans="1:9" x14ac:dyDescent="0.55000000000000004">
      <c r="A26" s="12" t="s">
        <v>202</v>
      </c>
      <c r="B26" s="13">
        <f t="shared" si="0"/>
        <v>44445</v>
      </c>
      <c r="C26" s="30" t="s">
        <v>31</v>
      </c>
      <c r="D26" s="40">
        <f>IFERROR(INT(TRIM(SUBSTITUTE(VLOOKUP($A26&amp;"*",各都道府県の状況!$A:$I,D$3,FALSE), "※5", ""))), "")</f>
        <v>24383</v>
      </c>
      <c r="E26" s="40">
        <f>IFERROR(INT(TRIM(SUBSTITUTE(VLOOKUP($A26&amp;"*",各都道府県の状況!$A:$I,E$3,FALSE), "※5", ""))), "")</f>
        <v>556282</v>
      </c>
      <c r="F26" s="40">
        <f>IFERROR(INT(TRIM(SUBSTITUTE(VLOOKUP($A26&amp;"*",各都道府県の状況!$A:$I,F$3,FALSE), "※5", ""))), "")</f>
        <v>20104</v>
      </c>
      <c r="G26" s="40">
        <f>IFERROR(INT(TRIM(SUBSTITUTE(VLOOKUP($A26&amp;"*",各都道府県の状況!$A:$I,G$3,FALSE), "※5", ""))), "")</f>
        <v>186</v>
      </c>
      <c r="H26" s="40">
        <f>IFERROR(INT(TRIM(SUBSTITUTE(VLOOKUP($A26&amp;"*",各都道府県の状況!$A:$I,H$3,FALSE), "※5", ""))), "")</f>
        <v>4093</v>
      </c>
      <c r="I26" s="40">
        <f>IFERROR(INT(TRIM(SUBSTITUTE(VLOOKUP($A26&amp;"*",各都道府県の状況!$A:$I,I$3,FALSE), "※5", ""))), "")</f>
        <v>29</v>
      </c>
    </row>
    <row r="27" spans="1:9" x14ac:dyDescent="0.55000000000000004">
      <c r="A27" s="12" t="s">
        <v>203</v>
      </c>
      <c r="B27" s="13">
        <f t="shared" si="0"/>
        <v>44445</v>
      </c>
      <c r="C27" s="30" t="s">
        <v>32</v>
      </c>
      <c r="D27" s="40">
        <f>IFERROR(INT(TRIM(SUBSTITUTE(VLOOKUP($A27&amp;"*",各都道府県の状況!$A:$I,D$3,FALSE), "※5", ""))), "")</f>
        <v>91990</v>
      </c>
      <c r="E27" s="40">
        <f>IFERROR(INT(TRIM(SUBSTITUTE(VLOOKUP($A27&amp;"*",各都道府県の状況!$A:$I,E$3,FALSE), "※5", ""))), "")</f>
        <v>1124589</v>
      </c>
      <c r="F27" s="40">
        <f>IFERROR(INT(TRIM(SUBSTITUTE(VLOOKUP($A27&amp;"*",各都道府県の状況!$A:$I,F$3,FALSE), "※5", ""))), "")</f>
        <v>68911</v>
      </c>
      <c r="G27" s="40">
        <f>IFERROR(INT(TRIM(SUBSTITUTE(VLOOKUP($A27&amp;"*",各都道府県の状況!$A:$I,G$3,FALSE), "※5", ""))), "")</f>
        <v>1053</v>
      </c>
      <c r="H27" s="40">
        <f>IFERROR(INT(TRIM(SUBSTITUTE(VLOOKUP($A27&amp;"*",各都道府県の状況!$A:$I,H$3,FALSE), "※5", ""))), "")</f>
        <v>22026</v>
      </c>
      <c r="I27" s="40">
        <f>IFERROR(INT(TRIM(SUBSTITUTE(VLOOKUP($A27&amp;"*",各都道府県の状況!$A:$I,I$3,FALSE), "※5", ""))), "")</f>
        <v>88</v>
      </c>
    </row>
    <row r="28" spans="1:9" x14ac:dyDescent="0.55000000000000004">
      <c r="A28" s="12" t="s">
        <v>204</v>
      </c>
      <c r="B28" s="13">
        <f t="shared" si="0"/>
        <v>44445</v>
      </c>
      <c r="C28" s="30" t="s">
        <v>33</v>
      </c>
      <c r="D28" s="40">
        <f>IFERROR(INT(TRIM(SUBSTITUTE(VLOOKUP($A28&amp;"*",各都道府県の状況!$A:$I,D$3,FALSE), "※5", ""))), "")</f>
        <v>13525</v>
      </c>
      <c r="E28" s="40">
        <f>IFERROR(INT(TRIM(SUBSTITUTE(VLOOKUP($A28&amp;"*",各都道府県の状況!$A:$I,E$3,FALSE), "※5", ""))), "")</f>
        <v>192585</v>
      </c>
      <c r="F28" s="40">
        <f>IFERROR(INT(TRIM(SUBSTITUTE(VLOOKUP($A28&amp;"*",各都道府県の状況!$A:$I,F$3,FALSE), "※5", ""))), "")</f>
        <v>9805</v>
      </c>
      <c r="G28" s="40">
        <f>IFERROR(INT(TRIM(SUBSTITUTE(VLOOKUP($A28&amp;"*",各都道府県の状況!$A:$I,G$3,FALSE), "※5", ""))), "")</f>
        <v>138</v>
      </c>
      <c r="H28" s="40">
        <f>IFERROR(INT(TRIM(SUBSTITUTE(VLOOKUP($A28&amp;"*",各都道府県の状況!$A:$I,H$3,FALSE), "※5", ""))), "")</f>
        <v>3862</v>
      </c>
      <c r="I28" s="40">
        <f>IFERROR(INT(TRIM(SUBSTITUTE(VLOOKUP($A28&amp;"*",各都道府県の状況!$A:$I,I$3,FALSE), "※5", ""))), "")</f>
        <v>30</v>
      </c>
    </row>
    <row r="29" spans="1:9" x14ac:dyDescent="0.55000000000000004">
      <c r="A29" s="12" t="s">
        <v>205</v>
      </c>
      <c r="B29" s="13">
        <f t="shared" si="0"/>
        <v>44445</v>
      </c>
      <c r="C29" s="30" t="s">
        <v>34</v>
      </c>
      <c r="D29" s="40">
        <f>IFERROR(INT(TRIM(SUBSTITUTE(VLOOKUP($A29&amp;"*",各都道府県の状況!$A:$I,D$3,FALSE), "※5", ""))), "")</f>
        <v>11387</v>
      </c>
      <c r="E29" s="40">
        <f>IFERROR(INT(TRIM(SUBSTITUTE(VLOOKUP($A29&amp;"*",各都道府県の状況!$A:$I,E$3,FALSE), "※5", ""))), "")</f>
        <v>214030</v>
      </c>
      <c r="F29" s="40">
        <f>IFERROR(INT(TRIM(SUBSTITUTE(VLOOKUP($A29&amp;"*",各都道府県の状況!$A:$I,F$3,FALSE), "※5", ""))), "")</f>
        <v>9734</v>
      </c>
      <c r="G29" s="40">
        <f>IFERROR(INT(TRIM(SUBSTITUTE(VLOOKUP($A29&amp;"*",各都道府県の状況!$A:$I,G$3,FALSE), "※5", ""))), "")</f>
        <v>97</v>
      </c>
      <c r="H29" s="40">
        <f>IFERROR(INT(TRIM(SUBSTITUTE(VLOOKUP($A29&amp;"*",各都道府県の状況!$A:$I,H$3,FALSE), "※5", ""))), "")</f>
        <v>1556</v>
      </c>
      <c r="I29" s="40">
        <f>IFERROR(INT(TRIM(SUBSTITUTE(VLOOKUP($A29&amp;"*",各都道府県の状況!$A:$I,I$3,FALSE), "※5", ""))), "")</f>
        <v>11</v>
      </c>
    </row>
    <row r="30" spans="1:9" x14ac:dyDescent="0.55000000000000004">
      <c r="A30" s="12" t="s">
        <v>206</v>
      </c>
      <c r="B30" s="13">
        <f t="shared" si="0"/>
        <v>44445</v>
      </c>
      <c r="C30" s="30" t="s">
        <v>35</v>
      </c>
      <c r="D30" s="40">
        <f>IFERROR(INT(TRIM(SUBSTITUTE(VLOOKUP($A30&amp;"*",各都道府県の状況!$A:$I,D$3,FALSE), "※5", ""))), "")</f>
        <v>32580</v>
      </c>
      <c r="E30" s="40">
        <f>IFERROR(INT(TRIM(SUBSTITUTE(VLOOKUP($A30&amp;"*",各都道府県の状況!$A:$I,E$3,FALSE), "※5", ""))), "")</f>
        <v>381221</v>
      </c>
      <c r="F30" s="40">
        <f>IFERROR(INT(TRIM(SUBSTITUTE(VLOOKUP($A30&amp;"*",各都道府県の状況!$A:$I,F$3,FALSE), "※5", ""))), "")</f>
        <v>27306</v>
      </c>
      <c r="G30" s="40">
        <f>IFERROR(INT(TRIM(SUBSTITUTE(VLOOKUP($A30&amp;"*",各都道府県の状況!$A:$I,G$3,FALSE), "※5", ""))), "")</f>
        <v>254</v>
      </c>
      <c r="H30" s="40">
        <f>IFERROR(INT(TRIM(SUBSTITUTE(VLOOKUP($A30&amp;"*",各都道府県の状況!$A:$I,H$3,FALSE), "※5", ""))), "")</f>
        <v>4762</v>
      </c>
      <c r="I30" s="40">
        <f>IFERROR(INT(TRIM(SUBSTITUTE(VLOOKUP($A30&amp;"*",各都道府県の状況!$A:$I,I$3,FALSE), "※5", ""))), "")</f>
        <v>91</v>
      </c>
    </row>
    <row r="31" spans="1:9" x14ac:dyDescent="0.55000000000000004">
      <c r="A31" s="12" t="s">
        <v>207</v>
      </c>
      <c r="B31" s="13">
        <f t="shared" si="0"/>
        <v>44445</v>
      </c>
      <c r="C31" s="30" t="s">
        <v>36</v>
      </c>
      <c r="D31" s="40">
        <f>IFERROR(INT(TRIM(SUBSTITUTE(VLOOKUP($A31&amp;"*",各都道府県の状況!$A:$I,D$3,FALSE), "※5", ""))), "")</f>
        <v>181629</v>
      </c>
      <c r="E31" s="40">
        <f>IFERROR(INT(TRIM(SUBSTITUTE(VLOOKUP($A31&amp;"*",各都道府県の状況!$A:$I,E$3,FALSE), "※5", ""))), "")</f>
        <v>3056029</v>
      </c>
      <c r="F31" s="40">
        <f>IFERROR(INT(TRIM(SUBSTITUTE(VLOOKUP($A31&amp;"*",各都道府県の状況!$A:$I,F$3,FALSE), "※5", ""))), "")</f>
        <v>151839</v>
      </c>
      <c r="G31" s="40">
        <f>IFERROR(INT(TRIM(SUBSTITUTE(VLOOKUP($A31&amp;"*",各都道府県の状況!$A:$I,G$3,FALSE), "※5", ""))), "")</f>
        <v>2832</v>
      </c>
      <c r="H31" s="40">
        <f>IFERROR(INT(TRIM(SUBSTITUTE(VLOOKUP($A31&amp;"*",各都道府県の状況!$A:$I,H$3,FALSE), "※5", ""))), "")</f>
        <v>24944</v>
      </c>
      <c r="I31" s="40">
        <f>IFERROR(INT(TRIM(SUBSTITUTE(VLOOKUP($A31&amp;"*",各都道府県の状況!$A:$I,I$3,FALSE), "※5", ""))), "")</f>
        <v>594</v>
      </c>
    </row>
    <row r="32" spans="1:9" x14ac:dyDescent="0.55000000000000004">
      <c r="A32" s="12" t="s">
        <v>208</v>
      </c>
      <c r="B32" s="13">
        <f t="shared" si="0"/>
        <v>44445</v>
      </c>
      <c r="C32" s="30" t="s">
        <v>37</v>
      </c>
      <c r="D32" s="40">
        <f>IFERROR(INT(TRIM(SUBSTITUTE(VLOOKUP($A32&amp;"*",各都道府県の状況!$A:$I,D$3,FALSE), "※5", ""))), "")</f>
        <v>69735</v>
      </c>
      <c r="E32" s="40">
        <f>IFERROR(INT(TRIM(SUBSTITUTE(VLOOKUP($A32&amp;"*",各都道府県の状況!$A:$I,E$3,FALSE), "※5", ""))), "")</f>
        <v>669287</v>
      </c>
      <c r="F32" s="40">
        <f>IFERROR(INT(TRIM(SUBSTITUTE(VLOOKUP($A32&amp;"*",各都道府県の状況!$A:$I,F$3,FALSE), "※5", ""))), "")</f>
        <v>61212</v>
      </c>
      <c r="G32" s="40">
        <f>IFERROR(INT(TRIM(SUBSTITUTE(VLOOKUP($A32&amp;"*",各都道府県の状況!$A:$I,G$3,FALSE), "※5", ""))), "")</f>
        <v>1347</v>
      </c>
      <c r="H32" s="40">
        <f>IFERROR(INT(TRIM(SUBSTITUTE(VLOOKUP($A32&amp;"*",各都道府県の状況!$A:$I,H$3,FALSE), "※5", ""))), "")</f>
        <v>7176</v>
      </c>
      <c r="I32" s="40">
        <f>IFERROR(INT(TRIM(SUBSTITUTE(VLOOKUP($A32&amp;"*",各都道府県の状況!$A:$I,I$3,FALSE), "※5", ""))), "")</f>
        <v>78</v>
      </c>
    </row>
    <row r="33" spans="1:9" x14ac:dyDescent="0.55000000000000004">
      <c r="A33" s="12" t="s">
        <v>209</v>
      </c>
      <c r="B33" s="13">
        <f t="shared" si="0"/>
        <v>44445</v>
      </c>
      <c r="C33" s="30" t="s">
        <v>38</v>
      </c>
      <c r="D33" s="40">
        <f>IFERROR(INT(TRIM(SUBSTITUTE(VLOOKUP($A33&amp;"*",各都道府県の状況!$A:$I,D$3,FALSE), "※5", ""))), "")</f>
        <v>14407</v>
      </c>
      <c r="E33" s="40">
        <f>IFERROR(INT(TRIM(SUBSTITUTE(VLOOKUP($A33&amp;"*",各都道府県の状況!$A:$I,E$3,FALSE), "※5", ""))), "")</f>
        <v>225731</v>
      </c>
      <c r="F33" s="40">
        <f>IFERROR(INT(TRIM(SUBSTITUTE(VLOOKUP($A33&amp;"*",各都道府県の状況!$A:$I,F$3,FALSE), "※5", ""))), "")</f>
        <v>12730</v>
      </c>
      <c r="G33" s="40">
        <f>IFERROR(INT(TRIM(SUBSTITUTE(VLOOKUP($A33&amp;"*",各都道府県の状況!$A:$I,G$3,FALSE), "※5", ""))), "")</f>
        <v>141</v>
      </c>
      <c r="H33" s="40">
        <f>IFERROR(INT(TRIM(SUBSTITUTE(VLOOKUP($A33&amp;"*",各都道府県の状況!$A:$I,H$3,FALSE), "※5", ""))), "")</f>
        <v>1536</v>
      </c>
      <c r="I33" s="40">
        <f>IFERROR(INT(TRIM(SUBSTITUTE(VLOOKUP($A33&amp;"*",各都道府県の状況!$A:$I,I$3,FALSE), "※5", ""))), "")</f>
        <v>18</v>
      </c>
    </row>
    <row r="34" spans="1:9" x14ac:dyDescent="0.55000000000000004">
      <c r="A34" s="12" t="s">
        <v>210</v>
      </c>
      <c r="B34" s="13">
        <f t="shared" si="0"/>
        <v>44445</v>
      </c>
      <c r="C34" s="30" t="s">
        <v>39</v>
      </c>
      <c r="D34" s="40">
        <f>IFERROR(INT(TRIM(SUBSTITUTE(VLOOKUP($A34&amp;"*",各都道府県の状況!$A:$I,D$3,FALSE), "※5", ""))), "")</f>
        <v>4887</v>
      </c>
      <c r="E34" s="40">
        <f>IFERROR(INT(TRIM(SUBSTITUTE(VLOOKUP($A34&amp;"*",各都道府県の状況!$A:$I,E$3,FALSE), "※5", ""))), "")</f>
        <v>59948</v>
      </c>
      <c r="F34" s="40">
        <f>IFERROR(INT(TRIM(SUBSTITUTE(VLOOKUP($A34&amp;"*",各都道府県の状況!$A:$I,F$3,FALSE), "※5", ""))), "")</f>
        <v>4300</v>
      </c>
      <c r="G34" s="40">
        <f>IFERROR(INT(TRIM(SUBSTITUTE(VLOOKUP($A34&amp;"*",各都道府県の状況!$A:$I,G$3,FALSE), "※5", ""))), "")</f>
        <v>55</v>
      </c>
      <c r="H34" s="40">
        <f>IFERROR(INT(TRIM(SUBSTITUTE(VLOOKUP($A34&amp;"*",各都道府県の状況!$A:$I,H$3,FALSE), "※5", ""))), "")</f>
        <v>431</v>
      </c>
      <c r="I34" s="40">
        <f>IFERROR(INT(TRIM(SUBSTITUTE(VLOOKUP($A34&amp;"*",各都道府県の状況!$A:$I,I$3,FALSE), "※5", ""))), "")</f>
        <v>23</v>
      </c>
    </row>
    <row r="35" spans="1:9" x14ac:dyDescent="0.55000000000000004">
      <c r="A35" s="12" t="s">
        <v>211</v>
      </c>
      <c r="B35" s="13">
        <f t="shared" si="0"/>
        <v>44445</v>
      </c>
      <c r="C35" s="30" t="s">
        <v>40</v>
      </c>
      <c r="D35" s="40">
        <f>IFERROR(INT(TRIM(SUBSTITUTE(VLOOKUP($A35&amp;"*",各都道府県の状況!$A:$I,D$3,FALSE), "※5", ""))), "")</f>
        <v>1531</v>
      </c>
      <c r="E35" s="40">
        <f>IFERROR(INT(TRIM(SUBSTITUTE(VLOOKUP($A35&amp;"*",各都道府県の状況!$A:$I,E$3,FALSE), "※5", ""))), "")</f>
        <v>130831</v>
      </c>
      <c r="F35" s="40">
        <f>IFERROR(INT(TRIM(SUBSTITUTE(VLOOKUP($A35&amp;"*",各都道府県の状況!$A:$I,F$3,FALSE), "※5", ""))), "")</f>
        <v>1267</v>
      </c>
      <c r="G35" s="40">
        <f>IFERROR(INT(TRIM(SUBSTITUTE(VLOOKUP($A35&amp;"*",各都道府県の状況!$A:$I,G$3,FALSE), "※5", ""))), "")</f>
        <v>4</v>
      </c>
      <c r="H35" s="40">
        <f>IFERROR(INT(TRIM(SUBSTITUTE(VLOOKUP($A35&amp;"*",各都道府県の状況!$A:$I,H$3,FALSE), "※5", ""))), "")</f>
        <v>244</v>
      </c>
      <c r="I35" s="40">
        <f>IFERROR(INT(TRIM(SUBSTITUTE(VLOOKUP($A35&amp;"*",各都道府県の状況!$A:$I,I$3,FALSE), "※5", ""))), "")</f>
        <v>2</v>
      </c>
    </row>
    <row r="36" spans="1:9" x14ac:dyDescent="0.55000000000000004">
      <c r="A36" s="12" t="s">
        <v>212</v>
      </c>
      <c r="B36" s="13">
        <f t="shared" si="0"/>
        <v>44445</v>
      </c>
      <c r="C36" s="30" t="s">
        <v>41</v>
      </c>
      <c r="D36" s="40">
        <f>IFERROR(INT(TRIM(SUBSTITUTE(VLOOKUP($A36&amp;"*",各都道府県の状況!$A:$I,D$3,FALSE), "※5", ""))), "")</f>
        <v>1446</v>
      </c>
      <c r="E36" s="40">
        <f>IFERROR(INT(TRIM(SUBSTITUTE(VLOOKUP($A36&amp;"*",各都道府県の状況!$A:$I,E$3,FALSE), "※5", ""))), "")</f>
        <v>45572</v>
      </c>
      <c r="F36" s="40">
        <f>IFERROR(INT(TRIM(SUBSTITUTE(VLOOKUP($A36&amp;"*",各都道府県の状況!$A:$I,F$3,FALSE), "※5", ""))), "")</f>
        <v>1232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212</v>
      </c>
      <c r="I36" s="40">
        <f>IFERROR(INT(TRIM(SUBSTITUTE(VLOOKUP($A36&amp;"*",各都道府県の状況!$A:$I,I$3,FALSE), "※5", ""))), "")</f>
        <v>2</v>
      </c>
    </row>
    <row r="37" spans="1:9" x14ac:dyDescent="0.55000000000000004">
      <c r="A37" s="12" t="s">
        <v>213</v>
      </c>
      <c r="B37" s="13">
        <f t="shared" si="0"/>
        <v>44445</v>
      </c>
      <c r="C37" s="30" t="s">
        <v>42</v>
      </c>
      <c r="D37" s="40">
        <f>IFERROR(INT(TRIM(SUBSTITUTE(VLOOKUP($A37&amp;"*",各都道府県の状況!$A:$I,D$3,FALSE), "※5", ""))), "")</f>
        <v>14291</v>
      </c>
      <c r="E37" s="40">
        <f>IFERROR(INT(TRIM(SUBSTITUTE(VLOOKUP($A37&amp;"*",各都道府県の状況!$A:$I,E$3,FALSE), "※5", ""))), "")</f>
        <v>231974</v>
      </c>
      <c r="F37" s="40">
        <f>IFERROR(INT(TRIM(SUBSTITUTE(VLOOKUP($A37&amp;"*",各都道府県の状況!$A:$I,F$3,FALSE), "※5", ""))), "")</f>
        <v>11771</v>
      </c>
      <c r="G37" s="40">
        <f>IFERROR(INT(TRIM(SUBSTITUTE(VLOOKUP($A37&amp;"*",各都道府県の状況!$A:$I,G$3,FALSE), "※5", ""))), "")</f>
        <v>132</v>
      </c>
      <c r="H37" s="40">
        <f>IFERROR(INT(TRIM(SUBSTITUTE(VLOOKUP($A37&amp;"*",各都道府県の状況!$A:$I,H$3,FALSE), "※5", ""))), "")</f>
        <v>1686</v>
      </c>
      <c r="I37" s="40">
        <f>IFERROR(INT(TRIM(SUBSTITUTE(VLOOKUP($A37&amp;"*",各都道府県の状況!$A:$I,I$3,FALSE), "※5", ""))), "")</f>
        <v>21</v>
      </c>
    </row>
    <row r="38" spans="1:9" x14ac:dyDescent="0.55000000000000004">
      <c r="A38" s="12" t="s">
        <v>214</v>
      </c>
      <c r="B38" s="13">
        <f t="shared" si="0"/>
        <v>44445</v>
      </c>
      <c r="C38" s="30" t="s">
        <v>43</v>
      </c>
      <c r="D38" s="40">
        <f>IFERROR(INT(TRIM(SUBSTITUTE(VLOOKUP($A38&amp;"*",各都道府県の状況!$A:$I,D$3,FALSE), "※5", ""))), "")</f>
        <v>19673</v>
      </c>
      <c r="E38" s="40">
        <f>IFERROR(INT(TRIM(SUBSTITUTE(VLOOKUP($A38&amp;"*",各都道府県の状況!$A:$I,E$3,FALSE), "※5", ""))), "")</f>
        <v>779859</v>
      </c>
      <c r="F38" s="40">
        <f>IFERROR(INT(TRIM(SUBSTITUTE(VLOOKUP($A38&amp;"*",各都道府県の状況!$A:$I,F$3,FALSE), "※5", ""))), "")</f>
        <v>16917</v>
      </c>
      <c r="G38" s="40">
        <f>IFERROR(INT(TRIM(SUBSTITUTE(VLOOKUP($A38&amp;"*",各都道府県の状況!$A:$I,G$3,FALSE), "※5", ""))), "")</f>
        <v>185</v>
      </c>
      <c r="H38" s="40">
        <f>IFERROR(INT(TRIM(SUBSTITUTE(VLOOKUP($A38&amp;"*",各都道府県の状況!$A:$I,H$3,FALSE), "※5", ""))), "")</f>
        <v>1304</v>
      </c>
      <c r="I38" s="40">
        <f>IFERROR(INT(TRIM(SUBSTITUTE(VLOOKUP($A38&amp;"*",各都道府県の状況!$A:$I,I$3,FALSE), "※5", ""))), "")</f>
        <v>21</v>
      </c>
    </row>
    <row r="39" spans="1:9" x14ac:dyDescent="0.55000000000000004">
      <c r="A39" s="12" t="s">
        <v>215</v>
      </c>
      <c r="B39" s="13">
        <f t="shared" si="0"/>
        <v>44445</v>
      </c>
      <c r="C39" s="30" t="s">
        <v>44</v>
      </c>
      <c r="D39" s="40">
        <f>IFERROR(INT(TRIM(SUBSTITUTE(VLOOKUP($A39&amp;"*",各都道府県の状況!$A:$I,D$3,FALSE), "※5", ""))), "")</f>
        <v>5265</v>
      </c>
      <c r="E39" s="40">
        <f>IFERROR(INT(TRIM(SUBSTITUTE(VLOOKUP($A39&amp;"*",各都道府県の状況!$A:$I,E$3,FALSE), "※5", ""))), "")</f>
        <v>155099</v>
      </c>
      <c r="F39" s="40">
        <f>IFERROR(INT(TRIM(SUBSTITUTE(VLOOKUP($A39&amp;"*",各都道府県の状況!$A:$I,F$3,FALSE), "※5", ""))), "")</f>
        <v>4604</v>
      </c>
      <c r="G39" s="40">
        <f>IFERROR(INT(TRIM(SUBSTITUTE(VLOOKUP($A39&amp;"*",各都道府県の状況!$A:$I,G$3,FALSE), "※5", ""))), "")</f>
        <v>87</v>
      </c>
      <c r="H39" s="40">
        <f>IFERROR(INT(TRIM(SUBSTITUTE(VLOOKUP($A39&amp;"*",各都道府県の状況!$A:$I,H$3,FALSE), "※5", ""))), "")</f>
        <v>574</v>
      </c>
      <c r="I39" s="40">
        <f>IFERROR(INT(TRIM(SUBSTITUTE(VLOOKUP($A39&amp;"*",各都道府県の状況!$A:$I,I$3,FALSE), "※5", ""))), "")</f>
        <v>4</v>
      </c>
    </row>
    <row r="40" spans="1:9" x14ac:dyDescent="0.55000000000000004">
      <c r="A40" s="12" t="s">
        <v>216</v>
      </c>
      <c r="B40" s="13">
        <f t="shared" si="0"/>
        <v>44445</v>
      </c>
      <c r="C40" s="30" t="s">
        <v>45</v>
      </c>
      <c r="D40" s="40">
        <f>IFERROR(INT(TRIM(SUBSTITUTE(VLOOKUP($A40&amp;"*",各都道府県の状況!$A:$I,D$3,FALSE), "※5", ""))), "")</f>
        <v>2912</v>
      </c>
      <c r="E40" s="40">
        <f>IFERROR(INT(TRIM(SUBSTITUTE(VLOOKUP($A40&amp;"*",各都道府県の状況!$A:$I,E$3,FALSE), "※5", ""))), "")</f>
        <v>90888</v>
      </c>
      <c r="F40" s="40">
        <f>IFERROR(INT(TRIM(SUBSTITUTE(VLOOKUP($A40&amp;"*",各都道府県の状況!$A:$I,F$3,FALSE), "※5", ""))), "")</f>
        <v>2490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358</v>
      </c>
      <c r="I40" s="40">
        <f>IFERROR(INT(TRIM(SUBSTITUTE(VLOOKUP($A40&amp;"*",各都道府県の状況!$A:$I,I$3,FALSE), "※5", ""))), "")</f>
        <v>6</v>
      </c>
    </row>
    <row r="41" spans="1:9" x14ac:dyDescent="0.55000000000000004">
      <c r="A41" s="12" t="s">
        <v>217</v>
      </c>
      <c r="B41" s="13">
        <f t="shared" si="0"/>
        <v>44445</v>
      </c>
      <c r="C41" s="30" t="s">
        <v>46</v>
      </c>
      <c r="D41" s="40">
        <f>IFERROR(INT(TRIM(SUBSTITUTE(VLOOKUP($A41&amp;"*",各都道府県の状況!$A:$I,D$3,FALSE), "※5", ""))), "")</f>
        <v>4475</v>
      </c>
      <c r="E41" s="40">
        <f>IFERROR(INT(TRIM(SUBSTITUTE(VLOOKUP($A41&amp;"*",各都道府県の状況!$A:$I,E$3,FALSE), "※5", ""))), "")</f>
        <v>117602</v>
      </c>
      <c r="F41" s="40">
        <f>IFERROR(INT(TRIM(SUBSTITUTE(VLOOKUP($A41&amp;"*",各都道府県の状況!$A:$I,F$3,FALSE), "※5", ""))), "")</f>
        <v>4003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439</v>
      </c>
      <c r="I41" s="40">
        <f>IFERROR(INT(TRIM(SUBSTITUTE(VLOOKUP($A41&amp;"*",各都道府県の状況!$A:$I,I$3,FALSE), "※5", ""))), "")</f>
        <v>9</v>
      </c>
    </row>
    <row r="42" spans="1:9" x14ac:dyDescent="0.55000000000000004">
      <c r="A42" s="12" t="s">
        <v>218</v>
      </c>
      <c r="B42" s="13">
        <f t="shared" si="0"/>
        <v>44445</v>
      </c>
      <c r="C42" s="30" t="s">
        <v>47</v>
      </c>
      <c r="D42" s="40">
        <f>IFERROR(INT(TRIM(SUBSTITUTE(VLOOKUP($A42&amp;"*",各都道府県の状況!$A:$I,D$3,FALSE), "※5", ""))), "")</f>
        <v>4803</v>
      </c>
      <c r="E42" s="40">
        <f>IFERROR(INT(TRIM(SUBSTITUTE(VLOOKUP($A42&amp;"*",各都道府県の状況!$A:$I,E$3,FALSE), "※5", ""))), "")</f>
        <v>134760</v>
      </c>
      <c r="F42" s="40">
        <f>IFERROR(INT(TRIM(SUBSTITUTE(VLOOKUP($A42&amp;"*",各都道府県の状況!$A:$I,F$3,FALSE), "※5", ""))), "")</f>
        <v>4388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334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44445</v>
      </c>
      <c r="C43" s="30" t="s">
        <v>48</v>
      </c>
      <c r="D43" s="40">
        <f>IFERROR(INT(TRIM(SUBSTITUTE(VLOOKUP($A43&amp;"*",各都道府県の状況!$A:$I,D$3,FALSE), "※5", ""))), "")</f>
        <v>3785</v>
      </c>
      <c r="E43" s="40">
        <f>IFERROR(INT(TRIM(SUBSTITUTE(VLOOKUP($A43&amp;"*",各都道府県の状況!$A:$I,E$3,FALSE), "※5", ""))), "")</f>
        <v>85207</v>
      </c>
      <c r="F43" s="40">
        <f>IFERROR(INT(TRIM(SUBSTITUTE(VLOOKUP($A43&amp;"*",各都道府県の状況!$A:$I,F$3,FALSE), "※5", ""))), "")</f>
        <v>3258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496</v>
      </c>
      <c r="I43" s="40">
        <f>IFERROR(INT(TRIM(SUBSTITUTE(VLOOKUP($A43&amp;"*",各都道府県の状況!$A:$I,I$3,FALSE), "※5", ""))), "")</f>
        <v>7</v>
      </c>
    </row>
    <row r="44" spans="1:9" x14ac:dyDescent="0.55000000000000004">
      <c r="A44" s="12" t="s">
        <v>220</v>
      </c>
      <c r="B44" s="13">
        <f t="shared" si="0"/>
        <v>44445</v>
      </c>
      <c r="C44" s="30" t="s">
        <v>49</v>
      </c>
      <c r="D44" s="40">
        <f>IFERROR(INT(TRIM(SUBSTITUTE(VLOOKUP($A44&amp;"*",各都道府県の状況!$A:$I,D$3,FALSE), "※5", ""))), "")</f>
        <v>69253</v>
      </c>
      <c r="E44" s="40">
        <f>IFERROR(INT(TRIM(SUBSTITUTE(VLOOKUP($A44&amp;"*",各都道府県の状況!$A:$I,E$3,FALSE), "※5", ""))), "")</f>
        <v>1133070</v>
      </c>
      <c r="F44" s="40">
        <f>IFERROR(INT(TRIM(SUBSTITUTE(VLOOKUP($A44&amp;"*",各都道府県の状況!$A:$I,F$3,FALSE), "※5", ""))), "")</f>
        <v>58693</v>
      </c>
      <c r="G44" s="40">
        <f>IFERROR(INT(TRIM(SUBSTITUTE(VLOOKUP($A44&amp;"*",各都道府県の状況!$A:$I,G$3,FALSE), "※5", ""))), "")</f>
        <v>574</v>
      </c>
      <c r="H44" s="40">
        <f>IFERROR(INT(TRIM(SUBSTITUTE(VLOOKUP($A44&amp;"*",各都道府県の状況!$A:$I,H$3,FALSE), "※5", ""))), "")</f>
        <v>9568</v>
      </c>
      <c r="I44" s="40">
        <f>IFERROR(INT(TRIM(SUBSTITUTE(VLOOKUP($A44&amp;"*",各都道府県の状況!$A:$I,I$3,FALSE), "※5", ""))), "")</f>
        <v>35</v>
      </c>
    </row>
    <row r="45" spans="1:9" x14ac:dyDescent="0.55000000000000004">
      <c r="A45" s="12" t="s">
        <v>221</v>
      </c>
      <c r="B45" s="13">
        <f t="shared" si="0"/>
        <v>44445</v>
      </c>
      <c r="C45" s="30" t="s">
        <v>50</v>
      </c>
      <c r="D45" s="40">
        <f>IFERROR(INT(TRIM(SUBSTITUTE(VLOOKUP($A45&amp;"*",各都道府県の状況!$A:$I,D$3,FALSE), "※5", ""))), "")</f>
        <v>5454</v>
      </c>
      <c r="E45" s="40">
        <f>IFERROR(INT(TRIM(SUBSTITUTE(VLOOKUP($A45&amp;"*",各都道府県の状況!$A:$I,E$3,FALSE), "※5", ""))), "")</f>
        <v>90497</v>
      </c>
      <c r="F45" s="40">
        <f>IFERROR(INT(TRIM(SUBSTITUTE(VLOOKUP($A45&amp;"*",各都道府県の状況!$A:$I,F$3,FALSE), "※5", ""))), "")</f>
        <v>3842</v>
      </c>
      <c r="G45" s="40">
        <f>IFERROR(INT(TRIM(SUBSTITUTE(VLOOKUP($A45&amp;"*",各都道府県の状況!$A:$I,G$3,FALSE), "※5", ""))), "")</f>
        <v>28</v>
      </c>
      <c r="H45" s="40">
        <f>IFERROR(INT(TRIM(SUBSTITUTE(VLOOKUP($A45&amp;"*",各都道府県の状況!$A:$I,H$3,FALSE), "※5", ""))), "")</f>
        <v>512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44445</v>
      </c>
      <c r="C46" s="30" t="s">
        <v>51</v>
      </c>
      <c r="D46" s="40">
        <f>IFERROR(INT(TRIM(SUBSTITUTE(VLOOKUP($A46&amp;"*",各都道府県の状況!$A:$I,D$3,FALSE), "※5", ""))), "")</f>
        <v>5563</v>
      </c>
      <c r="E46" s="40">
        <f>IFERROR(INT(TRIM(SUBSTITUTE(VLOOKUP($A46&amp;"*",各都道府県の状況!$A:$I,E$3,FALSE), "※5", ""))), "")</f>
        <v>162677</v>
      </c>
      <c r="F46" s="40">
        <f>IFERROR(INT(TRIM(SUBSTITUTE(VLOOKUP($A46&amp;"*",各都道府県の状況!$A:$I,F$3,FALSE), "※5", ""))), "")</f>
        <v>4925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573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44445</v>
      </c>
      <c r="C47" s="30" t="s">
        <v>52</v>
      </c>
      <c r="D47" s="40">
        <f>IFERROR(INT(TRIM(SUBSTITUTE(VLOOKUP($A47&amp;"*",各都道府県の状況!$A:$I,D$3,FALSE), "※5", ""))), "")</f>
        <v>13317</v>
      </c>
      <c r="E47" s="40">
        <f>IFERROR(INT(TRIM(SUBSTITUTE(VLOOKUP($A47&amp;"*",各都道府県の状況!$A:$I,E$3,FALSE), "※5", ""))), "")</f>
        <v>112361</v>
      </c>
      <c r="F47" s="40">
        <f>IFERROR(INT(TRIM(SUBSTITUTE(VLOOKUP($A47&amp;"*",各都道府県の状況!$A:$I,F$3,FALSE), "※5", ""))), "")</f>
        <v>11499</v>
      </c>
      <c r="G47" s="40">
        <f>IFERROR(INT(TRIM(SUBSTITUTE(VLOOKUP($A47&amp;"*",各都道府県の状況!$A:$I,G$3,FALSE), "※5", ""))), "")</f>
        <v>128</v>
      </c>
      <c r="H47" s="40">
        <f>IFERROR(INT(TRIM(SUBSTITUTE(VLOOKUP($A47&amp;"*",各都道府県の状況!$A:$I,H$3,FALSE), "※5", ""))), "")</f>
        <v>1690</v>
      </c>
      <c r="I47" s="40">
        <f>IFERROR(INT(TRIM(SUBSTITUTE(VLOOKUP($A47&amp;"*",各都道府県の状況!$A:$I,I$3,FALSE), "※5", ""))), "")</f>
        <v>21</v>
      </c>
    </row>
    <row r="48" spans="1:9" x14ac:dyDescent="0.55000000000000004">
      <c r="A48" s="12" t="s">
        <v>224</v>
      </c>
      <c r="B48" s="13">
        <f t="shared" si="0"/>
        <v>44445</v>
      </c>
      <c r="C48" s="30" t="s">
        <v>53</v>
      </c>
      <c r="D48" s="40">
        <f>IFERROR(INT(TRIM(SUBSTITUTE(VLOOKUP($A48&amp;"*",各都道府県の状況!$A:$I,D$3,FALSE), "※5", ""))), "")</f>
        <v>7499</v>
      </c>
      <c r="E48" s="40">
        <f>IFERROR(INT(TRIM(SUBSTITUTE(VLOOKUP($A48&amp;"*",各都道府県の状況!$A:$I,E$3,FALSE), "※5", ""))), "")</f>
        <v>233988</v>
      </c>
      <c r="F48" s="40">
        <f>IFERROR(INT(TRIM(SUBSTITUTE(VLOOKUP($A48&amp;"*",各都道府県の状況!$A:$I,F$3,FALSE), "※5", ""))), "")</f>
        <v>6604</v>
      </c>
      <c r="G48" s="40">
        <f>IFERROR(INT(TRIM(SUBSTITUTE(VLOOKUP($A48&amp;"*",各都道府県の状況!$A:$I,G$3,FALSE), "※5", ""))), "")</f>
        <v>70</v>
      </c>
      <c r="H48" s="40">
        <f>IFERROR(INT(TRIM(SUBSTITUTE(VLOOKUP($A48&amp;"*",各都道府県の状況!$A:$I,H$3,FALSE), "※5", ""))), "")</f>
        <v>825</v>
      </c>
      <c r="I48" s="40">
        <f>IFERROR(INT(TRIM(SUBSTITUTE(VLOOKUP($A48&amp;"*",各都道府県の状況!$A:$I,I$3,FALSE), "※5", ""))), "")</f>
        <v>4</v>
      </c>
    </row>
    <row r="49" spans="1:9" x14ac:dyDescent="0.55000000000000004">
      <c r="A49" s="12" t="s">
        <v>225</v>
      </c>
      <c r="B49" s="13">
        <f t="shared" si="0"/>
        <v>44445</v>
      </c>
      <c r="C49" s="30" t="s">
        <v>54</v>
      </c>
      <c r="D49" s="40">
        <f>IFERROR(INT(TRIM(SUBSTITUTE(VLOOKUP($A49&amp;"*",各都道府県の状況!$A:$I,D$3,FALSE), "※5", ""))), "")</f>
        <v>5765</v>
      </c>
      <c r="E49" s="40">
        <f>IFERROR(INT(TRIM(SUBSTITUTE(VLOOKUP($A49&amp;"*",各都道府県の状況!$A:$I,E$3,FALSE), "※5", ""))), "")</f>
        <v>65378</v>
      </c>
      <c r="F49" s="40">
        <f>IFERROR(INT(TRIM(SUBSTITUTE(VLOOKUP($A49&amp;"*",各都道府県の状況!$A:$I,F$3,FALSE), "※5", ""))), "")</f>
        <v>4999</v>
      </c>
      <c r="G49" s="40">
        <f>IFERROR(INT(TRIM(SUBSTITUTE(VLOOKUP($A49&amp;"*",各都道府県の状況!$A:$I,G$3,FALSE), "※5", ""))), "")</f>
        <v>33</v>
      </c>
      <c r="H49" s="40">
        <f>IFERROR(INT(TRIM(SUBSTITUTE(VLOOKUP($A49&amp;"*",各都道府県の状況!$A:$I,H$3,FALSE), "※5", ""))), "")</f>
        <v>718</v>
      </c>
      <c r="I49" s="40">
        <f>IFERROR(INT(TRIM(SUBSTITUTE(VLOOKUP($A49&amp;"*",各都道府県の状況!$A:$I,I$3,FALSE), "※5", ""))), "")</f>
        <v>8</v>
      </c>
    </row>
    <row r="50" spans="1:9" x14ac:dyDescent="0.55000000000000004">
      <c r="A50" s="12" t="s">
        <v>226</v>
      </c>
      <c r="B50" s="13">
        <f t="shared" si="0"/>
        <v>44445</v>
      </c>
      <c r="C50" s="30" t="s">
        <v>55</v>
      </c>
      <c r="D50" s="40">
        <f>IFERROR(INT(TRIM(SUBSTITUTE(VLOOKUP($A50&amp;"*",各都道府県の状況!$A:$I,D$3,FALSE), "※5", ""))), "")</f>
        <v>8542</v>
      </c>
      <c r="E50" s="40">
        <f>IFERROR(INT(TRIM(SUBSTITUTE(VLOOKUP($A50&amp;"*",各都道府県の状況!$A:$I,E$3,FALSE), "※5", ""))), "")</f>
        <v>155050</v>
      </c>
      <c r="F50" s="40">
        <f>IFERROR(INT(TRIM(SUBSTITUTE(VLOOKUP($A50&amp;"*",各都道府県の状況!$A:$I,F$3,FALSE), "※5", ""))), "")</f>
        <v>7675</v>
      </c>
      <c r="G50" s="40">
        <f>IFERROR(INT(TRIM(SUBSTITUTE(VLOOKUP($A50&amp;"*",各都道府県の状況!$A:$I,G$3,FALSE), "※5", ""))), "")</f>
        <v>52</v>
      </c>
      <c r="H50" s="40">
        <f>IFERROR(INT(TRIM(SUBSTITUTE(VLOOKUP($A50&amp;"*",各都道府県の状況!$A:$I,H$3,FALSE), "※5", ""))), "")</f>
        <v>824</v>
      </c>
      <c r="I50" s="40">
        <f>IFERROR(INT(TRIM(SUBSTITUTE(VLOOKUP($A50&amp;"*",各都道府県の状況!$A:$I,I$3,FALSE), "※5", ""))), "")</f>
        <v>6</v>
      </c>
    </row>
    <row r="51" spans="1:9" x14ac:dyDescent="0.55000000000000004">
      <c r="A51" s="12" t="s">
        <v>227</v>
      </c>
      <c r="B51" s="13">
        <f t="shared" si="0"/>
        <v>44445</v>
      </c>
      <c r="C51" s="30" t="s">
        <v>56</v>
      </c>
      <c r="D51" s="40">
        <f>IFERROR(INT(TRIM(SUBSTITUTE(VLOOKUP($A51&amp;"*",各都道府県の状況!$A:$I,D$3,FALSE), "※5", ""))), "")</f>
        <v>45374</v>
      </c>
      <c r="E51" s="40">
        <f>IFERROR(INT(TRIM(SUBSTITUTE(VLOOKUP($A51&amp;"*",各都道府県の状況!$A:$I,E$3,FALSE), "※5", ""))), "")</f>
        <v>351201</v>
      </c>
      <c r="F51" s="40">
        <f>IFERROR(INT(TRIM(SUBSTITUTE(VLOOKUP($A51&amp;"*",各都道府県の状況!$A:$I,F$3,FALSE), "※5", ""))), "")</f>
        <v>39349</v>
      </c>
      <c r="G51" s="40">
        <f>IFERROR(INT(TRIM(SUBSTITUTE(VLOOKUP($A51&amp;"*",各都道府県の状況!$A:$I,G$3,FALSE), "※5", ""))), "")</f>
        <v>265</v>
      </c>
      <c r="H51" s="40">
        <f>IFERROR(INT(TRIM(SUBSTITUTE(VLOOKUP($A51&amp;"*",各都道府県の状況!$A:$I,H$3,FALSE), "※5", ""))), "")</f>
        <v>5433</v>
      </c>
      <c r="I51" s="40">
        <f>IFERROR(INT(TRIM(SUBSTITUTE(VLOOKUP($A51&amp;"*",各都道府県の状況!$A:$I,I$3,FALSE), "※5", ""))), "")</f>
        <v>125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353</v>
      </c>
      <c r="D4" s="131" t="s">
        <v>354</v>
      </c>
      <c r="E4" s="133" t="s">
        <v>355</v>
      </c>
      <c r="F4" s="134"/>
      <c r="G4" s="135" t="s">
        <v>356</v>
      </c>
      <c r="H4" s="135" t="s">
        <v>357</v>
      </c>
      <c r="I4" s="19"/>
    </row>
    <row r="5" spans="1:9" ht="13.25" customHeight="1" x14ac:dyDescent="0.55000000000000004">
      <c r="B5" s="128"/>
      <c r="C5" s="130"/>
      <c r="D5" s="132"/>
      <c r="E5" s="110" t="s">
        <v>358</v>
      </c>
      <c r="F5" s="111" t="s">
        <v>359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12">
        <v>58288</v>
      </c>
      <c r="D6" s="112">
        <v>1024794</v>
      </c>
      <c r="E6" s="112">
        <v>3500</v>
      </c>
      <c r="F6" s="113">
        <v>27</v>
      </c>
      <c r="G6" s="112">
        <v>53565</v>
      </c>
      <c r="H6" s="112">
        <v>1457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2">
        <v>4802</v>
      </c>
      <c r="D7" s="112">
        <v>74109</v>
      </c>
      <c r="E7" s="112">
        <v>1097</v>
      </c>
      <c r="F7" s="113">
        <v>2</v>
      </c>
      <c r="G7" s="112">
        <v>3672</v>
      </c>
      <c r="H7" s="113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2">
        <v>3249</v>
      </c>
      <c r="D8" s="112">
        <v>110778</v>
      </c>
      <c r="E8" s="113">
        <v>373</v>
      </c>
      <c r="F8" s="113">
        <v>1</v>
      </c>
      <c r="G8" s="112">
        <v>2826</v>
      </c>
      <c r="H8" s="113">
        <v>50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2">
        <v>15325</v>
      </c>
      <c r="D9" s="112">
        <v>214360</v>
      </c>
      <c r="E9" s="112">
        <v>1469</v>
      </c>
      <c r="F9" s="113">
        <v>26</v>
      </c>
      <c r="G9" s="112">
        <v>13722</v>
      </c>
      <c r="H9" s="113">
        <v>104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2">
        <v>1696</v>
      </c>
      <c r="D10" s="112">
        <v>23518</v>
      </c>
      <c r="E10" s="113">
        <v>138</v>
      </c>
      <c r="F10" s="113">
        <v>1</v>
      </c>
      <c r="G10" s="112">
        <v>1535</v>
      </c>
      <c r="H10" s="113">
        <v>23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2">
        <v>3299</v>
      </c>
      <c r="D11" s="112">
        <v>88253</v>
      </c>
      <c r="E11" s="113">
        <v>262</v>
      </c>
      <c r="F11" s="113">
        <v>5</v>
      </c>
      <c r="G11" s="112">
        <v>2987</v>
      </c>
      <c r="H11" s="113">
        <v>50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2">
        <v>9021</v>
      </c>
      <c r="D12" s="112">
        <v>374822</v>
      </c>
      <c r="E12" s="113">
        <v>565</v>
      </c>
      <c r="F12" s="113">
        <v>14</v>
      </c>
      <c r="G12" s="112">
        <v>8286</v>
      </c>
      <c r="H12" s="113">
        <v>170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2">
        <v>22004</v>
      </c>
      <c r="D13" s="112">
        <v>37826</v>
      </c>
      <c r="E13" s="112">
        <v>1787</v>
      </c>
      <c r="F13" s="113">
        <v>27</v>
      </c>
      <c r="G13" s="112">
        <v>20022</v>
      </c>
      <c r="H13" s="113">
        <v>195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2">
        <v>13953</v>
      </c>
      <c r="D14" s="112">
        <v>403280</v>
      </c>
      <c r="E14" s="112">
        <v>1167</v>
      </c>
      <c r="F14" s="113">
        <v>17</v>
      </c>
      <c r="G14" s="112">
        <v>12681</v>
      </c>
      <c r="H14" s="113">
        <v>105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2">
        <v>15649</v>
      </c>
      <c r="D15" s="112">
        <v>265457</v>
      </c>
      <c r="E15" s="112">
        <v>1468</v>
      </c>
      <c r="F15" s="113">
        <v>29</v>
      </c>
      <c r="G15" s="112">
        <v>14018</v>
      </c>
      <c r="H15" s="113">
        <v>163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2">
        <v>106633</v>
      </c>
      <c r="D16" s="112">
        <v>1334402</v>
      </c>
      <c r="E16" s="112">
        <v>11500</v>
      </c>
      <c r="F16" s="113">
        <v>144</v>
      </c>
      <c r="G16" s="112">
        <v>94224</v>
      </c>
      <c r="H16" s="113">
        <v>909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2">
        <v>92571</v>
      </c>
      <c r="D17" s="112">
        <v>973143</v>
      </c>
      <c r="E17" s="112">
        <v>12520</v>
      </c>
      <c r="F17" s="113">
        <v>102</v>
      </c>
      <c r="G17" s="112">
        <v>79156</v>
      </c>
      <c r="H17" s="113">
        <v>893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2">
        <v>357563</v>
      </c>
      <c r="D18" s="112">
        <v>3362072</v>
      </c>
      <c r="E18" s="112">
        <v>27129</v>
      </c>
      <c r="F18" s="113">
        <v>267</v>
      </c>
      <c r="G18" s="112">
        <v>327873</v>
      </c>
      <c r="H18" s="112">
        <v>2561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2">
        <v>157140</v>
      </c>
      <c r="D19" s="112">
        <v>1444956</v>
      </c>
      <c r="E19" s="112">
        <v>13124</v>
      </c>
      <c r="F19" s="113">
        <v>246</v>
      </c>
      <c r="G19" s="112">
        <v>142875</v>
      </c>
      <c r="H19" s="112">
        <v>1141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2">
        <v>7085</v>
      </c>
      <c r="D20" s="112">
        <v>249387</v>
      </c>
      <c r="E20" s="113">
        <v>630</v>
      </c>
      <c r="F20" s="113">
        <v>10</v>
      </c>
      <c r="G20" s="112">
        <v>6399</v>
      </c>
      <c r="H20" s="113">
        <v>56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2">
        <v>4587</v>
      </c>
      <c r="D21" s="112">
        <v>103405</v>
      </c>
      <c r="E21" s="113">
        <v>531</v>
      </c>
      <c r="F21" s="113">
        <v>15</v>
      </c>
      <c r="G21" s="112">
        <v>4012</v>
      </c>
      <c r="H21" s="113">
        <v>44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2">
        <v>7451</v>
      </c>
      <c r="D22" s="112">
        <v>173760</v>
      </c>
      <c r="E22" s="113">
        <v>450</v>
      </c>
      <c r="F22" s="113">
        <v>4</v>
      </c>
      <c r="G22" s="112">
        <v>6859</v>
      </c>
      <c r="H22" s="113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2">
        <v>2714</v>
      </c>
      <c r="D23" s="112">
        <v>100868</v>
      </c>
      <c r="E23" s="113">
        <v>231</v>
      </c>
      <c r="F23" s="113">
        <v>2</v>
      </c>
      <c r="G23" s="112">
        <v>2447</v>
      </c>
      <c r="H23" s="113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2">
        <v>4698</v>
      </c>
      <c r="D24" s="112">
        <v>97156</v>
      </c>
      <c r="E24" s="113">
        <v>463</v>
      </c>
      <c r="F24" s="113">
        <v>3</v>
      </c>
      <c r="G24" s="112">
        <v>4214</v>
      </c>
      <c r="H24" s="113">
        <v>26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2">
        <v>8183</v>
      </c>
      <c r="D25" s="112">
        <v>278820</v>
      </c>
      <c r="E25" s="113">
        <v>524</v>
      </c>
      <c r="F25" s="113">
        <v>3</v>
      </c>
      <c r="G25" s="112">
        <v>7566</v>
      </c>
      <c r="H25" s="113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2">
        <v>17019</v>
      </c>
      <c r="D26" s="112">
        <v>361972</v>
      </c>
      <c r="E26" s="112">
        <v>2263</v>
      </c>
      <c r="F26" s="113">
        <v>22</v>
      </c>
      <c r="G26" s="112">
        <v>14630</v>
      </c>
      <c r="H26" s="113">
        <v>205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2">
        <v>24383</v>
      </c>
      <c r="D27" s="112">
        <v>556282</v>
      </c>
      <c r="E27" s="112">
        <v>4093</v>
      </c>
      <c r="F27" s="113">
        <v>29</v>
      </c>
      <c r="G27" s="112">
        <v>20104</v>
      </c>
      <c r="H27" s="113">
        <v>186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2">
        <v>91990</v>
      </c>
      <c r="D28" s="112">
        <v>1124589</v>
      </c>
      <c r="E28" s="112">
        <v>22026</v>
      </c>
      <c r="F28" s="113">
        <v>88</v>
      </c>
      <c r="G28" s="112">
        <v>68911</v>
      </c>
      <c r="H28" s="112">
        <v>1053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2">
        <v>13525</v>
      </c>
      <c r="D29" s="112">
        <v>192585</v>
      </c>
      <c r="E29" s="112">
        <v>3862</v>
      </c>
      <c r="F29" s="113">
        <v>30</v>
      </c>
      <c r="G29" s="112">
        <v>9805</v>
      </c>
      <c r="H29" s="113">
        <v>138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2">
        <v>11387</v>
      </c>
      <c r="D30" s="112">
        <v>214030</v>
      </c>
      <c r="E30" s="112">
        <v>1556</v>
      </c>
      <c r="F30" s="113">
        <v>11</v>
      </c>
      <c r="G30" s="112">
        <v>9734</v>
      </c>
      <c r="H30" s="113">
        <v>97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2">
        <v>32580</v>
      </c>
      <c r="D31" s="112">
        <v>381221</v>
      </c>
      <c r="E31" s="112">
        <v>4762</v>
      </c>
      <c r="F31" s="113">
        <v>91</v>
      </c>
      <c r="G31" s="112">
        <v>27306</v>
      </c>
      <c r="H31" s="113">
        <v>254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2">
        <v>181629</v>
      </c>
      <c r="D32" s="112">
        <v>3056029</v>
      </c>
      <c r="E32" s="112">
        <v>24944</v>
      </c>
      <c r="F32" s="113">
        <v>594</v>
      </c>
      <c r="G32" s="112">
        <v>151839</v>
      </c>
      <c r="H32" s="112">
        <v>2832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2">
        <v>69735</v>
      </c>
      <c r="D33" s="112">
        <v>669287</v>
      </c>
      <c r="E33" s="112">
        <v>7176</v>
      </c>
      <c r="F33" s="113">
        <v>78</v>
      </c>
      <c r="G33" s="112">
        <v>61212</v>
      </c>
      <c r="H33" s="112">
        <v>1347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2">
        <v>14407</v>
      </c>
      <c r="D34" s="112">
        <v>225731</v>
      </c>
      <c r="E34" s="112">
        <v>1536</v>
      </c>
      <c r="F34" s="113">
        <v>18</v>
      </c>
      <c r="G34" s="112">
        <v>12730</v>
      </c>
      <c r="H34" s="113">
        <v>141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2">
        <v>4887</v>
      </c>
      <c r="D35" s="112">
        <v>59948</v>
      </c>
      <c r="E35" s="113">
        <v>431</v>
      </c>
      <c r="F35" s="113">
        <v>23</v>
      </c>
      <c r="G35" s="112">
        <v>4300</v>
      </c>
      <c r="H35" s="113">
        <v>55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2">
        <v>1531</v>
      </c>
      <c r="D36" s="112">
        <v>130831</v>
      </c>
      <c r="E36" s="113">
        <v>244</v>
      </c>
      <c r="F36" s="113">
        <v>2</v>
      </c>
      <c r="G36" s="112">
        <v>1267</v>
      </c>
      <c r="H36" s="113">
        <v>4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2">
        <v>1446</v>
      </c>
      <c r="D37" s="112">
        <v>45572</v>
      </c>
      <c r="E37" s="113">
        <v>212</v>
      </c>
      <c r="F37" s="113">
        <v>2</v>
      </c>
      <c r="G37" s="112">
        <v>1232</v>
      </c>
      <c r="H37" s="113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2">
        <v>14291</v>
      </c>
      <c r="D38" s="112">
        <v>231974</v>
      </c>
      <c r="E38" s="112">
        <v>1686</v>
      </c>
      <c r="F38" s="113">
        <v>21</v>
      </c>
      <c r="G38" s="112">
        <v>11771</v>
      </c>
      <c r="H38" s="113">
        <v>132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2">
        <v>19673</v>
      </c>
      <c r="D39" s="112">
        <v>779859</v>
      </c>
      <c r="E39" s="112">
        <v>1304</v>
      </c>
      <c r="F39" s="113">
        <v>21</v>
      </c>
      <c r="G39" s="112">
        <v>16917</v>
      </c>
      <c r="H39" s="113">
        <v>185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2">
        <v>5265</v>
      </c>
      <c r="D40" s="112">
        <v>155099</v>
      </c>
      <c r="E40" s="113">
        <v>574</v>
      </c>
      <c r="F40" s="113">
        <v>4</v>
      </c>
      <c r="G40" s="112">
        <v>4604</v>
      </c>
      <c r="H40" s="113">
        <v>87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2">
        <v>2912</v>
      </c>
      <c r="D41" s="112">
        <v>90888</v>
      </c>
      <c r="E41" s="113">
        <v>358</v>
      </c>
      <c r="F41" s="113">
        <v>6</v>
      </c>
      <c r="G41" s="112">
        <v>2490</v>
      </c>
      <c r="H41" s="113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2">
        <v>4475</v>
      </c>
      <c r="D42" s="112">
        <v>117602</v>
      </c>
      <c r="E42" s="113">
        <v>439</v>
      </c>
      <c r="F42" s="113">
        <v>9</v>
      </c>
      <c r="G42" s="112">
        <v>4003</v>
      </c>
      <c r="H42" s="113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2">
        <v>4803</v>
      </c>
      <c r="D43" s="112">
        <v>134760</v>
      </c>
      <c r="E43" s="113">
        <v>334</v>
      </c>
      <c r="F43" s="113">
        <v>5</v>
      </c>
      <c r="G43" s="112">
        <v>4388</v>
      </c>
      <c r="H43" s="113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2">
        <v>3785</v>
      </c>
      <c r="D44" s="112">
        <v>85207</v>
      </c>
      <c r="E44" s="113">
        <v>496</v>
      </c>
      <c r="F44" s="113">
        <v>7</v>
      </c>
      <c r="G44" s="112">
        <v>3258</v>
      </c>
      <c r="H44" s="113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2">
        <v>69253</v>
      </c>
      <c r="D45" s="112">
        <v>1133070</v>
      </c>
      <c r="E45" s="112">
        <v>9568</v>
      </c>
      <c r="F45" s="113">
        <v>35</v>
      </c>
      <c r="G45" s="112">
        <v>58693</v>
      </c>
      <c r="H45" s="113">
        <v>574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2">
        <v>5454</v>
      </c>
      <c r="D46" s="112">
        <v>90497</v>
      </c>
      <c r="E46" s="113">
        <v>512</v>
      </c>
      <c r="F46" s="113">
        <v>2</v>
      </c>
      <c r="G46" s="112">
        <v>3842</v>
      </c>
      <c r="H46" s="113">
        <v>28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2">
        <v>5563</v>
      </c>
      <c r="D47" s="112">
        <v>162677</v>
      </c>
      <c r="E47" s="113">
        <v>573</v>
      </c>
      <c r="F47" s="113">
        <v>2</v>
      </c>
      <c r="G47" s="112">
        <v>4925</v>
      </c>
      <c r="H47" s="113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2">
        <v>13317</v>
      </c>
      <c r="D48" s="112">
        <v>112361</v>
      </c>
      <c r="E48" s="112">
        <v>1690</v>
      </c>
      <c r="F48" s="113">
        <v>21</v>
      </c>
      <c r="G48" s="112">
        <v>11499</v>
      </c>
      <c r="H48" s="113">
        <v>128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2">
        <v>7499</v>
      </c>
      <c r="D49" s="112">
        <v>233988</v>
      </c>
      <c r="E49" s="113">
        <v>825</v>
      </c>
      <c r="F49" s="113">
        <v>4</v>
      </c>
      <c r="G49" s="112">
        <v>6604</v>
      </c>
      <c r="H49" s="113">
        <v>70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2">
        <v>5765</v>
      </c>
      <c r="D50" s="112">
        <v>65378</v>
      </c>
      <c r="E50" s="113">
        <v>718</v>
      </c>
      <c r="F50" s="113">
        <v>8</v>
      </c>
      <c r="G50" s="112">
        <v>4999</v>
      </c>
      <c r="H50" s="113">
        <v>33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2">
        <v>8542</v>
      </c>
      <c r="D51" s="112">
        <v>155050</v>
      </c>
      <c r="E51" s="113">
        <v>824</v>
      </c>
      <c r="F51" s="113">
        <v>6</v>
      </c>
      <c r="G51" s="112">
        <v>7675</v>
      </c>
      <c r="H51" s="113">
        <v>52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2">
        <v>45374</v>
      </c>
      <c r="D52" s="112">
        <v>351201</v>
      </c>
      <c r="E52" s="112">
        <v>5433</v>
      </c>
      <c r="F52" s="113">
        <v>125</v>
      </c>
      <c r="G52" s="112">
        <v>39349</v>
      </c>
      <c r="H52" s="113">
        <v>265</v>
      </c>
      <c r="I52" s="25"/>
    </row>
    <row r="53" spans="1:9" ht="12" customHeight="1" x14ac:dyDescent="0.55000000000000004">
      <c r="B53" s="22" t="s">
        <v>276</v>
      </c>
      <c r="C53" s="113">
        <v>149</v>
      </c>
      <c r="D53" s="114" t="s">
        <v>360</v>
      </c>
      <c r="E53" s="113">
        <v>0</v>
      </c>
      <c r="F53" s="114" t="s">
        <v>360</v>
      </c>
      <c r="G53" s="113">
        <v>149</v>
      </c>
      <c r="H53" s="114" t="s">
        <v>360</v>
      </c>
      <c r="I53" s="25"/>
    </row>
    <row r="54" spans="1:9" ht="12" customHeight="1" x14ac:dyDescent="0.55000000000000004">
      <c r="B54" s="21" t="s">
        <v>164</v>
      </c>
      <c r="C54" s="112">
        <v>1576550</v>
      </c>
      <c r="D54" s="112">
        <v>21652854</v>
      </c>
      <c r="E54" s="112">
        <v>177367</v>
      </c>
      <c r="F54" s="112">
        <v>2209</v>
      </c>
      <c r="G54" s="112">
        <v>1377175</v>
      </c>
      <c r="H54" s="112">
        <v>16380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47" activePane="bottomLeft" state="frozen"/>
      <selection pane="bottomLeft" activeCell="C154" sqref="A6:C154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8" t="s">
        <v>292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</row>
    <row r="2" spans="1:17" x14ac:dyDescent="0.55000000000000004">
      <c r="A2" s="119" t="s">
        <v>315</v>
      </c>
      <c r="B2" s="119"/>
      <c r="C2" s="119"/>
      <c r="D2" s="139" t="s">
        <v>342</v>
      </c>
      <c r="E2" s="139"/>
      <c r="F2" s="139"/>
      <c r="G2" s="139"/>
      <c r="H2" s="139"/>
      <c r="I2" s="139"/>
      <c r="J2" s="139"/>
      <c r="K2" s="139"/>
      <c r="L2" s="139"/>
      <c r="M2" s="119" t="s">
        <v>346</v>
      </c>
      <c r="N2" s="119"/>
      <c r="O2" s="119"/>
      <c r="P2" s="119"/>
      <c r="Q2" s="119"/>
    </row>
    <row r="3" spans="1:17" x14ac:dyDescent="0.55000000000000004">
      <c r="A3" s="87"/>
      <c r="D3" s="137" t="s">
        <v>345</v>
      </c>
      <c r="E3" s="137"/>
      <c r="F3" s="137"/>
      <c r="G3" s="137"/>
      <c r="H3" s="137"/>
      <c r="I3" s="137"/>
      <c r="J3" s="140" t="s">
        <v>344</v>
      </c>
      <c r="K3" s="140"/>
      <c r="L3" s="140"/>
      <c r="M3" s="140"/>
      <c r="N3" s="140" t="s">
        <v>340</v>
      </c>
      <c r="O3" s="140"/>
      <c r="P3" s="119" t="s">
        <v>343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41" t="s">
        <v>282</v>
      </c>
      <c r="G5" s="141"/>
      <c r="H5" s="141" t="s">
        <v>312</v>
      </c>
      <c r="I5" s="141"/>
      <c r="J5" s="141" t="s">
        <v>282</v>
      </c>
      <c r="K5" s="141"/>
      <c r="L5" s="141" t="s">
        <v>312</v>
      </c>
      <c r="M5" s="141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31597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4747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17885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3989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14779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5210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25543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8906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40020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10324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7925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7925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9453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9453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98686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33961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151179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52557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189391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63203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189132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60498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204506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56517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36023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36023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25192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25192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282958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61281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252229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80160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281251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87246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20300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20300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293281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65614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39732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39732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26329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26329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7548</v>
      </c>
      <c r="C28" s="50">
        <f t="shared" si="2"/>
        <v>859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7548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859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8576</v>
      </c>
      <c r="C29" s="50">
        <f t="shared" si="2"/>
        <v>733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8576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733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9978</v>
      </c>
      <c r="C30" s="50">
        <f t="shared" si="2"/>
        <v>918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9978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918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316535</v>
      </c>
      <c r="C31" s="50">
        <f t="shared" si="2"/>
        <v>71350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47557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8414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146367</v>
      </c>
      <c r="C32" s="50">
        <f t="shared" si="2"/>
        <v>53697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49202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10518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61768</v>
      </c>
      <c r="C33" s="50">
        <f t="shared" si="2"/>
        <v>7842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61768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7842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74351</v>
      </c>
      <c r="C34" s="50">
        <f t="shared" si="2"/>
        <v>8790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74351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8790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260886</v>
      </c>
      <c r="C35" s="50">
        <f t="shared" si="2"/>
        <v>97404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105631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29155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221610</v>
      </c>
      <c r="C36" s="50">
        <f t="shared" si="2"/>
        <v>123525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131323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45074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244652</v>
      </c>
      <c r="C37" s="50">
        <f t="shared" si="2"/>
        <v>152459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161693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53698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251130</v>
      </c>
      <c r="C38" s="50">
        <f t="shared" si="2"/>
        <v>178066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157701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52356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235285</v>
      </c>
      <c r="C39" s="50">
        <f t="shared" si="2"/>
        <v>191652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135792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48267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137375</v>
      </c>
      <c r="C40" s="50">
        <f t="shared" si="2"/>
        <v>33063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137375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33063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186711</v>
      </c>
      <c r="C41" s="50">
        <f t="shared" si="2"/>
        <v>22839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186711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22839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344147</v>
      </c>
      <c r="C42" s="50">
        <f t="shared" si="2"/>
        <v>267828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210304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52105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348188</v>
      </c>
      <c r="C43" s="50">
        <f t="shared" si="2"/>
        <v>222289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253611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66622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396096</v>
      </c>
      <c r="C44" s="50">
        <f t="shared" si="2"/>
        <v>250844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307933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71141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402770</v>
      </c>
      <c r="C45" s="50">
        <f t="shared" si="2"/>
        <v>135496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321348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26385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379142</v>
      </c>
      <c r="C46" s="50">
        <f t="shared" si="2"/>
        <v>207537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279224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58434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284483</v>
      </c>
      <c r="C47" s="50">
        <f t="shared" si="2"/>
        <v>42113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284483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42113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325596</v>
      </c>
      <c r="C48" s="50">
        <f t="shared" si="2"/>
        <v>25888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325596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25888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583671</v>
      </c>
      <c r="C49" s="50">
        <f t="shared" si="2"/>
        <v>203963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437098</v>
      </c>
      <c r="K49" s="98">
        <f>IFERROR(VLOOKUP($D49, V一般接種!$A:$G, K$4, FALSE), 0)</f>
        <v>9813</v>
      </c>
      <c r="L49" s="98">
        <f>IFERROR(VLOOKUP($D49, V一般接種!$A:$G, L$4, FALSE), 0)</f>
        <v>0</v>
      </c>
      <c r="M49" s="98">
        <f>IFERROR(VLOOKUP($D49, V一般接種!$A:$G, M$4, FALSE), 0)</f>
        <v>10134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604291</v>
      </c>
      <c r="C50" s="50">
        <f t="shared" si="2"/>
        <v>63023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506943</v>
      </c>
      <c r="K50" s="98">
        <f>IFERROR(VLOOKUP($D50, V一般接種!$A:$G, K$4, FALSE), 0)</f>
        <v>9758</v>
      </c>
      <c r="L50" s="98">
        <f>IFERROR(VLOOKUP($D50, V一般接種!$A:$G, L$4, FALSE), 0)</f>
        <v>0</v>
      </c>
      <c r="M50" s="98">
        <f>IFERROR(VLOOKUP($D50, V一般接種!$A:$G, M$4, FALSE), 0)</f>
        <v>10961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666263</v>
      </c>
      <c r="C51" s="50">
        <f t="shared" si="2"/>
        <v>61723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561382</v>
      </c>
      <c r="K51" s="98">
        <f>IFERROR(VLOOKUP($D51, V一般接種!$A:$G, K$4, FALSE), 0)</f>
        <v>11466</v>
      </c>
      <c r="L51" s="98">
        <f>IFERROR(VLOOKUP($D51, V一般接種!$A:$G, L$4, FALSE), 0)</f>
        <v>0</v>
      </c>
      <c r="M51" s="98">
        <f>IFERROR(VLOOKUP($D51, V一般接種!$A:$G, M$4, FALSE), 0)</f>
        <v>12549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637578</v>
      </c>
      <c r="C52" s="50">
        <f t="shared" si="2"/>
        <v>106193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540922</v>
      </c>
      <c r="K52" s="98">
        <f>IFERROR(VLOOKUP($D52, V一般接種!$A:$G, K$4, FALSE), 0)</f>
        <v>12399</v>
      </c>
      <c r="L52" s="98">
        <f>IFERROR(VLOOKUP($D52, V一般接種!$A:$G, L$4, FALSE), 0)</f>
        <v>0</v>
      </c>
      <c r="M52" s="98">
        <f>IFERROR(VLOOKUP($D52, V一般接種!$A:$G, M$4, FALSE), 0)</f>
        <v>45301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616005</v>
      </c>
      <c r="C53" s="50">
        <f t="shared" si="2"/>
        <v>122692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514019</v>
      </c>
      <c r="K53" s="98">
        <f>IFERROR(VLOOKUP($D53, V一般接種!$A:$G, K$4, FALSE), 0)</f>
        <v>14245</v>
      </c>
      <c r="L53" s="98">
        <f>IFERROR(VLOOKUP($D53, V一般接種!$A:$G, L$4, FALSE), 0)</f>
        <v>0</v>
      </c>
      <c r="M53" s="98">
        <f>IFERROR(VLOOKUP($D53, V一般接種!$A:$G, M$4, FALSE), 0)</f>
        <v>45917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471890</v>
      </c>
      <c r="C54" s="50">
        <f t="shared" si="2"/>
        <v>58890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456366</v>
      </c>
      <c r="K54" s="98">
        <f>IFERROR(VLOOKUP($D54, V一般接種!$A:$G, K$4, FALSE), 0)</f>
        <v>15524</v>
      </c>
      <c r="L54" s="98">
        <f>IFERROR(VLOOKUP($D54, V一般接種!$A:$G, L$4, FALSE), 0)</f>
        <v>0</v>
      </c>
      <c r="M54" s="98">
        <f>IFERROR(VLOOKUP($D54, V一般接種!$A:$G, M$4, FALSE), 0)</f>
        <v>58890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461916</v>
      </c>
      <c r="C55" s="50">
        <f t="shared" si="2"/>
        <v>65802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445974</v>
      </c>
      <c r="K55" s="98">
        <f>IFERROR(VLOOKUP($D55, V一般接種!$A:$G, K$4, FALSE), 0)</f>
        <v>15942</v>
      </c>
      <c r="L55" s="98">
        <f>IFERROR(VLOOKUP($D55, V一般接種!$A:$G, L$4, FALSE), 0)</f>
        <v>0</v>
      </c>
      <c r="M55" s="98">
        <f>IFERROR(VLOOKUP($D55, V一般接種!$A:$G, M$4, FALSE), 0)</f>
        <v>65802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665081</v>
      </c>
      <c r="C56" s="50">
        <f t="shared" si="2"/>
        <v>236402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514740</v>
      </c>
      <c r="K56" s="98">
        <f>IFERROR(VLOOKUP($D56, V一般接種!$A:$G, K$4, FALSE), 0)</f>
        <v>18336</v>
      </c>
      <c r="L56" s="98">
        <f>IFERROR(VLOOKUP($D56, V一般接種!$A:$G, L$4, FALSE), 0)</f>
        <v>0</v>
      </c>
      <c r="M56" s="98">
        <f>IFERROR(VLOOKUP($D56, V一般接種!$A:$G, M$4, FALSE), 0)</f>
        <v>95152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709387</v>
      </c>
      <c r="C57" s="50">
        <f t="shared" si="2"/>
        <v>207304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623806</v>
      </c>
      <c r="K57" s="98">
        <f>IFERROR(VLOOKUP($D57, V一般接種!$A:$G, K$4, FALSE), 0)</f>
        <v>19194</v>
      </c>
      <c r="L57" s="98">
        <f>IFERROR(VLOOKUP($D57, V一般接種!$A:$G, L$4, FALSE), 0)</f>
        <v>0</v>
      </c>
      <c r="M57" s="98">
        <f>IFERROR(VLOOKUP($D57, V一般接種!$A:$G, M$4, FALSE), 0)</f>
        <v>114634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735069</v>
      </c>
      <c r="C58" s="50">
        <f t="shared" si="2"/>
        <v>229449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643970</v>
      </c>
      <c r="K58" s="98">
        <f>IFERROR(VLOOKUP($D58, V一般接種!$A:$G, K$4, FALSE), 0)</f>
        <v>19643</v>
      </c>
      <c r="L58" s="98">
        <f>IFERROR(VLOOKUP($D58, V一般接種!$A:$G, L$4, FALSE), 0)</f>
        <v>0</v>
      </c>
      <c r="M58" s="98">
        <f>IFERROR(VLOOKUP($D58, V一般接種!$A:$G, M$4, FALSE), 0)</f>
        <v>141779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727214</v>
      </c>
      <c r="C59" s="50">
        <f t="shared" si="2"/>
        <v>222835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647413</v>
      </c>
      <c r="K59" s="98">
        <f>IFERROR(VLOOKUP($D59, V一般接種!$A:$G, K$4, FALSE), 0)</f>
        <v>20035</v>
      </c>
      <c r="L59" s="98">
        <f>IFERROR(VLOOKUP($D59, V一般接種!$A:$G, L$4, FALSE), 0)</f>
        <v>0</v>
      </c>
      <c r="M59" s="98">
        <f>IFERROR(VLOOKUP($D59, V一般接種!$A:$G, M$4, FALSE), 0)</f>
        <v>139444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713994</v>
      </c>
      <c r="C60" s="50">
        <f t="shared" si="2"/>
        <v>214959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630177</v>
      </c>
      <c r="K60" s="98">
        <f>IFERROR(VLOOKUP($D60, V一般接種!$A:$G, K$4, FALSE), 0)</f>
        <v>20254</v>
      </c>
      <c r="L60" s="98">
        <f>IFERROR(VLOOKUP($D60, V一般接種!$A:$G, L$4, FALSE), 0)</f>
        <v>0</v>
      </c>
      <c r="M60" s="98">
        <f>IFERROR(VLOOKUP($D60, V一般接種!$A:$G, M$4, FALSE), 0)</f>
        <v>119319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614358</v>
      </c>
      <c r="C61" s="50">
        <f t="shared" si="2"/>
        <v>126264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593964</v>
      </c>
      <c r="K61" s="98">
        <f>IFERROR(VLOOKUP($D61, V一般接種!$A:$G, K$4, FALSE), 0)</f>
        <v>20394</v>
      </c>
      <c r="L61" s="98">
        <f>IFERROR(VLOOKUP($D61, V一般接種!$A:$G, L$4, FALSE), 0)</f>
        <v>0</v>
      </c>
      <c r="M61" s="98">
        <f>IFERROR(VLOOKUP($D61, V一般接種!$A:$G, M$4, FALSE), 0)</f>
        <v>126264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562033</v>
      </c>
      <c r="C62" s="50">
        <f t="shared" si="2"/>
        <v>178808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539166</v>
      </c>
      <c r="K62" s="98">
        <f>IFERROR(VLOOKUP($D62, V一般接種!$A:$G, K$4, FALSE), 0)</f>
        <v>22867</v>
      </c>
      <c r="L62" s="98">
        <f>IFERROR(VLOOKUP($D62, V一般接種!$A:$G, L$4, FALSE), 0)</f>
        <v>0</v>
      </c>
      <c r="M62" s="98">
        <f>IFERROR(VLOOKUP($D62, V一般接種!$A:$G, M$4, FALSE), 0)</f>
        <v>178808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767439</v>
      </c>
      <c r="C63" s="50">
        <f t="shared" si="2"/>
        <v>321254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631699</v>
      </c>
      <c r="K63" s="98">
        <f>IFERROR(VLOOKUP($D63, V一般接種!$A:$G, K$4, FALSE), 0)</f>
        <v>29159</v>
      </c>
      <c r="L63" s="98">
        <f>IFERROR(VLOOKUP($D63, V一般接種!$A:$G, L$4, FALSE), 0)</f>
        <v>0</v>
      </c>
      <c r="M63" s="98">
        <f>IFERROR(VLOOKUP($D63, V一般接種!$A:$G, M$4, FALSE), 0)</f>
        <v>188498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790138</v>
      </c>
      <c r="C64" s="50">
        <f t="shared" si="2"/>
        <v>318967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688170</v>
      </c>
      <c r="K64" s="98">
        <f>IFERROR(VLOOKUP($D64, V一般接種!$A:$G, K$4, FALSE), 0)</f>
        <v>29289</v>
      </c>
      <c r="L64" s="98">
        <f>IFERROR(VLOOKUP($D64, V一般接種!$A:$G, L$4, FALSE), 0)</f>
        <v>0</v>
      </c>
      <c r="M64" s="98">
        <f>IFERROR(VLOOKUP($D64, V一般接種!$A:$G, M$4, FALSE), 0)</f>
        <v>229724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769061</v>
      </c>
      <c r="C65" s="50">
        <f t="shared" si="2"/>
        <v>382139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672610</v>
      </c>
      <c r="K65" s="98">
        <f>IFERROR(VLOOKUP($D65, V一般接種!$A:$G, K$4, FALSE), 0)</f>
        <v>27710</v>
      </c>
      <c r="L65" s="98">
        <f>IFERROR(VLOOKUP($D65, V一般接種!$A:$G, L$4, FALSE), 0)</f>
        <v>0</v>
      </c>
      <c r="M65" s="98">
        <f>IFERROR(VLOOKUP($D65, V一般接種!$A:$G, M$4, FALSE), 0)</f>
        <v>283496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741406</v>
      </c>
      <c r="C66" s="50">
        <f t="shared" si="2"/>
        <v>381746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657800</v>
      </c>
      <c r="K66" s="98">
        <f>IFERROR(VLOOKUP($D66, V一般接種!$A:$G, K$4, FALSE), 0)</f>
        <v>29637</v>
      </c>
      <c r="L66" s="98">
        <f>IFERROR(VLOOKUP($D66, V一般接種!$A:$G, L$4, FALSE), 0)</f>
        <v>0</v>
      </c>
      <c r="M66" s="98">
        <f>IFERROR(VLOOKUP($D66, V一般接種!$A:$G, M$4, FALSE), 0)</f>
        <v>299124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748280</v>
      </c>
      <c r="C67" s="50">
        <f t="shared" si="2"/>
        <v>354730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662116</v>
      </c>
      <c r="K67" s="98">
        <f>IFERROR(VLOOKUP($D67, V一般接種!$A:$G, K$4, FALSE), 0)</f>
        <v>29661</v>
      </c>
      <c r="L67" s="98">
        <f>IFERROR(VLOOKUP($D67, V一般接種!$A:$G, L$4, FALSE), 0)</f>
        <v>0</v>
      </c>
      <c r="M67" s="98">
        <f>IFERROR(VLOOKUP($D67, V一般接種!$A:$G, M$4, FALSE), 0)</f>
        <v>263250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653803</v>
      </c>
      <c r="C68" s="50">
        <f t="shared" si="2"/>
        <v>272044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620344</v>
      </c>
      <c r="K68" s="98">
        <f>IFERROR(VLOOKUP($D68, V一般接種!$A:$G, K$4, FALSE), 0)</f>
        <v>33459</v>
      </c>
      <c r="L68" s="98">
        <f>IFERROR(VLOOKUP($D68, V一般接種!$A:$G, L$4, FALSE), 0)</f>
        <v>0</v>
      </c>
      <c r="M68" s="98">
        <f>IFERROR(VLOOKUP($D68, V一般接種!$A:$G, M$4, FALSE), 0)</f>
        <v>272044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596581</v>
      </c>
      <c r="C69" s="50">
        <f t="shared" si="2"/>
        <v>315482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560990</v>
      </c>
      <c r="K69" s="98">
        <f>IFERROR(VLOOKUP($D69, V一般接種!$A:$G, K$4, FALSE), 0)</f>
        <v>35591</v>
      </c>
      <c r="L69" s="98">
        <f>IFERROR(VLOOKUP($D69, V一般接種!$A:$G, L$4, FALSE), 0)</f>
        <v>0</v>
      </c>
      <c r="M69" s="98">
        <f>IFERROR(VLOOKUP($D69, V一般接種!$A:$G, M$4, FALSE), 0)</f>
        <v>315482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689280</v>
      </c>
      <c r="C70" s="50">
        <f t="shared" si="2"/>
        <v>535123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566710</v>
      </c>
      <c r="K70" s="98">
        <f>IFERROR(VLOOKUP($D70, V一般接種!$A:$G, K$4, FALSE), 0)</f>
        <v>31141</v>
      </c>
      <c r="L70" s="98">
        <f>IFERROR(VLOOKUP($D70, V一般接種!$A:$G, L$4, FALSE), 0)</f>
        <v>0</v>
      </c>
      <c r="M70" s="98">
        <f>IFERROR(VLOOKUP($D70, V一般接種!$A:$G, M$4, FALSE), 0)</f>
        <v>411587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688236</v>
      </c>
      <c r="C71" s="50">
        <f t="shared" si="2"/>
        <v>549302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613536</v>
      </c>
      <c r="K71" s="98">
        <f>IFERROR(VLOOKUP($D71, V一般接種!$A:$G, K$4, FALSE), 0)</f>
        <v>31285</v>
      </c>
      <c r="L71" s="98">
        <f>IFERROR(VLOOKUP($D71, V一般接種!$A:$G, L$4, FALSE), 0)</f>
        <v>0</v>
      </c>
      <c r="M71" s="98">
        <f>IFERROR(VLOOKUP($D71, V一般接種!$A:$G, M$4, FALSE), 0)</f>
        <v>477354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673364</v>
      </c>
      <c r="C72" s="50">
        <f t="shared" ref="C72:C135" si="5">IF($D72="", "", H72+I72+L72+M72+O72-Q72)</f>
        <v>600871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592796</v>
      </c>
      <c r="K72" s="98">
        <f>IFERROR(VLOOKUP($D72, V一般接種!$A:$G, K$4, FALSE), 0)</f>
        <v>33874</v>
      </c>
      <c r="L72" s="98">
        <f>IFERROR(VLOOKUP($D72, V一般接種!$A:$G, L$4, FALSE), 0)</f>
        <v>0</v>
      </c>
      <c r="M72" s="98">
        <f>IFERROR(VLOOKUP($D72, V一般接種!$A:$G, M$4, FALSE), 0)</f>
        <v>528830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682779</v>
      </c>
      <c r="C73" s="50">
        <f t="shared" si="5"/>
        <v>593396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598629</v>
      </c>
      <c r="K73" s="98">
        <f>IFERROR(VLOOKUP($D73, V一般接種!$A:$G, K$4, FALSE), 0)</f>
        <v>32613</v>
      </c>
      <c r="L73" s="98">
        <f>IFERROR(VLOOKUP($D73, V一般接種!$A:$G, L$4, FALSE), 0)</f>
        <v>0</v>
      </c>
      <c r="M73" s="98">
        <f>IFERROR(VLOOKUP($D73, V一般接種!$A:$G, M$4, FALSE), 0)</f>
        <v>515603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663962</v>
      </c>
      <c r="C74" s="50">
        <f t="shared" si="5"/>
        <v>565818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581386</v>
      </c>
      <c r="K74" s="98">
        <f>IFERROR(VLOOKUP($D74, V一般接種!$A:$G, K$4, FALSE), 0)</f>
        <v>30319</v>
      </c>
      <c r="L74" s="98">
        <f>IFERROR(VLOOKUP($D74, V一般接種!$A:$G, L$4, FALSE), 0)</f>
        <v>0</v>
      </c>
      <c r="M74" s="98">
        <f>IFERROR(VLOOKUP($D74, V一般接種!$A:$G, M$4, FALSE), 0)</f>
        <v>492127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653542</v>
      </c>
      <c r="C75" s="50">
        <f t="shared" si="5"/>
        <v>438223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612428</v>
      </c>
      <c r="K75" s="98">
        <f>IFERROR(VLOOKUP($D75, V一般接種!$A:$G, K$4, FALSE), 0)</f>
        <v>41114</v>
      </c>
      <c r="L75" s="98">
        <f>IFERROR(VLOOKUP($D75, V一般接種!$A:$G, L$4, FALSE), 0)</f>
        <v>0</v>
      </c>
      <c r="M75" s="98">
        <f>IFERROR(VLOOKUP($D75, V一般接種!$A:$G, M$4, FALSE), 0)</f>
        <v>438223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653944</v>
      </c>
      <c r="C76" s="50">
        <f t="shared" si="5"/>
        <v>436623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609555</v>
      </c>
      <c r="K76" s="98">
        <f>IFERROR(VLOOKUP($D76, V一般接種!$A:$G, K$4, FALSE), 0)</f>
        <v>44389</v>
      </c>
      <c r="L76" s="98">
        <f>IFERROR(VLOOKUP($D76, V一般接種!$A:$G, L$4, FALSE), 0)</f>
        <v>0</v>
      </c>
      <c r="M76" s="98">
        <f>IFERROR(VLOOKUP($D76, V一般接種!$A:$G, M$4, FALSE), 0)</f>
        <v>436623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741911</v>
      </c>
      <c r="C77" s="50">
        <f t="shared" si="5"/>
        <v>620457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592473</v>
      </c>
      <c r="K77" s="98">
        <f>IFERROR(VLOOKUP($D77, V一般接種!$A:$G, K$4, FALSE), 0)</f>
        <v>74441</v>
      </c>
      <c r="L77" s="98">
        <f>IFERROR(VLOOKUP($D77, V一般接種!$A:$G, L$4, FALSE), 0)</f>
        <v>0</v>
      </c>
      <c r="M77" s="98">
        <f>IFERROR(VLOOKUP($D77, V一般接種!$A:$G, M$4, FALSE), 0)</f>
        <v>496674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740220</v>
      </c>
      <c r="C78" s="50">
        <f t="shared" si="5"/>
        <v>648154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613151</v>
      </c>
      <c r="K78" s="98">
        <f>IFERROR(VLOOKUP($D78, V一般接種!$A:$G, K$4, FALSE), 0)</f>
        <v>80650</v>
      </c>
      <c r="L78" s="98">
        <f>IFERROR(VLOOKUP($D78, V一般接種!$A:$G, L$4, FALSE), 0)</f>
        <v>0</v>
      </c>
      <c r="M78" s="98">
        <f>IFERROR(VLOOKUP($D78, V一般接種!$A:$G, M$4, FALSE), 0)</f>
        <v>600438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750153</v>
      </c>
      <c r="C79" s="50">
        <f t="shared" si="5"/>
        <v>679558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615562</v>
      </c>
      <c r="K79" s="98">
        <f>IFERROR(VLOOKUP($D79, V一般接種!$A:$G, K$4, FALSE), 0)</f>
        <v>82937</v>
      </c>
      <c r="L79" s="98">
        <f>IFERROR(VLOOKUP($D79, V一般接種!$A:$G, L$4, FALSE), 0)</f>
        <v>0</v>
      </c>
      <c r="M79" s="98">
        <f>IFERROR(VLOOKUP($D79, V一般接種!$A:$G, M$4, FALSE), 0)</f>
        <v>619726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728635</v>
      </c>
      <c r="C80" s="50">
        <f t="shared" si="5"/>
        <v>686374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602254</v>
      </c>
      <c r="K80" s="98">
        <f>IFERROR(VLOOKUP($D80, V一般接種!$A:$G, K$4, FALSE), 0)</f>
        <v>80999</v>
      </c>
      <c r="L80" s="98">
        <f>IFERROR(VLOOKUP($D80, V一般接種!$A:$G, L$4, FALSE), 0)</f>
        <v>0</v>
      </c>
      <c r="M80" s="98">
        <f>IFERROR(VLOOKUP($D80, V一般接種!$A:$G, M$4, FALSE), 0)</f>
        <v>622335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722234</v>
      </c>
      <c r="C81" s="50">
        <f t="shared" si="5"/>
        <v>689383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580046</v>
      </c>
      <c r="K81" s="98">
        <f>IFERROR(VLOOKUP($D81, V一般接種!$A:$G, K$4, FALSE), 0)</f>
        <v>88893</v>
      </c>
      <c r="L81" s="98">
        <f>IFERROR(VLOOKUP($D81, V一般接種!$A:$G, L$4, FALSE), 0)</f>
        <v>0</v>
      </c>
      <c r="M81" s="98">
        <f>IFERROR(VLOOKUP($D81, V一般接種!$A:$G, M$4, FALSE), 0)</f>
        <v>614323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716500</v>
      </c>
      <c r="C82" s="50">
        <f t="shared" si="5"/>
        <v>580794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631176</v>
      </c>
      <c r="K82" s="98">
        <f>IFERROR(VLOOKUP($D82, V一般接種!$A:$G, K$4, FALSE), 0)</f>
        <v>85324</v>
      </c>
      <c r="L82" s="98">
        <f>IFERROR(VLOOKUP($D82, V一般接種!$A:$G, L$4, FALSE), 0)</f>
        <v>0</v>
      </c>
      <c r="M82" s="98">
        <f>IFERROR(VLOOKUP($D82, V一般接種!$A:$G, M$4, FALSE), 0)</f>
        <v>580794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749161</v>
      </c>
      <c r="C83" s="50">
        <f t="shared" si="5"/>
        <v>534450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663011</v>
      </c>
      <c r="K83" s="98">
        <f>IFERROR(VLOOKUP($D83, V一般接種!$A:$G, K$4, FALSE), 0)</f>
        <v>86150</v>
      </c>
      <c r="L83" s="98">
        <f>IFERROR(VLOOKUP($D83, V一般接種!$A:$G, L$4, FALSE), 0)</f>
        <v>0</v>
      </c>
      <c r="M83" s="98">
        <f>IFERROR(VLOOKUP($D83, V一般接種!$A:$G, M$4, FALSE), 0)</f>
        <v>534450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742318</v>
      </c>
      <c r="C84" s="50">
        <f t="shared" si="5"/>
        <v>697759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555364</v>
      </c>
      <c r="K84" s="98">
        <f>IFERROR(VLOOKUP($D84, V一般接種!$A:$G, K$4, FALSE), 0)</f>
        <v>107845</v>
      </c>
      <c r="L84" s="98">
        <f>IFERROR(VLOOKUP($D84, V一般接種!$A:$G, L$4, FALSE), 0)</f>
        <v>0</v>
      </c>
      <c r="M84" s="98">
        <f>IFERROR(VLOOKUP($D84, V一般接種!$A:$G, M$4, FALSE), 0)</f>
        <v>617213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748210</v>
      </c>
      <c r="C85" s="50">
        <f t="shared" si="5"/>
        <v>730959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593651</v>
      </c>
      <c r="K85" s="98">
        <f>IFERROR(VLOOKUP($D85, V一般接種!$A:$G, K$4, FALSE), 0)</f>
        <v>115123</v>
      </c>
      <c r="L85" s="98">
        <f>IFERROR(VLOOKUP($D85, V一般接種!$A:$G, L$4, FALSE), 0)</f>
        <v>0</v>
      </c>
      <c r="M85" s="98">
        <f>IFERROR(VLOOKUP($D85, V一般接種!$A:$G, M$4, FALSE), 0)</f>
        <v>675914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783010</v>
      </c>
      <c r="C86" s="50">
        <f t="shared" si="5"/>
        <v>718876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611376</v>
      </c>
      <c r="K86" s="98">
        <f>IFERROR(VLOOKUP($D86, V一般接種!$A:$G, K$4, FALSE), 0)</f>
        <v>139533</v>
      </c>
      <c r="L86" s="98">
        <f>IFERROR(VLOOKUP($D86, V一般接種!$A:$G, L$4, FALSE), 0)</f>
        <v>0</v>
      </c>
      <c r="M86" s="98">
        <f>IFERROR(VLOOKUP($D86, V一般接種!$A:$G, M$4, FALSE), 0)</f>
        <v>671798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592744</v>
      </c>
      <c r="C87" s="50">
        <f t="shared" si="5"/>
        <v>695272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407262</v>
      </c>
      <c r="K87" s="98">
        <f>IFERROR(VLOOKUP($D87, V一般接種!$A:$G, K$4, FALSE), 0)</f>
        <v>148547</v>
      </c>
      <c r="L87" s="98">
        <f>IFERROR(VLOOKUP($D87, V一般接種!$A:$G, L$4, FALSE), 0)</f>
        <v>0</v>
      </c>
      <c r="M87" s="98">
        <f>IFERROR(VLOOKUP($D87, V一般接種!$A:$G, M$4, FALSE), 0)</f>
        <v>637410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534225</v>
      </c>
      <c r="C88" s="50">
        <f t="shared" si="5"/>
        <v>704545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347701</v>
      </c>
      <c r="K88" s="98">
        <f>IFERROR(VLOOKUP($D88, V一般接種!$A:$G, K$4, FALSE), 0)</f>
        <v>160140</v>
      </c>
      <c r="L88" s="98">
        <f>IFERROR(VLOOKUP($D88, V一般接種!$A:$G, L$4, FALSE), 0)</f>
        <v>0</v>
      </c>
      <c r="M88" s="98">
        <f>IFERROR(VLOOKUP($D88, V一般接種!$A:$G, M$4, FALSE), 0)</f>
        <v>649105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809829</v>
      </c>
      <c r="C89" s="50">
        <f t="shared" si="5"/>
        <v>601572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668462</v>
      </c>
      <c r="K89" s="98">
        <f>IFERROR(VLOOKUP($D89, V一般接種!$A:$G, K$4, FALSE), 0)</f>
        <v>141367</v>
      </c>
      <c r="L89" s="98">
        <f>IFERROR(VLOOKUP($D89, V一般接種!$A:$G, L$4, FALSE), 0)</f>
        <v>0</v>
      </c>
      <c r="M89" s="98">
        <f>IFERROR(VLOOKUP($D89, V一般接種!$A:$G, M$4, FALSE), 0)</f>
        <v>601572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789465</v>
      </c>
      <c r="C90" s="50">
        <f t="shared" si="5"/>
        <v>535215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671425</v>
      </c>
      <c r="K90" s="98">
        <f>IFERROR(VLOOKUP($D90, V一般接種!$A:$G, K$4, FALSE), 0)</f>
        <v>118040</v>
      </c>
      <c r="L90" s="98">
        <f>IFERROR(VLOOKUP($D90, V一般接種!$A:$G, L$4, FALSE), 0)</f>
        <v>0</v>
      </c>
      <c r="M90" s="98">
        <f>IFERROR(VLOOKUP($D90, V一般接種!$A:$G, M$4, FALSE), 0)</f>
        <v>535215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904160</v>
      </c>
      <c r="C91" s="50">
        <f t="shared" si="5"/>
        <v>643320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665497</v>
      </c>
      <c r="K91" s="98">
        <f>IFERROR(VLOOKUP($D91, V一般接種!$A:$G, K$4, FALSE), 0)</f>
        <v>174985</v>
      </c>
      <c r="L91" s="98">
        <f>IFERROR(VLOOKUP($D91, V一般接種!$A:$G, L$4, FALSE), 0)</f>
        <v>0</v>
      </c>
      <c r="M91" s="98">
        <f>IFERROR(VLOOKUP($D91, V一般接種!$A:$G, M$4, FALSE), 0)</f>
        <v>561909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933794</v>
      </c>
      <c r="C92" s="50">
        <f t="shared" si="5"/>
        <v>656758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704688</v>
      </c>
      <c r="K92" s="98">
        <f>IFERROR(VLOOKUP($D92, V一般接種!$A:$G, K$4, FALSE), 0)</f>
        <v>182515</v>
      </c>
      <c r="L92" s="98">
        <f>IFERROR(VLOOKUP($D92, V一般接種!$A:$G, L$4, FALSE), 0)</f>
        <v>0</v>
      </c>
      <c r="M92" s="98">
        <f>IFERROR(VLOOKUP($D92, V一般接種!$A:$G, M$4, FALSE), 0)</f>
        <v>603584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952207</v>
      </c>
      <c r="C93" s="50">
        <f t="shared" si="5"/>
        <v>631829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735263</v>
      </c>
      <c r="K93" s="98">
        <f>IFERROR(VLOOKUP($D93, V一般接種!$A:$G, K$4, FALSE), 0)</f>
        <v>185979</v>
      </c>
      <c r="L93" s="98">
        <f>IFERROR(VLOOKUP($D93, V一般接種!$A:$G, L$4, FALSE), 0)</f>
        <v>0</v>
      </c>
      <c r="M93" s="98">
        <f>IFERROR(VLOOKUP($D93, V一般接種!$A:$G, M$4, FALSE), 0)</f>
        <v>586141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951367</v>
      </c>
      <c r="C94" s="50">
        <f t="shared" si="5"/>
        <v>629305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709096</v>
      </c>
      <c r="K94" s="98">
        <f>IFERROR(VLOOKUP($D94, V一般接種!$A:$G, K$4, FALSE), 0)</f>
        <v>205535</v>
      </c>
      <c r="L94" s="98">
        <f>IFERROR(VLOOKUP($D94, V一般接種!$A:$G, L$4, FALSE), 0)</f>
        <v>0</v>
      </c>
      <c r="M94" s="98">
        <f>IFERROR(VLOOKUP($D94, V一般接種!$A:$G, M$4, FALSE), 0)</f>
        <v>582701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949167</v>
      </c>
      <c r="C95" s="50">
        <f t="shared" si="5"/>
        <v>626017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704757</v>
      </c>
      <c r="K95" s="98">
        <f>IFERROR(VLOOKUP($D95, V一般接種!$A:$G, K$4, FALSE), 0)</f>
        <v>212451</v>
      </c>
      <c r="L95" s="98">
        <f>IFERROR(VLOOKUP($D95, V一般接種!$A:$G, L$4, FALSE), 0)</f>
        <v>0</v>
      </c>
      <c r="M95" s="98">
        <f>IFERROR(VLOOKUP($D95, V一般接種!$A:$G, M$4, FALSE), 0)</f>
        <v>579664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948171</v>
      </c>
      <c r="C96" s="50">
        <f t="shared" si="5"/>
        <v>605294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755996</v>
      </c>
      <c r="K96" s="98">
        <f>IFERROR(VLOOKUP($D96, V一般接種!$A:$G, K$4, FALSE), 0)</f>
        <v>192175</v>
      </c>
      <c r="L96" s="98">
        <f>IFERROR(VLOOKUP($D96, V一般接種!$A:$G, L$4, FALSE), 0)</f>
        <v>0</v>
      </c>
      <c r="M96" s="98">
        <f>IFERROR(VLOOKUP($D96, V一般接種!$A:$G, M$4, FALSE), 0)</f>
        <v>605294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704117</v>
      </c>
      <c r="C97" s="50">
        <f t="shared" si="5"/>
        <v>616118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557705</v>
      </c>
      <c r="K97" s="98">
        <f>IFERROR(VLOOKUP($D97, V一般接種!$A:$G, K$4, FALSE), 0)</f>
        <v>146412</v>
      </c>
      <c r="L97" s="98">
        <f>IFERROR(VLOOKUP($D97, V一般接種!$A:$G, L$4, FALSE), 0)</f>
        <v>0</v>
      </c>
      <c r="M97" s="98">
        <f>IFERROR(VLOOKUP($D97, V一般接種!$A:$G, M$4, FALSE), 0)</f>
        <v>616118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786746</v>
      </c>
      <c r="C98" s="50">
        <f t="shared" si="5"/>
        <v>668712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563260</v>
      </c>
      <c r="K98" s="98">
        <f>IFERROR(VLOOKUP($D98, V一般接種!$A:$G, K$4, FALSE), 0)</f>
        <v>153771</v>
      </c>
      <c r="L98" s="98">
        <f>IFERROR(VLOOKUP($D98, V一般接種!$A:$G, L$4, FALSE), 0)</f>
        <v>0</v>
      </c>
      <c r="M98" s="98">
        <f>IFERROR(VLOOKUP($D98, V一般接種!$A:$G, M$4, FALSE), 0)</f>
        <v>596843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816073</v>
      </c>
      <c r="C99" s="50">
        <f t="shared" si="5"/>
        <v>653013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597754</v>
      </c>
      <c r="K99" s="98">
        <f>IFERROR(VLOOKUP($D99, V一般接種!$A:$G, K$4, FALSE), 0)</f>
        <v>183213</v>
      </c>
      <c r="L99" s="98">
        <f>IFERROR(VLOOKUP($D99, V一般接種!$A:$G, L$4, FALSE), 0)</f>
        <v>0</v>
      </c>
      <c r="M99" s="98">
        <f>IFERROR(VLOOKUP($D99, V一般接種!$A:$G, M$4, FALSE), 0)</f>
        <v>614674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796935</v>
      </c>
      <c r="C100" s="50">
        <f t="shared" si="5"/>
        <v>659576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596651</v>
      </c>
      <c r="K100" s="98">
        <f>IFERROR(VLOOKUP($D100, V一般接種!$A:$G, K$4, FALSE), 0)</f>
        <v>177930</v>
      </c>
      <c r="L100" s="98">
        <f>IFERROR(VLOOKUP($D100, V一般接種!$A:$G, L$4, FALSE), 0)</f>
        <v>0</v>
      </c>
      <c r="M100" s="98">
        <f>IFERROR(VLOOKUP($D100, V一般接種!$A:$G, M$4, FALSE), 0)</f>
        <v>619773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777505</v>
      </c>
      <c r="C101" s="50">
        <f t="shared" si="5"/>
        <v>634786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581586</v>
      </c>
      <c r="K101" s="98">
        <f>IFERROR(VLOOKUP($D101, V一般接種!$A:$G, K$4, FALSE), 0)</f>
        <v>170823</v>
      </c>
      <c r="L101" s="98">
        <f>IFERROR(VLOOKUP($D101, V一般接種!$A:$G, L$4, FALSE), 0)</f>
        <v>0</v>
      </c>
      <c r="M101" s="98">
        <f>IFERROR(VLOOKUP($D101, V一般接種!$A:$G, M$4, FALSE), 0)</f>
        <v>601595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808415</v>
      </c>
      <c r="C102" s="50">
        <f t="shared" si="5"/>
        <v>625094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602704</v>
      </c>
      <c r="K102" s="98">
        <f>IFERROR(VLOOKUP($D102, V一般接種!$A:$G, K$4, FALSE), 0)</f>
        <v>177443</v>
      </c>
      <c r="L102" s="98">
        <f>IFERROR(VLOOKUP($D102, V一般接種!$A:$G, L$4, FALSE), 0)</f>
        <v>0</v>
      </c>
      <c r="M102" s="98">
        <f>IFERROR(VLOOKUP($D102, V一般接種!$A:$G, M$4, FALSE), 0)</f>
        <v>587908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762299</v>
      </c>
      <c r="C103" s="50">
        <f t="shared" si="5"/>
        <v>632025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619434</v>
      </c>
      <c r="K103" s="98">
        <f>IFERROR(VLOOKUP($D103, V一般接種!$A:$G, K$4, FALSE), 0)</f>
        <v>142865</v>
      </c>
      <c r="L103" s="98">
        <f>IFERROR(VLOOKUP($D103, V一般接種!$A:$G, L$4, FALSE), 0)</f>
        <v>0</v>
      </c>
      <c r="M103" s="98">
        <f>IFERROR(VLOOKUP($D103, V一般接種!$A:$G, M$4, FALSE), 0)</f>
        <v>632025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570263</v>
      </c>
      <c r="C104" s="50">
        <f t="shared" si="5"/>
        <v>649543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456692</v>
      </c>
      <c r="K104" s="98">
        <f>IFERROR(VLOOKUP($D104, V一般接種!$A:$G, K$4, FALSE), 0)</f>
        <v>113571</v>
      </c>
      <c r="L104" s="98">
        <f>IFERROR(VLOOKUP($D104, V一般接種!$A:$G, L$4, FALSE), 0)</f>
        <v>0</v>
      </c>
      <c r="M104" s="98">
        <f>IFERROR(VLOOKUP($D104, V一般接種!$A:$G, M$4, FALSE), 0)</f>
        <v>649543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472824</v>
      </c>
      <c r="C105" s="50">
        <f t="shared" si="5"/>
        <v>626327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270615</v>
      </c>
      <c r="K105" s="98">
        <f>IFERROR(VLOOKUP($D105, V一般接種!$A:$G, K$4, FALSE), 0)</f>
        <v>158012</v>
      </c>
      <c r="L105" s="98">
        <f>IFERROR(VLOOKUP($D105, V一般接種!$A:$G, L$4, FALSE), 0)</f>
        <v>0</v>
      </c>
      <c r="M105" s="98">
        <f>IFERROR(VLOOKUP($D105, V一般接種!$A:$G, M$4, FALSE), 0)</f>
        <v>558356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729011</v>
      </c>
      <c r="C106" s="50">
        <f t="shared" si="5"/>
        <v>638852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523109</v>
      </c>
      <c r="K106" s="98">
        <f>IFERROR(VLOOKUP($D106, V一般接種!$A:$G, K$4, FALSE), 0)</f>
        <v>165371</v>
      </c>
      <c r="L106" s="98">
        <f>IFERROR(VLOOKUP($D106, V一般接種!$A:$G, L$4, FALSE), 0)</f>
        <v>0</v>
      </c>
      <c r="M106" s="98">
        <f>IFERROR(VLOOKUP($D106, V一般接種!$A:$G, M$4, FALSE), 0)</f>
        <v>605812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661976</v>
      </c>
      <c r="C107" s="50">
        <f t="shared" si="5"/>
        <v>684285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484617</v>
      </c>
      <c r="K107" s="98">
        <f>IFERROR(VLOOKUP($D107, V一般接種!$A:$G, K$4, FALSE), 0)</f>
        <v>173369</v>
      </c>
      <c r="L107" s="98">
        <f>IFERROR(VLOOKUP($D107, V一般接種!$A:$G, L$4, FALSE), 0)</f>
        <v>0</v>
      </c>
      <c r="M107" s="98">
        <f>IFERROR(VLOOKUP($D107, V一般接種!$A:$G, M$4, FALSE), 0)</f>
        <v>641409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279217</v>
      </c>
      <c r="C108" s="50">
        <f t="shared" si="5"/>
        <v>271831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183123</v>
      </c>
      <c r="K108" s="98">
        <f>IFERROR(VLOOKUP($D108, V一般接種!$A:$G, K$4, FALSE), 0)</f>
        <v>96094</v>
      </c>
      <c r="L108" s="98">
        <f>IFERROR(VLOOKUP($D108, V一般接種!$A:$G, L$4, FALSE), 0)</f>
        <v>0</v>
      </c>
      <c r="M108" s="98">
        <f>IFERROR(VLOOKUP($D108, V一般接種!$A:$G, M$4, FALSE), 0)</f>
        <v>271831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218012</v>
      </c>
      <c r="C109" s="50">
        <f t="shared" si="5"/>
        <v>192804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125700</v>
      </c>
      <c r="K109" s="98">
        <f>IFERROR(VLOOKUP($D109, V一般接種!$A:$G, K$4, FALSE), 0)</f>
        <v>92312</v>
      </c>
      <c r="L109" s="98">
        <f>IFERROR(VLOOKUP($D109, V一般接種!$A:$G, L$4, FALSE), 0)</f>
        <v>0</v>
      </c>
      <c r="M109" s="98">
        <f>IFERROR(VLOOKUP($D109, V一般接種!$A:$G, M$4, FALSE), 0)</f>
        <v>192804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424986</v>
      </c>
      <c r="C110" s="50">
        <f t="shared" si="5"/>
        <v>726021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297909</v>
      </c>
      <c r="K110" s="98">
        <f>IFERROR(VLOOKUP($D110, V一般接種!$A:$G, K$4, FALSE), 0)</f>
        <v>127077</v>
      </c>
      <c r="L110" s="98">
        <f>IFERROR(VLOOKUP($D110, V一般接種!$A:$G, L$4, FALSE), 0)</f>
        <v>0</v>
      </c>
      <c r="M110" s="98">
        <f>IFERROR(VLOOKUP($D110, V一般接種!$A:$G, M$4, FALSE), 0)</f>
        <v>726021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384374</v>
      </c>
      <c r="C111" s="50">
        <f t="shared" si="5"/>
        <v>676281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267782</v>
      </c>
      <c r="K111" s="98">
        <f>IFERROR(VLOOKUP($D111, V一般接種!$A:$G, K$4, FALSE), 0)</f>
        <v>116592</v>
      </c>
      <c r="L111" s="98">
        <f>IFERROR(VLOOKUP($D111, V一般接種!$A:$G, L$4, FALSE), 0)</f>
        <v>0</v>
      </c>
      <c r="M111" s="98">
        <f>IFERROR(VLOOKUP($D111, V一般接種!$A:$G, M$4, FALSE), 0)</f>
        <v>676281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528578</v>
      </c>
      <c r="C112" s="50">
        <f t="shared" si="5"/>
        <v>763022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362080</v>
      </c>
      <c r="K112" s="98">
        <f>IFERROR(VLOOKUP($D112, V一般接種!$A:$G, K$4, FALSE), 0)</f>
        <v>140268</v>
      </c>
      <c r="L112" s="98">
        <f>IFERROR(VLOOKUP($D112, V一般接種!$A:$G, L$4, FALSE), 0)</f>
        <v>0</v>
      </c>
      <c r="M112" s="98">
        <f>IFERROR(VLOOKUP($D112, V一般接種!$A:$G, M$4, FALSE), 0)</f>
        <v>720107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567124</v>
      </c>
      <c r="C113" s="50">
        <f t="shared" si="5"/>
        <v>760895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428754</v>
      </c>
      <c r="K113" s="98">
        <f>IFERROR(VLOOKUP($D113, V一般接種!$A:$G, K$4, FALSE), 0)</f>
        <v>121847</v>
      </c>
      <c r="L113" s="98">
        <f>IFERROR(VLOOKUP($D113, V一般接種!$A:$G, L$4, FALSE), 0)</f>
        <v>0</v>
      </c>
      <c r="M113" s="98">
        <f>IFERROR(VLOOKUP($D113, V一般接種!$A:$G, M$4, FALSE), 0)</f>
        <v>734697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553866</v>
      </c>
      <c r="C114" s="50">
        <f t="shared" si="5"/>
        <v>768082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423416</v>
      </c>
      <c r="K114" s="98">
        <f>IFERROR(VLOOKUP($D114, V一般接種!$A:$G, K$4, FALSE), 0)</f>
        <v>118650</v>
      </c>
      <c r="L114" s="98">
        <f>IFERROR(VLOOKUP($D114, V一般接種!$A:$G, L$4, FALSE), 0)</f>
        <v>0</v>
      </c>
      <c r="M114" s="98">
        <f>IFERROR(VLOOKUP($D114, V一般接種!$A:$G, M$4, FALSE), 0)</f>
        <v>749635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551228</v>
      </c>
      <c r="C115" s="50">
        <f t="shared" si="5"/>
        <v>753315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420214</v>
      </c>
      <c r="K115" s="98">
        <f>IFERROR(VLOOKUP($D115, V一般接種!$A:$G, K$4, FALSE), 0)</f>
        <v>121917</v>
      </c>
      <c r="L115" s="98">
        <f>IFERROR(VLOOKUP($D115, V一般接種!$A:$G, L$4, FALSE), 0)</f>
        <v>0</v>
      </c>
      <c r="M115" s="98">
        <f>IFERROR(VLOOKUP($D115, V一般接種!$A:$G, M$4, FALSE), 0)</f>
        <v>732040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583037</v>
      </c>
      <c r="C116" s="50">
        <f t="shared" si="5"/>
        <v>758907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450603</v>
      </c>
      <c r="K116" s="98">
        <f>IFERROR(VLOOKUP($D116, V一般接種!$A:$G, K$4, FALSE), 0)</f>
        <v>120974</v>
      </c>
      <c r="L116" s="98">
        <f>IFERROR(VLOOKUP($D116, V一般接種!$A:$G, L$4, FALSE), 0)</f>
        <v>0</v>
      </c>
      <c r="M116" s="98">
        <f>IFERROR(VLOOKUP($D116, V一般接種!$A:$G, M$4, FALSE), 0)</f>
        <v>729779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599914</v>
      </c>
      <c r="C117" s="50">
        <f t="shared" si="5"/>
        <v>782778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492177</v>
      </c>
      <c r="K117" s="98">
        <f>IFERROR(VLOOKUP($D117, V一般接種!$A:$G, K$4, FALSE), 0)</f>
        <v>107737</v>
      </c>
      <c r="L117" s="98">
        <f>IFERROR(VLOOKUP($D117, V一般接種!$A:$G, L$4, FALSE), 0)</f>
        <v>0</v>
      </c>
      <c r="M117" s="98">
        <f>IFERROR(VLOOKUP($D117, V一般接種!$A:$G, M$4, FALSE), 0)</f>
        <v>782778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429211</v>
      </c>
      <c r="C118" s="50">
        <f t="shared" si="5"/>
        <v>1054827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428357</v>
      </c>
      <c r="K118" s="98">
        <f>IFERROR(VLOOKUP($D118, V一般接種!$A:$G, K$4, FALSE), 0)</f>
        <v>98509</v>
      </c>
      <c r="L118" s="98">
        <f>IFERROR(VLOOKUP($D118, V一般接種!$A:$G, L$4, FALSE), 0)</f>
        <v>0</v>
      </c>
      <c r="M118" s="98">
        <f>IFERROR(VLOOKUP($D118, V一般接種!$A:$G, M$4, FALSE), 0)</f>
        <v>528412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525333</v>
      </c>
      <c r="C119" s="50">
        <f t="shared" si="5"/>
        <v>552697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428887</v>
      </c>
      <c r="K119" s="98">
        <f>IFERROR(VLOOKUP($D119, V一般接種!$A:$G, K$4, FALSE), 0)</f>
        <v>96446</v>
      </c>
      <c r="L119" s="98">
        <f>IFERROR(VLOOKUP($D119, V一般接種!$A:$G, L$4, FALSE), 0)</f>
        <v>0</v>
      </c>
      <c r="M119" s="98">
        <f>IFERROR(VLOOKUP($D119, V一般接種!$A:$G, M$4, FALSE), 0)</f>
        <v>552697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542404</v>
      </c>
      <c r="C120" s="50">
        <f t="shared" si="5"/>
        <v>585096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449510</v>
      </c>
      <c r="K120" s="98">
        <f>IFERROR(VLOOKUP($D120, V一般接種!$A:$G, K$4, FALSE), 0)</f>
        <v>92894</v>
      </c>
      <c r="L120" s="98">
        <f>IFERROR(VLOOKUP($D120, V一般接種!$A:$G, L$4, FALSE), 0)</f>
        <v>0</v>
      </c>
      <c r="M120" s="98">
        <f>IFERROR(VLOOKUP($D120, V一般接種!$A:$G, M$4, FALSE), 0)</f>
        <v>585096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535210</v>
      </c>
      <c r="C121" s="50">
        <f t="shared" si="5"/>
        <v>581708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446316</v>
      </c>
      <c r="K121" s="98">
        <f>IFERROR(VLOOKUP($D121, V一般接種!$A:$G, K$4, FALSE), 0)</f>
        <v>88894</v>
      </c>
      <c r="L121" s="98">
        <f>IFERROR(VLOOKUP($D121, V一般接種!$A:$G, L$4, FALSE), 0)</f>
        <v>0</v>
      </c>
      <c r="M121" s="98">
        <f>IFERROR(VLOOKUP($D121, V一般接種!$A:$G, M$4, FALSE), 0)</f>
        <v>581708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524771</v>
      </c>
      <c r="C122" s="50">
        <f t="shared" si="5"/>
        <v>571003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432953</v>
      </c>
      <c r="K122" s="98">
        <f>IFERROR(VLOOKUP($D122, V一般接種!$A:$G, K$4, FALSE), 0)</f>
        <v>91818</v>
      </c>
      <c r="L122" s="98">
        <f>IFERROR(VLOOKUP($D122, V一般接種!$A:$G, L$4, FALSE), 0)</f>
        <v>0</v>
      </c>
      <c r="M122" s="98">
        <f>IFERROR(VLOOKUP($D122, V一般接種!$A:$G, M$4, FALSE), 0)</f>
        <v>571003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541276</v>
      </c>
      <c r="C123" s="50">
        <f t="shared" si="5"/>
        <v>601086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457846</v>
      </c>
      <c r="K123" s="98">
        <f>IFERROR(VLOOKUP($D123, V一般接種!$A:$G, K$4, FALSE), 0)</f>
        <v>83430</v>
      </c>
      <c r="L123" s="98">
        <f>IFERROR(VLOOKUP($D123, V一般接種!$A:$G, L$4, FALSE), 0)</f>
        <v>0</v>
      </c>
      <c r="M123" s="98">
        <f>IFERROR(VLOOKUP($D123, V一般接種!$A:$G, M$4, FALSE), 0)</f>
        <v>601086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673078</v>
      </c>
      <c r="C124" s="50">
        <f t="shared" si="5"/>
        <v>618983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573702</v>
      </c>
      <c r="K124" s="98">
        <f>IFERROR(VLOOKUP($D124, V一般接種!$A:$G, K$4, FALSE), 0)</f>
        <v>99376</v>
      </c>
      <c r="L124" s="98">
        <f>IFERROR(VLOOKUP($D124, V一般接種!$A:$G, L$4, FALSE), 0)</f>
        <v>0</v>
      </c>
      <c r="M124" s="98">
        <f>IFERROR(VLOOKUP($D124, V一般接種!$A:$G, M$4, FALSE), 0)</f>
        <v>618983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-3906222</v>
      </c>
      <c r="C125" s="50">
        <f t="shared" si="5"/>
        <v>-316623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487538</v>
      </c>
      <c r="K125" s="98">
        <f>IFERROR(VLOOKUP($D125, V一般接種!$A:$G, K$4, FALSE), 0)</f>
        <v>101281</v>
      </c>
      <c r="L125" s="98">
        <f>IFERROR(VLOOKUP($D125, V一般接種!$A:$G, L$4, FALSE), 0)</f>
        <v>0</v>
      </c>
      <c r="M125" s="98">
        <f>IFERROR(VLOOKUP($D125, V一般接種!$A:$G, M$4, FALSE), 0)</f>
        <v>435595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159492</v>
      </c>
      <c r="C126" s="50">
        <f t="shared" si="5"/>
        <v>99827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101600</v>
      </c>
      <c r="K126" s="98">
        <f>IFERROR(VLOOKUP($D126, V一般接種!$A:$G, K$4, FALSE), 0)</f>
        <v>57892</v>
      </c>
      <c r="L126" s="98">
        <f>IFERROR(VLOOKUP($D126, V一般接種!$A:$G, L$4, FALSE), 0)</f>
        <v>0</v>
      </c>
      <c r="M126" s="98">
        <f>IFERROR(VLOOKUP($D126, V一般接種!$A:$G, M$4, FALSE), 0)</f>
        <v>99827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461760</v>
      </c>
      <c r="C127" s="50">
        <f t="shared" si="5"/>
        <v>560703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384528</v>
      </c>
      <c r="K127" s="98">
        <f>IFERROR(VLOOKUP($D127, V一般接種!$A:$G, K$4, FALSE), 0)</f>
        <v>77232</v>
      </c>
      <c r="L127" s="98">
        <f>IFERROR(VLOOKUP($D127, V一般接種!$A:$G, L$4, FALSE), 0)</f>
        <v>0</v>
      </c>
      <c r="M127" s="98">
        <f>IFERROR(VLOOKUP($D127, V一般接種!$A:$G, M$4, FALSE), 0)</f>
        <v>560703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473864</v>
      </c>
      <c r="C128" s="50">
        <f t="shared" si="5"/>
        <v>488840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397276</v>
      </c>
      <c r="K128" s="98">
        <f>IFERROR(VLOOKUP($D128, V一般接種!$A:$G, K$4, FALSE), 0)</f>
        <v>76588</v>
      </c>
      <c r="L128" s="98">
        <f>IFERROR(VLOOKUP($D128, V一般接種!$A:$G, L$4, FALSE), 0)</f>
        <v>0</v>
      </c>
      <c r="M128" s="98">
        <f>IFERROR(VLOOKUP($D128, V一般接種!$A:$G, M$4, FALSE), 0)</f>
        <v>488840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465365</v>
      </c>
      <c r="C129" s="50">
        <f t="shared" si="5"/>
        <v>222635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390400</v>
      </c>
      <c r="K129" s="98">
        <f>IFERROR(VLOOKUP($D129, V一般接種!$A:$G, K$4, FALSE), 0)</f>
        <v>74965</v>
      </c>
      <c r="L129" s="98">
        <f>IFERROR(VLOOKUP($D129, V一般接種!$A:$G, L$4, FALSE), 0)</f>
        <v>0</v>
      </c>
      <c r="M129" s="98">
        <f>IFERROR(VLOOKUP($D129, V一般接種!$A:$G, M$4, FALSE), 0)</f>
        <v>222635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324263</v>
      </c>
      <c r="C130" s="50">
        <f t="shared" si="5"/>
        <v>133202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258783</v>
      </c>
      <c r="K130" s="98">
        <f>IFERROR(VLOOKUP($D130, V一般接種!$A:$G, K$4, FALSE), 0)</f>
        <v>65480</v>
      </c>
      <c r="L130" s="98">
        <f>IFERROR(VLOOKUP($D130, V一般接種!$A:$G, L$4, FALSE), 0)</f>
        <v>0</v>
      </c>
      <c r="M130" s="98">
        <f>IFERROR(VLOOKUP($D130, V一般接種!$A:$G, M$4, FALSE), 0)</f>
        <v>133202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343013</v>
      </c>
      <c r="C131" s="50">
        <f t="shared" si="5"/>
        <v>248768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264554</v>
      </c>
      <c r="K131" s="98">
        <f>IFERROR(VLOOKUP($D131, V一般接種!$A:$G, K$4, FALSE), 0)</f>
        <v>78459</v>
      </c>
      <c r="L131" s="98">
        <f>IFERROR(VLOOKUP($D131, V一般接種!$A:$G, L$4, FALSE), 0)</f>
        <v>0</v>
      </c>
      <c r="M131" s="98">
        <f>IFERROR(VLOOKUP($D131, V一般接種!$A:$G, M$4, FALSE), 0)</f>
        <v>248768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-7106156</v>
      </c>
      <c r="C132" s="50">
        <f t="shared" si="5"/>
        <v>-2492734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275690</v>
      </c>
      <c r="K132" s="98">
        <f>IFERROR(VLOOKUP($D132, V一般接種!$A:$G, K$4, FALSE), 0)</f>
        <v>84071</v>
      </c>
      <c r="L132" s="98">
        <f>IFERROR(VLOOKUP($D132, V一般接種!$A:$G, L$4, FALSE), 0)</f>
        <v>0</v>
      </c>
      <c r="M132" s="98">
        <f>IFERROR(VLOOKUP($D132, V一般接種!$A:$G, M$4, FALSE), 0)</f>
        <v>243344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409752</v>
      </c>
      <c r="C133" s="50">
        <f t="shared" si="5"/>
        <v>351586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342226</v>
      </c>
      <c r="K133" s="98">
        <f>IFERROR(VLOOKUP($D133, V一般接種!$A:$G, K$4, FALSE), 0)</f>
        <v>67526</v>
      </c>
      <c r="L133" s="98">
        <f>IFERROR(VLOOKUP($D133, V一般接種!$A:$G, L$4, FALSE), 0)</f>
        <v>0</v>
      </c>
      <c r="M133" s="98">
        <f>IFERROR(VLOOKUP($D133, V一般接種!$A:$G, M$4, FALSE), 0)</f>
        <v>351586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514204</v>
      </c>
      <c r="C134" s="50">
        <f t="shared" si="5"/>
        <v>435520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441589</v>
      </c>
      <c r="K134" s="98">
        <f>IFERROR(VLOOKUP($D134, V一般接種!$A:$G, K$4, FALSE), 0)</f>
        <v>72615</v>
      </c>
      <c r="L134" s="98">
        <f>IFERROR(VLOOKUP($D134, V一般接種!$A:$G, L$4, FALSE), 0)</f>
        <v>0</v>
      </c>
      <c r="M134" s="98">
        <f>IFERROR(VLOOKUP($D134, V一般接種!$A:$G, M$4, FALSE), 0)</f>
        <v>435520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541131</v>
      </c>
      <c r="C135" s="50">
        <f t="shared" si="5"/>
        <v>425391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467330</v>
      </c>
      <c r="K135" s="98">
        <f>IFERROR(VLOOKUP($D135, V一般接種!$A:$G, K$4, FALSE), 0)</f>
        <v>73801</v>
      </c>
      <c r="L135" s="98">
        <f>IFERROR(VLOOKUP($D135, V一般接種!$A:$G, L$4, FALSE), 0)</f>
        <v>0</v>
      </c>
      <c r="M135" s="98">
        <f>IFERROR(VLOOKUP($D135, V一般接種!$A:$G, M$4, FALSE), 0)</f>
        <v>425391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538083</v>
      </c>
      <c r="C136" s="50">
        <f t="shared" ref="C136:C199" si="8">IF($D136="", "", H136+I136+L136+M136+O136-Q136)</f>
        <v>412743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454787</v>
      </c>
      <c r="K136" s="98">
        <f>IFERROR(VLOOKUP($D136, V一般接種!$A:$G, K$4, FALSE), 0)</f>
        <v>83296</v>
      </c>
      <c r="L136" s="98">
        <f>IFERROR(VLOOKUP($D136, V一般接種!$A:$G, L$4, FALSE), 0)</f>
        <v>1</v>
      </c>
      <c r="M136" s="98">
        <f>IFERROR(VLOOKUP($D136, V一般接種!$A:$G, M$4, FALSE), 0)</f>
        <v>412742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566456</v>
      </c>
      <c r="C137" s="50">
        <f t="shared" si="8"/>
        <v>456431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492335</v>
      </c>
      <c r="K137" s="98">
        <f>IFERROR(VLOOKUP($D137, V一般接種!$A:$G, K$4, FALSE), 0)</f>
        <v>74121</v>
      </c>
      <c r="L137" s="98">
        <f>IFERROR(VLOOKUP($D137, V一般接種!$A:$G, L$4, FALSE), 0)</f>
        <v>0</v>
      </c>
      <c r="M137" s="98">
        <f>IFERROR(VLOOKUP($D137, V一般接種!$A:$G, M$4, FALSE), 0)</f>
        <v>456431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679569</v>
      </c>
      <c r="C138" s="50">
        <f t="shared" si="8"/>
        <v>515127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586902</v>
      </c>
      <c r="K138" s="98">
        <f>IFERROR(VLOOKUP($D138, V一般接種!$A:$G, K$4, FALSE), 0)</f>
        <v>92667</v>
      </c>
      <c r="L138" s="98">
        <f>IFERROR(VLOOKUP($D138, V一般接種!$A:$G, L$4, FALSE), 0)</f>
        <v>35</v>
      </c>
      <c r="M138" s="98">
        <f>IFERROR(VLOOKUP($D138, V一般接種!$A:$G, M$4, FALSE), 0)</f>
        <v>515092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-10575322</v>
      </c>
      <c r="C139" s="50">
        <f t="shared" si="8"/>
        <v>-5390135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502309</v>
      </c>
      <c r="K139" s="98">
        <f>IFERROR(VLOOKUP($D139, V一般接種!$A:$G, K$4, FALSE), 0)</f>
        <v>98111</v>
      </c>
      <c r="L139" s="98">
        <f>IFERROR(VLOOKUP($D139, V一般接種!$A:$G, L$4, FALSE), 0)</f>
        <v>0</v>
      </c>
      <c r="M139" s="98">
        <f>IFERROR(VLOOKUP($D139, V一般接種!$A:$G, M$4, FALSE), 0)</f>
        <v>436097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499002</v>
      </c>
      <c r="C140" s="50">
        <f t="shared" si="8"/>
        <v>421841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416656</v>
      </c>
      <c r="K140" s="98">
        <f>IFERROR(VLOOKUP($D140, V一般接種!$A:$G, K$4, FALSE), 0)</f>
        <v>82346</v>
      </c>
      <c r="L140" s="98">
        <f>IFERROR(VLOOKUP($D140, V一般接種!$A:$G, L$4, FALSE), 0)</f>
        <v>990</v>
      </c>
      <c r="M140" s="98">
        <f>IFERROR(VLOOKUP($D140, V一般接種!$A:$G, M$4, FALSE), 0)</f>
        <v>420851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552060</v>
      </c>
      <c r="C141" s="50">
        <f t="shared" si="8"/>
        <v>434984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450960</v>
      </c>
      <c r="K141" s="98">
        <f>IFERROR(VLOOKUP($D141, V一般接種!$A:$G, K$4, FALSE), 0)</f>
        <v>101100</v>
      </c>
      <c r="L141" s="98">
        <f>IFERROR(VLOOKUP($D141, V一般接種!$A:$G, L$4, FALSE), 0)</f>
        <v>976</v>
      </c>
      <c r="M141" s="98">
        <f>IFERROR(VLOOKUP($D141, V一般接種!$A:$G, M$4, FALSE), 0)</f>
        <v>434008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543438</v>
      </c>
      <c r="C142" s="50">
        <f t="shared" si="8"/>
        <v>431088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448081</v>
      </c>
      <c r="K142" s="98">
        <f>IFERROR(VLOOKUP($D142, V一般接種!$A:$G, K$4, FALSE), 0)</f>
        <v>95357</v>
      </c>
      <c r="L142" s="98">
        <f>IFERROR(VLOOKUP($D142, V一般接種!$A:$G, L$4, FALSE), 0)</f>
        <v>1948</v>
      </c>
      <c r="M142" s="98">
        <f>IFERROR(VLOOKUP($D142, V一般接種!$A:$G, M$4, FALSE), 0)</f>
        <v>429140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516747</v>
      </c>
      <c r="C143" s="50">
        <f t="shared" si="8"/>
        <v>414954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436100</v>
      </c>
      <c r="K143" s="98">
        <f>IFERROR(VLOOKUP($D143, V一般接種!$A:$G, K$4, FALSE), 0)</f>
        <v>80647</v>
      </c>
      <c r="L143" s="98">
        <f>IFERROR(VLOOKUP($D143, V一般接種!$A:$G, L$4, FALSE), 0)</f>
        <v>2009</v>
      </c>
      <c r="M143" s="98">
        <f>IFERROR(VLOOKUP($D143, V一般接種!$A:$G, M$4, FALSE), 0)</f>
        <v>412945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567786</v>
      </c>
      <c r="C144" s="50">
        <f t="shared" si="8"/>
        <v>454119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481190</v>
      </c>
      <c r="K144" s="98">
        <f>IFERROR(VLOOKUP($D144, V一般接種!$A:$G, K$4, FALSE), 0)</f>
        <v>86596</v>
      </c>
      <c r="L144" s="98">
        <f>IFERROR(VLOOKUP($D144, V一般接種!$A:$G, L$4, FALSE), 0)</f>
        <v>538</v>
      </c>
      <c r="M144" s="98">
        <f>IFERROR(VLOOKUP($D144, V一般接種!$A:$G, M$4, FALSE), 0)</f>
        <v>453581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655472</v>
      </c>
      <c r="C145" s="50">
        <f t="shared" si="8"/>
        <v>566418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549603</v>
      </c>
      <c r="K145" s="98">
        <f>IFERROR(VLOOKUP($D145, V一般接種!$A:$G, K$4, FALSE), 0)</f>
        <v>105869</v>
      </c>
      <c r="L145" s="98">
        <f>IFERROR(VLOOKUP($D145, V一般接種!$A:$G, L$4, FALSE), 0)</f>
        <v>536</v>
      </c>
      <c r="M145" s="98">
        <f>IFERROR(VLOOKUP($D145, V一般接種!$A:$G, M$4, FALSE), 0)</f>
        <v>565882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-14316800</v>
      </c>
      <c r="C146" s="50">
        <f t="shared" si="8"/>
        <v>-9152915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451253</v>
      </c>
      <c r="K146" s="98">
        <f>IFERROR(VLOOKUP($D146, V一般接種!$A:$G, K$4, FALSE), 0)</f>
        <v>97056</v>
      </c>
      <c r="L146" s="98">
        <f>IFERROR(VLOOKUP($D146, V一般接種!$A:$G, L$4, FALSE), 0)</f>
        <v>1119</v>
      </c>
      <c r="M146" s="98">
        <f>IFERROR(VLOOKUP($D146, V一般接種!$A:$G, M$4, FALSE), 0)</f>
        <v>478528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22291807</v>
      </c>
      <c r="Q146" s="98">
        <f>SUMIF(V重複!$C:$C, 'Conv-vaccine'!$D146, V重複!G:G)</f>
        <v>15430885</v>
      </c>
    </row>
    <row r="147" spans="1:17" x14ac:dyDescent="0.55000000000000004">
      <c r="A147" s="95">
        <f t="shared" si="6"/>
        <v>44438</v>
      </c>
      <c r="B147" s="50">
        <f t="shared" si="7"/>
        <v>317015</v>
      </c>
      <c r="C147" s="50">
        <f t="shared" si="8"/>
        <v>127826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224434</v>
      </c>
      <c r="K147" s="98">
        <f>IFERROR(VLOOKUP($D147, V一般接種!$A:$G, K$4, FALSE), 0)</f>
        <v>92581</v>
      </c>
      <c r="L147" s="98">
        <f>IFERROR(VLOOKUP($D147, V一般接種!$A:$G, L$4, FALSE), 0)</f>
        <v>889</v>
      </c>
      <c r="M147" s="98">
        <f>IFERROR(VLOOKUP($D147, V一般接種!$A:$G, M$4, FALSE), 0)</f>
        <v>126937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529789</v>
      </c>
      <c r="C148" s="50">
        <f t="shared" si="8"/>
        <v>347186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436117</v>
      </c>
      <c r="K148" s="98">
        <f>IFERROR(VLOOKUP($D148, V一般接種!$A:$G, K$4, FALSE), 0)</f>
        <v>93672</v>
      </c>
      <c r="L148" s="98">
        <f>IFERROR(VLOOKUP($D148, V一般接種!$A:$G, L$4, FALSE), 0)</f>
        <v>1141</v>
      </c>
      <c r="M148" s="98">
        <f>IFERROR(VLOOKUP($D148, V一般接種!$A:$G, M$4, FALSE), 0)</f>
        <v>346045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490652</v>
      </c>
      <c r="C149" s="50">
        <f t="shared" si="8"/>
        <v>314253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404929</v>
      </c>
      <c r="K149" s="98">
        <f>IFERROR(VLOOKUP($D149, V一般接種!$A:$G, K$4, FALSE), 0)</f>
        <v>85723</v>
      </c>
      <c r="L149" s="98">
        <f>IFERROR(VLOOKUP($D149, V一般接種!$A:$G, L$4, FALSE), 0)</f>
        <v>1212</v>
      </c>
      <c r="M149" s="98">
        <f>IFERROR(VLOOKUP($D149, V一般接種!$A:$G, M$4, FALSE), 0)</f>
        <v>313041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297203</v>
      </c>
      <c r="C150" s="50">
        <f t="shared" si="8"/>
        <v>311708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218452</v>
      </c>
      <c r="K150" s="98">
        <f>IFERROR(VLOOKUP($D150, V一般接種!$A:$G, K$4, FALSE), 0)</f>
        <v>78751</v>
      </c>
      <c r="L150" s="98">
        <f>IFERROR(VLOOKUP($D150, V一般接種!$A:$G, L$4, FALSE), 0)</f>
        <v>1369</v>
      </c>
      <c r="M150" s="98">
        <f>IFERROR(VLOOKUP($D150, V一般接種!$A:$G, M$4, FALSE), 0)</f>
        <v>310339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493574</v>
      </c>
      <c r="C151" s="50">
        <f t="shared" si="8"/>
        <v>216732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423013</v>
      </c>
      <c r="K151" s="98">
        <f>IFERROR(VLOOKUP($D151, V一般接種!$A:$G, K$4, FALSE), 0)</f>
        <v>70561</v>
      </c>
      <c r="L151" s="98">
        <f>IFERROR(VLOOKUP($D151, V一般接種!$A:$G, L$4, FALSE), 0)</f>
        <v>1450</v>
      </c>
      <c r="M151" s="98">
        <f>IFERROR(VLOOKUP($D151, V一般接種!$A:$G, M$4, FALSE), 0)</f>
        <v>215282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663943</v>
      </c>
      <c r="C152" s="50">
        <f t="shared" si="8"/>
        <v>250836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582581</v>
      </c>
      <c r="K152" s="98">
        <f>IFERROR(VLOOKUP($D152, V一般接種!$A:$G, K$4, FALSE), 0)</f>
        <v>81362</v>
      </c>
      <c r="L152" s="98">
        <f>IFERROR(VLOOKUP($D152, V一般接種!$A:$G, L$4, FALSE), 0)</f>
        <v>1226</v>
      </c>
      <c r="M152" s="98">
        <f>IFERROR(VLOOKUP($D152, V一般接種!$A:$G, M$4, FALSE), 0)</f>
        <v>249610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493720</v>
      </c>
      <c r="C153" s="50">
        <f t="shared" si="8"/>
        <v>213460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425920</v>
      </c>
      <c r="K153" s="98">
        <f>IFERROR(VLOOKUP($D153, V一般接種!$A:$G, K$4, FALSE), 0)</f>
        <v>67800</v>
      </c>
      <c r="L153" s="98">
        <f>IFERROR(VLOOKUP($D153, V一般接種!$A:$G, L$4, FALSE), 0)</f>
        <v>1011</v>
      </c>
      <c r="M153" s="98">
        <f>IFERROR(VLOOKUP($D153, V一般接種!$A:$G, M$4, FALSE), 0)</f>
        <v>212449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317907</v>
      </c>
      <c r="C154" s="50">
        <f t="shared" si="8"/>
        <v>195336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259402</v>
      </c>
      <c r="K154" s="98">
        <f>IFERROR(VLOOKUP($D154, V一般接種!$A:$G, K$4, FALSE), 0)</f>
        <v>58505</v>
      </c>
      <c r="L154" s="98">
        <f>IFERROR(VLOOKUP($D154, V一般接種!$A:$G, L$4, FALSE), 0)</f>
        <v>1167</v>
      </c>
      <c r="M154" s="98">
        <f>IFERROR(VLOOKUP($D154, V一般接種!$A:$G, M$4, FALSE), 0)</f>
        <v>194169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9520-B897-491D-AC2A-A519E11595F5}">
  <dimension ref="A1:C444"/>
  <sheetViews>
    <sheetView workbookViewId="0">
      <selection activeCell="B1" sqref="B1:C444"/>
    </sheetView>
  </sheetViews>
  <sheetFormatPr defaultRowHeight="18" x14ac:dyDescent="0.55000000000000004"/>
  <sheetData>
    <row r="1" spans="1:3" x14ac:dyDescent="0.55000000000000004">
      <c r="A1">
        <v>44298</v>
      </c>
      <c r="B1">
        <v>31597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17885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14779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25543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40020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7925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9453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98686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151179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189391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189132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204506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36023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25192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282958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252229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281251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20300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293281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39732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26329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7548</v>
      </c>
      <c r="C64">
        <v>859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8576</v>
      </c>
      <c r="C67">
        <v>733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9978</v>
      </c>
      <c r="C70">
        <v>918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316535</v>
      </c>
      <c r="C73">
        <v>71350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146367</v>
      </c>
      <c r="C76">
        <v>53697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61768</v>
      </c>
      <c r="C79">
        <v>7842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74351</v>
      </c>
      <c r="C82">
        <v>8790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260886</v>
      </c>
      <c r="C85">
        <v>97404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221610</v>
      </c>
      <c r="C88">
        <v>123525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244652</v>
      </c>
      <c r="C91">
        <v>152459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251130</v>
      </c>
      <c r="C94">
        <v>178066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235285</v>
      </c>
      <c r="C97">
        <v>191652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137375</v>
      </c>
      <c r="C100">
        <v>33063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186711</v>
      </c>
      <c r="C103">
        <v>22839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344147</v>
      </c>
      <c r="C106">
        <v>267828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348188</v>
      </c>
      <c r="C109">
        <v>222289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396096</v>
      </c>
      <c r="C112">
        <v>250844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402770</v>
      </c>
      <c r="C115">
        <v>135496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379142</v>
      </c>
      <c r="C118">
        <v>207537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284483</v>
      </c>
      <c r="C121">
        <v>42113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>
        <v>44339</v>
      </c>
      <c r="B124">
        <v>325596</v>
      </c>
      <c r="C124">
        <v>25888</v>
      </c>
    </row>
    <row r="125" spans="1:3" x14ac:dyDescent="0.55000000000000004">
      <c r="A125">
        <v>44339</v>
      </c>
      <c r="B125">
        <v>0</v>
      </c>
      <c r="C125">
        <v>0</v>
      </c>
    </row>
    <row r="126" spans="1:3" x14ac:dyDescent="0.55000000000000004">
      <c r="A126">
        <v>44339</v>
      </c>
      <c r="B126">
        <v>0</v>
      </c>
      <c r="C126">
        <v>0</v>
      </c>
    </row>
    <row r="127" spans="1:3" x14ac:dyDescent="0.55000000000000004">
      <c r="A127">
        <v>44340</v>
      </c>
      <c r="B127">
        <v>583671</v>
      </c>
      <c r="C127">
        <v>203963</v>
      </c>
    </row>
    <row r="128" spans="1:3" x14ac:dyDescent="0.55000000000000004">
      <c r="A128">
        <v>44340</v>
      </c>
      <c r="B128">
        <v>0</v>
      </c>
      <c r="C128">
        <v>0</v>
      </c>
    </row>
    <row r="129" spans="1:3" x14ac:dyDescent="0.55000000000000004">
      <c r="A129">
        <v>44340</v>
      </c>
      <c r="B129">
        <v>0</v>
      </c>
      <c r="C129">
        <v>0</v>
      </c>
    </row>
    <row r="130" spans="1:3" x14ac:dyDescent="0.55000000000000004">
      <c r="A130">
        <v>44341</v>
      </c>
      <c r="B130">
        <v>604291</v>
      </c>
      <c r="C130">
        <v>63023</v>
      </c>
    </row>
    <row r="131" spans="1:3" x14ac:dyDescent="0.55000000000000004">
      <c r="A131">
        <v>44341</v>
      </c>
      <c r="B131">
        <v>0</v>
      </c>
      <c r="C131">
        <v>0</v>
      </c>
    </row>
    <row r="132" spans="1:3" x14ac:dyDescent="0.55000000000000004">
      <c r="A132">
        <v>44341</v>
      </c>
      <c r="B132">
        <v>0</v>
      </c>
      <c r="C132">
        <v>0</v>
      </c>
    </row>
    <row r="133" spans="1:3" x14ac:dyDescent="0.55000000000000004">
      <c r="A133">
        <v>44342</v>
      </c>
      <c r="B133">
        <v>666263</v>
      </c>
      <c r="C133">
        <v>61723</v>
      </c>
    </row>
    <row r="134" spans="1:3" x14ac:dyDescent="0.55000000000000004">
      <c r="A134">
        <v>44342</v>
      </c>
      <c r="B134">
        <v>0</v>
      </c>
      <c r="C134">
        <v>0</v>
      </c>
    </row>
    <row r="135" spans="1:3" x14ac:dyDescent="0.55000000000000004">
      <c r="A135">
        <v>44342</v>
      </c>
      <c r="B135">
        <v>0</v>
      </c>
      <c r="C135">
        <v>0</v>
      </c>
    </row>
    <row r="136" spans="1:3" x14ac:dyDescent="0.55000000000000004">
      <c r="A136">
        <v>44343</v>
      </c>
      <c r="B136">
        <v>637578</v>
      </c>
      <c r="C136">
        <v>106193</v>
      </c>
    </row>
    <row r="137" spans="1:3" x14ac:dyDescent="0.55000000000000004">
      <c r="A137">
        <v>44343</v>
      </c>
      <c r="B137">
        <v>0</v>
      </c>
      <c r="C137">
        <v>0</v>
      </c>
    </row>
    <row r="138" spans="1:3" x14ac:dyDescent="0.55000000000000004">
      <c r="A138">
        <v>44343</v>
      </c>
      <c r="B138">
        <v>0</v>
      </c>
      <c r="C138">
        <v>0</v>
      </c>
    </row>
    <row r="139" spans="1:3" x14ac:dyDescent="0.55000000000000004">
      <c r="A139">
        <v>44344</v>
      </c>
      <c r="B139">
        <v>616005</v>
      </c>
      <c r="C139">
        <v>122692</v>
      </c>
    </row>
    <row r="140" spans="1:3" x14ac:dyDescent="0.55000000000000004">
      <c r="A140">
        <v>44344</v>
      </c>
      <c r="B140">
        <v>0</v>
      </c>
      <c r="C140">
        <v>0</v>
      </c>
    </row>
    <row r="141" spans="1:3" x14ac:dyDescent="0.55000000000000004">
      <c r="A141">
        <v>44344</v>
      </c>
      <c r="B141">
        <v>0</v>
      </c>
      <c r="C141">
        <v>0</v>
      </c>
    </row>
    <row r="142" spans="1:3" x14ac:dyDescent="0.55000000000000004">
      <c r="A142">
        <v>44345</v>
      </c>
      <c r="B142">
        <v>471890</v>
      </c>
      <c r="C142">
        <v>58890</v>
      </c>
    </row>
    <row r="143" spans="1:3" x14ac:dyDescent="0.55000000000000004">
      <c r="A143">
        <v>44345</v>
      </c>
      <c r="B143">
        <v>0</v>
      </c>
      <c r="C143">
        <v>0</v>
      </c>
    </row>
    <row r="144" spans="1:3" x14ac:dyDescent="0.55000000000000004">
      <c r="A144">
        <v>44345</v>
      </c>
      <c r="B144">
        <v>0</v>
      </c>
      <c r="C144">
        <v>0</v>
      </c>
    </row>
    <row r="145" spans="1:3" x14ac:dyDescent="0.55000000000000004">
      <c r="A145">
        <v>44346</v>
      </c>
      <c r="B145">
        <v>461916</v>
      </c>
      <c r="C145">
        <v>65802</v>
      </c>
    </row>
    <row r="146" spans="1:3" x14ac:dyDescent="0.55000000000000004">
      <c r="A146">
        <v>44346</v>
      </c>
      <c r="B146">
        <v>0</v>
      </c>
      <c r="C146">
        <v>0</v>
      </c>
    </row>
    <row r="147" spans="1:3" x14ac:dyDescent="0.55000000000000004">
      <c r="A147">
        <v>44346</v>
      </c>
      <c r="B147">
        <v>0</v>
      </c>
      <c r="C147">
        <v>0</v>
      </c>
    </row>
    <row r="148" spans="1:3" x14ac:dyDescent="0.55000000000000004">
      <c r="A148">
        <v>44347</v>
      </c>
      <c r="B148">
        <v>665081</v>
      </c>
      <c r="C148">
        <v>236402</v>
      </c>
    </row>
    <row r="149" spans="1:3" x14ac:dyDescent="0.55000000000000004">
      <c r="A149">
        <v>44347</v>
      </c>
      <c r="B149">
        <v>0</v>
      </c>
      <c r="C149">
        <v>0</v>
      </c>
    </row>
    <row r="150" spans="1:3" x14ac:dyDescent="0.55000000000000004">
      <c r="A150">
        <v>44347</v>
      </c>
      <c r="B150" s="27">
        <v>0</v>
      </c>
      <c r="C150" s="27">
        <v>0</v>
      </c>
    </row>
    <row r="151" spans="1:3" x14ac:dyDescent="0.55000000000000004">
      <c r="A151">
        <v>44348</v>
      </c>
      <c r="B151" s="27">
        <v>709387</v>
      </c>
      <c r="C151" s="27">
        <v>207304</v>
      </c>
    </row>
    <row r="152" spans="1:3" x14ac:dyDescent="0.55000000000000004">
      <c r="A152">
        <v>44348</v>
      </c>
      <c r="B152" s="27">
        <v>0</v>
      </c>
      <c r="C152" s="27">
        <v>0</v>
      </c>
    </row>
    <row r="153" spans="1:3" x14ac:dyDescent="0.55000000000000004">
      <c r="A153">
        <v>44348</v>
      </c>
      <c r="B153" s="27">
        <v>0</v>
      </c>
      <c r="C153" s="27">
        <v>0</v>
      </c>
    </row>
    <row r="154" spans="1:3" x14ac:dyDescent="0.55000000000000004">
      <c r="A154">
        <v>44349</v>
      </c>
      <c r="B154" s="27">
        <v>735069</v>
      </c>
      <c r="C154" s="27">
        <v>229449</v>
      </c>
    </row>
    <row r="155" spans="1:3" x14ac:dyDescent="0.55000000000000004">
      <c r="A155">
        <v>44349</v>
      </c>
      <c r="B155" s="27">
        <v>0</v>
      </c>
      <c r="C155" s="27">
        <v>0</v>
      </c>
    </row>
    <row r="156" spans="1:3" x14ac:dyDescent="0.55000000000000004">
      <c r="A156">
        <v>44349</v>
      </c>
      <c r="B156" s="27">
        <v>0</v>
      </c>
      <c r="C156" s="27">
        <v>0</v>
      </c>
    </row>
    <row r="157" spans="1:3" x14ac:dyDescent="0.55000000000000004">
      <c r="A157">
        <v>44350</v>
      </c>
      <c r="B157" s="27">
        <v>727214</v>
      </c>
      <c r="C157" s="27">
        <v>222835</v>
      </c>
    </row>
    <row r="158" spans="1:3" x14ac:dyDescent="0.55000000000000004">
      <c r="A158">
        <v>44350</v>
      </c>
      <c r="B158" s="27">
        <v>0</v>
      </c>
      <c r="C158" s="27">
        <v>0</v>
      </c>
    </row>
    <row r="159" spans="1:3" x14ac:dyDescent="0.55000000000000004">
      <c r="A159">
        <v>44350</v>
      </c>
      <c r="B159" s="27">
        <v>0</v>
      </c>
      <c r="C159" s="27">
        <v>0</v>
      </c>
    </row>
    <row r="160" spans="1:3" x14ac:dyDescent="0.55000000000000004">
      <c r="A160">
        <v>44351</v>
      </c>
      <c r="B160" s="27">
        <v>713994</v>
      </c>
      <c r="C160" s="27">
        <v>214959</v>
      </c>
    </row>
    <row r="161" spans="1:3" x14ac:dyDescent="0.55000000000000004">
      <c r="A161">
        <v>44351</v>
      </c>
      <c r="B161" s="27">
        <v>0</v>
      </c>
      <c r="C161" s="27">
        <v>0</v>
      </c>
    </row>
    <row r="162" spans="1:3" x14ac:dyDescent="0.55000000000000004">
      <c r="A162">
        <v>44351</v>
      </c>
      <c r="B162" s="27">
        <v>0</v>
      </c>
      <c r="C162" s="27">
        <v>0</v>
      </c>
    </row>
    <row r="163" spans="1:3" x14ac:dyDescent="0.55000000000000004">
      <c r="A163">
        <v>44352</v>
      </c>
      <c r="B163" s="27">
        <v>614358</v>
      </c>
      <c r="C163" s="27">
        <v>126264</v>
      </c>
    </row>
    <row r="164" spans="1:3" x14ac:dyDescent="0.55000000000000004">
      <c r="A164">
        <v>44352</v>
      </c>
      <c r="B164" s="27">
        <v>0</v>
      </c>
      <c r="C164" s="27">
        <v>0</v>
      </c>
    </row>
    <row r="165" spans="1:3" x14ac:dyDescent="0.55000000000000004">
      <c r="A165">
        <v>44352</v>
      </c>
      <c r="B165" s="27">
        <v>0</v>
      </c>
      <c r="C165" s="27">
        <v>0</v>
      </c>
    </row>
    <row r="166" spans="1:3" x14ac:dyDescent="0.55000000000000004">
      <c r="A166">
        <v>44353</v>
      </c>
      <c r="B166" s="27">
        <v>562033</v>
      </c>
      <c r="C166" s="27">
        <v>178808</v>
      </c>
    </row>
    <row r="167" spans="1:3" x14ac:dyDescent="0.55000000000000004">
      <c r="A167">
        <v>44353</v>
      </c>
      <c r="B167" s="27">
        <v>0</v>
      </c>
      <c r="C167" s="27">
        <v>0</v>
      </c>
    </row>
    <row r="168" spans="1:3" x14ac:dyDescent="0.55000000000000004">
      <c r="A168">
        <v>44353</v>
      </c>
      <c r="B168" s="27">
        <v>0</v>
      </c>
      <c r="C168" s="27">
        <v>0</v>
      </c>
    </row>
    <row r="169" spans="1:3" x14ac:dyDescent="0.55000000000000004">
      <c r="A169">
        <v>44354</v>
      </c>
      <c r="B169" s="27">
        <v>767439</v>
      </c>
      <c r="C169" s="27">
        <v>321254</v>
      </c>
    </row>
    <row r="170" spans="1:3" x14ac:dyDescent="0.55000000000000004">
      <c r="A170">
        <v>44354</v>
      </c>
      <c r="B170" s="27">
        <v>0</v>
      </c>
      <c r="C170" s="27">
        <v>0</v>
      </c>
    </row>
    <row r="171" spans="1:3" x14ac:dyDescent="0.55000000000000004">
      <c r="A171">
        <v>44354</v>
      </c>
      <c r="B171" s="27">
        <v>0</v>
      </c>
      <c r="C171" s="27">
        <v>0</v>
      </c>
    </row>
    <row r="172" spans="1:3" x14ac:dyDescent="0.55000000000000004">
      <c r="A172">
        <v>44355</v>
      </c>
      <c r="B172" s="27">
        <v>790138</v>
      </c>
      <c r="C172" s="27">
        <v>318967</v>
      </c>
    </row>
    <row r="173" spans="1:3" x14ac:dyDescent="0.55000000000000004">
      <c r="A173">
        <v>44355</v>
      </c>
      <c r="B173" s="27">
        <v>0</v>
      </c>
      <c r="C173" s="27">
        <v>0</v>
      </c>
    </row>
    <row r="174" spans="1:3" x14ac:dyDescent="0.55000000000000004">
      <c r="A174">
        <v>44355</v>
      </c>
      <c r="B174" s="27">
        <v>0</v>
      </c>
      <c r="C174" s="27">
        <v>0</v>
      </c>
    </row>
    <row r="175" spans="1:3" x14ac:dyDescent="0.55000000000000004">
      <c r="A175">
        <v>44356</v>
      </c>
      <c r="B175" s="27">
        <v>769061</v>
      </c>
      <c r="C175" s="27">
        <v>382139</v>
      </c>
    </row>
    <row r="176" spans="1:3" x14ac:dyDescent="0.55000000000000004">
      <c r="A176">
        <v>44356</v>
      </c>
      <c r="B176" s="27">
        <v>0</v>
      </c>
      <c r="C176" s="27">
        <v>0</v>
      </c>
    </row>
    <row r="177" spans="1:3" x14ac:dyDescent="0.55000000000000004">
      <c r="A177">
        <v>44356</v>
      </c>
      <c r="B177" s="27">
        <v>0</v>
      </c>
      <c r="C177" s="27">
        <v>0</v>
      </c>
    </row>
    <row r="178" spans="1:3" x14ac:dyDescent="0.55000000000000004">
      <c r="A178">
        <v>44357</v>
      </c>
      <c r="B178" s="27">
        <v>741406</v>
      </c>
      <c r="C178" s="27">
        <v>381746</v>
      </c>
    </row>
    <row r="179" spans="1:3" x14ac:dyDescent="0.55000000000000004">
      <c r="A179">
        <v>44357</v>
      </c>
      <c r="B179" s="27">
        <v>0</v>
      </c>
      <c r="C179" s="27">
        <v>0</v>
      </c>
    </row>
    <row r="180" spans="1:3" x14ac:dyDescent="0.55000000000000004">
      <c r="A180">
        <v>44357</v>
      </c>
      <c r="B180" s="27">
        <v>0</v>
      </c>
      <c r="C180" s="27">
        <v>0</v>
      </c>
    </row>
    <row r="181" spans="1:3" x14ac:dyDescent="0.55000000000000004">
      <c r="A181">
        <v>44358</v>
      </c>
      <c r="B181" s="27">
        <v>748280</v>
      </c>
      <c r="C181" s="27">
        <v>354730</v>
      </c>
    </row>
    <row r="182" spans="1:3" x14ac:dyDescent="0.55000000000000004">
      <c r="A182">
        <v>44358</v>
      </c>
      <c r="B182" s="27">
        <v>0</v>
      </c>
      <c r="C182" s="27">
        <v>0</v>
      </c>
    </row>
    <row r="183" spans="1:3" x14ac:dyDescent="0.55000000000000004">
      <c r="A183">
        <v>44358</v>
      </c>
      <c r="B183" s="27">
        <v>0</v>
      </c>
      <c r="C183" s="27">
        <v>0</v>
      </c>
    </row>
    <row r="184" spans="1:3" x14ac:dyDescent="0.55000000000000004">
      <c r="A184">
        <v>44359</v>
      </c>
      <c r="B184" s="27">
        <v>653803</v>
      </c>
      <c r="C184" s="27">
        <v>272044</v>
      </c>
    </row>
    <row r="185" spans="1:3" x14ac:dyDescent="0.55000000000000004">
      <c r="A185">
        <v>44359</v>
      </c>
      <c r="B185" s="27">
        <v>0</v>
      </c>
      <c r="C185" s="27">
        <v>0</v>
      </c>
    </row>
    <row r="186" spans="1:3" x14ac:dyDescent="0.55000000000000004">
      <c r="A186">
        <v>44359</v>
      </c>
      <c r="B186" s="27">
        <v>0</v>
      </c>
      <c r="C186" s="27">
        <v>0</v>
      </c>
    </row>
    <row r="187" spans="1:3" x14ac:dyDescent="0.55000000000000004">
      <c r="A187">
        <v>44360</v>
      </c>
      <c r="B187" s="27">
        <v>596581</v>
      </c>
      <c r="C187" s="27">
        <v>315482</v>
      </c>
    </row>
    <row r="188" spans="1:3" x14ac:dyDescent="0.55000000000000004">
      <c r="A188">
        <v>44360</v>
      </c>
      <c r="B188" s="27">
        <v>0</v>
      </c>
      <c r="C188" s="27">
        <v>0</v>
      </c>
    </row>
    <row r="189" spans="1:3" x14ac:dyDescent="0.55000000000000004">
      <c r="A189">
        <v>44360</v>
      </c>
      <c r="B189" s="27">
        <v>0</v>
      </c>
      <c r="C189" s="27">
        <v>0</v>
      </c>
    </row>
    <row r="190" spans="1:3" x14ac:dyDescent="0.55000000000000004">
      <c r="A190">
        <v>44361</v>
      </c>
      <c r="B190" s="27">
        <v>689280</v>
      </c>
      <c r="C190" s="27">
        <v>535123</v>
      </c>
    </row>
    <row r="191" spans="1:3" x14ac:dyDescent="0.55000000000000004">
      <c r="A191">
        <v>44361</v>
      </c>
      <c r="B191" s="27">
        <v>0</v>
      </c>
      <c r="C191" s="27">
        <v>0</v>
      </c>
    </row>
    <row r="192" spans="1:3" x14ac:dyDescent="0.55000000000000004">
      <c r="A192">
        <v>44361</v>
      </c>
      <c r="B192" s="27">
        <v>0</v>
      </c>
      <c r="C192" s="27">
        <v>0</v>
      </c>
    </row>
    <row r="193" spans="1:3" x14ac:dyDescent="0.55000000000000004">
      <c r="A193">
        <v>44362</v>
      </c>
      <c r="B193" s="27">
        <v>688236</v>
      </c>
      <c r="C193" s="27">
        <v>549302</v>
      </c>
    </row>
    <row r="194" spans="1:3" x14ac:dyDescent="0.55000000000000004">
      <c r="A194">
        <v>44362</v>
      </c>
      <c r="B194" s="27">
        <v>0</v>
      </c>
      <c r="C194" s="27">
        <v>0</v>
      </c>
    </row>
    <row r="195" spans="1:3" x14ac:dyDescent="0.55000000000000004">
      <c r="A195">
        <v>44362</v>
      </c>
      <c r="B195" s="27">
        <v>0</v>
      </c>
      <c r="C195" s="27">
        <v>0</v>
      </c>
    </row>
    <row r="196" spans="1:3" x14ac:dyDescent="0.55000000000000004">
      <c r="A196">
        <v>44363</v>
      </c>
      <c r="B196" s="27">
        <v>673364</v>
      </c>
      <c r="C196" s="27">
        <v>600871</v>
      </c>
    </row>
    <row r="197" spans="1:3" x14ac:dyDescent="0.55000000000000004">
      <c r="A197">
        <v>44363</v>
      </c>
      <c r="B197" s="27">
        <v>0</v>
      </c>
      <c r="C197" s="27">
        <v>0</v>
      </c>
    </row>
    <row r="198" spans="1:3" x14ac:dyDescent="0.55000000000000004">
      <c r="A198">
        <v>44363</v>
      </c>
      <c r="B198" s="27">
        <v>0</v>
      </c>
      <c r="C198" s="27">
        <v>0</v>
      </c>
    </row>
    <row r="199" spans="1:3" x14ac:dyDescent="0.55000000000000004">
      <c r="A199">
        <v>44364</v>
      </c>
      <c r="B199" s="27">
        <v>682779</v>
      </c>
      <c r="C199" s="27">
        <v>593396</v>
      </c>
    </row>
    <row r="200" spans="1:3" x14ac:dyDescent="0.55000000000000004">
      <c r="A200">
        <v>44364</v>
      </c>
      <c r="B200" s="27">
        <v>0</v>
      </c>
      <c r="C200" s="27">
        <v>0</v>
      </c>
    </row>
    <row r="201" spans="1:3" x14ac:dyDescent="0.55000000000000004">
      <c r="A201">
        <v>44364</v>
      </c>
      <c r="B201" s="27">
        <v>0</v>
      </c>
      <c r="C201" s="27">
        <v>0</v>
      </c>
    </row>
    <row r="202" spans="1:3" x14ac:dyDescent="0.55000000000000004">
      <c r="A202">
        <v>44365</v>
      </c>
      <c r="B202" s="27">
        <v>663962</v>
      </c>
      <c r="C202" s="27">
        <v>565818</v>
      </c>
    </row>
    <row r="203" spans="1:3" x14ac:dyDescent="0.55000000000000004">
      <c r="A203">
        <v>44365</v>
      </c>
      <c r="B203" s="27">
        <v>0</v>
      </c>
      <c r="C203" s="27">
        <v>0</v>
      </c>
    </row>
    <row r="204" spans="1:3" x14ac:dyDescent="0.55000000000000004">
      <c r="A204">
        <v>44365</v>
      </c>
      <c r="B204" s="27">
        <v>0</v>
      </c>
      <c r="C204" s="27">
        <v>0</v>
      </c>
    </row>
    <row r="205" spans="1:3" x14ac:dyDescent="0.55000000000000004">
      <c r="A205">
        <v>44366</v>
      </c>
      <c r="B205" s="27">
        <v>653542</v>
      </c>
      <c r="C205" s="27">
        <v>438223</v>
      </c>
    </row>
    <row r="206" spans="1:3" x14ac:dyDescent="0.55000000000000004">
      <c r="A206">
        <v>44366</v>
      </c>
      <c r="B206" s="27">
        <v>0</v>
      </c>
      <c r="C206" s="27">
        <v>0</v>
      </c>
    </row>
    <row r="207" spans="1:3" x14ac:dyDescent="0.55000000000000004">
      <c r="A207">
        <v>44366</v>
      </c>
      <c r="B207" s="27">
        <v>0</v>
      </c>
      <c r="C207" s="27">
        <v>0</v>
      </c>
    </row>
    <row r="208" spans="1:3" x14ac:dyDescent="0.55000000000000004">
      <c r="A208">
        <v>44367</v>
      </c>
      <c r="B208" s="27">
        <v>653944</v>
      </c>
      <c r="C208" s="27">
        <v>436623</v>
      </c>
    </row>
    <row r="209" spans="1:3" x14ac:dyDescent="0.55000000000000004">
      <c r="A209">
        <v>44367</v>
      </c>
      <c r="B209" s="27">
        <v>0</v>
      </c>
      <c r="C209" s="27">
        <v>0</v>
      </c>
    </row>
    <row r="210" spans="1:3" x14ac:dyDescent="0.55000000000000004">
      <c r="A210">
        <v>44367</v>
      </c>
      <c r="B210" s="27">
        <v>0</v>
      </c>
      <c r="C210" s="27">
        <v>0</v>
      </c>
    </row>
    <row r="211" spans="1:3" x14ac:dyDescent="0.55000000000000004">
      <c r="A211">
        <v>44368</v>
      </c>
      <c r="B211" s="27">
        <v>741911</v>
      </c>
      <c r="C211" s="27">
        <v>620457</v>
      </c>
    </row>
    <row r="212" spans="1:3" x14ac:dyDescent="0.55000000000000004">
      <c r="A212">
        <v>44368</v>
      </c>
      <c r="B212" s="27">
        <v>0</v>
      </c>
      <c r="C212" s="27">
        <v>0</v>
      </c>
    </row>
    <row r="213" spans="1:3" x14ac:dyDescent="0.55000000000000004">
      <c r="A213">
        <v>44368</v>
      </c>
      <c r="B213" s="27">
        <v>0</v>
      </c>
      <c r="C213" s="27">
        <v>0</v>
      </c>
    </row>
    <row r="214" spans="1:3" x14ac:dyDescent="0.55000000000000004">
      <c r="A214">
        <v>44369</v>
      </c>
      <c r="B214" s="27">
        <v>740220</v>
      </c>
      <c r="C214" s="27">
        <v>648154</v>
      </c>
    </row>
    <row r="215" spans="1:3" x14ac:dyDescent="0.55000000000000004">
      <c r="A215">
        <v>44369</v>
      </c>
      <c r="B215" s="27">
        <v>0</v>
      </c>
      <c r="C215" s="27">
        <v>0</v>
      </c>
    </row>
    <row r="216" spans="1:3" x14ac:dyDescent="0.55000000000000004">
      <c r="A216">
        <v>44369</v>
      </c>
      <c r="B216" s="27">
        <v>0</v>
      </c>
      <c r="C216" s="27">
        <v>0</v>
      </c>
    </row>
    <row r="217" spans="1:3" x14ac:dyDescent="0.55000000000000004">
      <c r="A217">
        <v>44370</v>
      </c>
      <c r="B217" s="27">
        <v>750153</v>
      </c>
      <c r="C217" s="27">
        <v>679558</v>
      </c>
    </row>
    <row r="218" spans="1:3" x14ac:dyDescent="0.55000000000000004">
      <c r="A218">
        <v>44370</v>
      </c>
      <c r="B218" s="27">
        <v>0</v>
      </c>
      <c r="C218" s="27">
        <v>0</v>
      </c>
    </row>
    <row r="219" spans="1:3" x14ac:dyDescent="0.55000000000000004">
      <c r="A219">
        <v>44370</v>
      </c>
      <c r="B219" s="27">
        <v>0</v>
      </c>
      <c r="C219" s="27">
        <v>0</v>
      </c>
    </row>
    <row r="220" spans="1:3" x14ac:dyDescent="0.55000000000000004">
      <c r="A220">
        <v>44371</v>
      </c>
      <c r="B220" s="27">
        <v>728635</v>
      </c>
      <c r="C220" s="27">
        <v>686374</v>
      </c>
    </row>
    <row r="221" spans="1:3" x14ac:dyDescent="0.55000000000000004">
      <c r="A221">
        <v>44371</v>
      </c>
      <c r="B221" s="27">
        <v>0</v>
      </c>
      <c r="C221" s="27">
        <v>0</v>
      </c>
    </row>
    <row r="222" spans="1:3" x14ac:dyDescent="0.55000000000000004">
      <c r="A222">
        <v>44371</v>
      </c>
      <c r="B222" s="27">
        <v>0</v>
      </c>
      <c r="C222" s="27">
        <v>0</v>
      </c>
    </row>
    <row r="223" spans="1:3" x14ac:dyDescent="0.55000000000000004">
      <c r="A223">
        <v>44372</v>
      </c>
      <c r="B223" s="27">
        <v>722234</v>
      </c>
      <c r="C223" s="27">
        <v>689383</v>
      </c>
    </row>
    <row r="224" spans="1:3" x14ac:dyDescent="0.55000000000000004">
      <c r="A224">
        <v>44372</v>
      </c>
      <c r="B224" s="27">
        <v>0</v>
      </c>
      <c r="C224" s="27">
        <v>0</v>
      </c>
    </row>
    <row r="225" spans="1:3" x14ac:dyDescent="0.55000000000000004">
      <c r="A225">
        <v>44372</v>
      </c>
      <c r="B225" s="27">
        <v>0</v>
      </c>
      <c r="C225" s="27">
        <v>0</v>
      </c>
    </row>
    <row r="226" spans="1:3" x14ac:dyDescent="0.55000000000000004">
      <c r="A226">
        <v>44373</v>
      </c>
      <c r="B226" s="27">
        <v>716500</v>
      </c>
      <c r="C226" s="27">
        <v>580794</v>
      </c>
    </row>
    <row r="227" spans="1:3" x14ac:dyDescent="0.55000000000000004">
      <c r="A227">
        <v>44373</v>
      </c>
      <c r="B227" s="27">
        <v>0</v>
      </c>
      <c r="C227" s="27">
        <v>0</v>
      </c>
    </row>
    <row r="228" spans="1:3" x14ac:dyDescent="0.55000000000000004">
      <c r="A228">
        <v>44373</v>
      </c>
      <c r="B228" s="27">
        <v>0</v>
      </c>
      <c r="C228" s="27">
        <v>0</v>
      </c>
    </row>
    <row r="229" spans="1:3" x14ac:dyDescent="0.55000000000000004">
      <c r="A229">
        <v>44374</v>
      </c>
      <c r="B229" s="27">
        <v>749161</v>
      </c>
      <c r="C229" s="27">
        <v>534450</v>
      </c>
    </row>
    <row r="230" spans="1:3" x14ac:dyDescent="0.55000000000000004">
      <c r="A230">
        <v>44374</v>
      </c>
      <c r="B230" s="27">
        <v>0</v>
      </c>
      <c r="C230" s="27">
        <v>0</v>
      </c>
    </row>
    <row r="231" spans="1:3" x14ac:dyDescent="0.55000000000000004">
      <c r="A231">
        <v>44374</v>
      </c>
      <c r="B231" s="27">
        <v>0</v>
      </c>
      <c r="C231" s="27">
        <v>0</v>
      </c>
    </row>
    <row r="232" spans="1:3" x14ac:dyDescent="0.55000000000000004">
      <c r="A232">
        <v>44375</v>
      </c>
      <c r="B232" s="27">
        <v>742318</v>
      </c>
      <c r="C232" s="27">
        <v>697759</v>
      </c>
    </row>
    <row r="233" spans="1:3" x14ac:dyDescent="0.55000000000000004">
      <c r="A233">
        <v>44375</v>
      </c>
      <c r="B233" s="27">
        <v>0</v>
      </c>
      <c r="C233" s="27">
        <v>0</v>
      </c>
    </row>
    <row r="234" spans="1:3" x14ac:dyDescent="0.55000000000000004">
      <c r="A234">
        <v>44375</v>
      </c>
      <c r="B234" s="27">
        <v>0</v>
      </c>
      <c r="C234" s="27">
        <v>0</v>
      </c>
    </row>
    <row r="235" spans="1:3" x14ac:dyDescent="0.55000000000000004">
      <c r="A235">
        <v>44376</v>
      </c>
      <c r="B235" s="27">
        <v>748210</v>
      </c>
      <c r="C235" s="27">
        <v>730959</v>
      </c>
    </row>
    <row r="236" spans="1:3" x14ac:dyDescent="0.55000000000000004">
      <c r="A236">
        <v>44376</v>
      </c>
      <c r="B236" s="27">
        <v>0</v>
      </c>
      <c r="C236" s="27">
        <v>0</v>
      </c>
    </row>
    <row r="237" spans="1:3" x14ac:dyDescent="0.55000000000000004">
      <c r="A237">
        <v>44376</v>
      </c>
      <c r="B237" s="27">
        <v>0</v>
      </c>
      <c r="C237" s="27">
        <v>0</v>
      </c>
    </row>
    <row r="238" spans="1:3" x14ac:dyDescent="0.55000000000000004">
      <c r="A238">
        <v>44377</v>
      </c>
      <c r="B238" s="27">
        <v>783010</v>
      </c>
      <c r="C238" s="27">
        <v>718876</v>
      </c>
    </row>
    <row r="239" spans="1:3" x14ac:dyDescent="0.55000000000000004">
      <c r="A239">
        <v>44377</v>
      </c>
      <c r="B239" s="27">
        <v>0</v>
      </c>
      <c r="C239" s="27">
        <v>0</v>
      </c>
    </row>
    <row r="240" spans="1:3" x14ac:dyDescent="0.55000000000000004">
      <c r="A240">
        <v>44377</v>
      </c>
      <c r="B240" s="27">
        <v>0</v>
      </c>
      <c r="C240" s="27">
        <v>0</v>
      </c>
    </row>
    <row r="241" spans="1:3" x14ac:dyDescent="0.55000000000000004">
      <c r="A241">
        <v>44378</v>
      </c>
      <c r="B241" s="27">
        <v>592744</v>
      </c>
      <c r="C241" s="27">
        <v>695272</v>
      </c>
    </row>
    <row r="242" spans="1:3" x14ac:dyDescent="0.55000000000000004">
      <c r="A242">
        <v>44378</v>
      </c>
      <c r="B242" s="27">
        <v>0</v>
      </c>
      <c r="C242" s="27">
        <v>0</v>
      </c>
    </row>
    <row r="243" spans="1:3" x14ac:dyDescent="0.55000000000000004">
      <c r="A243">
        <v>44378</v>
      </c>
      <c r="B243" s="27">
        <v>0</v>
      </c>
      <c r="C243" s="27">
        <v>0</v>
      </c>
    </row>
    <row r="244" spans="1:3" x14ac:dyDescent="0.55000000000000004">
      <c r="A244">
        <v>44379</v>
      </c>
      <c r="B244" s="27">
        <v>534225</v>
      </c>
      <c r="C244" s="27">
        <v>704545</v>
      </c>
    </row>
    <row r="245" spans="1:3" x14ac:dyDescent="0.55000000000000004">
      <c r="A245">
        <v>44379</v>
      </c>
      <c r="B245" s="27">
        <v>0</v>
      </c>
      <c r="C245" s="27">
        <v>0</v>
      </c>
    </row>
    <row r="246" spans="1:3" x14ac:dyDescent="0.55000000000000004">
      <c r="A246">
        <v>44379</v>
      </c>
      <c r="B246" s="27">
        <v>0</v>
      </c>
      <c r="C246" s="27">
        <v>0</v>
      </c>
    </row>
    <row r="247" spans="1:3" x14ac:dyDescent="0.55000000000000004">
      <c r="A247">
        <v>44380</v>
      </c>
      <c r="B247" s="27">
        <v>809829</v>
      </c>
      <c r="C247" s="27">
        <v>601572</v>
      </c>
    </row>
    <row r="248" spans="1:3" x14ac:dyDescent="0.55000000000000004">
      <c r="A248">
        <v>44380</v>
      </c>
      <c r="B248" s="27">
        <v>0</v>
      </c>
      <c r="C248" s="27">
        <v>0</v>
      </c>
    </row>
    <row r="249" spans="1:3" x14ac:dyDescent="0.55000000000000004">
      <c r="A249">
        <v>44380</v>
      </c>
      <c r="B249" s="27">
        <v>0</v>
      </c>
      <c r="C249" s="27">
        <v>0</v>
      </c>
    </row>
    <row r="250" spans="1:3" x14ac:dyDescent="0.55000000000000004">
      <c r="A250">
        <v>44381</v>
      </c>
      <c r="B250" s="27">
        <v>789465</v>
      </c>
      <c r="C250" s="27">
        <v>535215</v>
      </c>
    </row>
    <row r="251" spans="1:3" x14ac:dyDescent="0.55000000000000004">
      <c r="A251">
        <v>44381</v>
      </c>
      <c r="B251" s="27">
        <v>0</v>
      </c>
      <c r="C251" s="27">
        <v>0</v>
      </c>
    </row>
    <row r="252" spans="1:3" x14ac:dyDescent="0.55000000000000004">
      <c r="A252">
        <v>44381</v>
      </c>
      <c r="B252" s="27">
        <v>0</v>
      </c>
      <c r="C252" s="27">
        <v>0</v>
      </c>
    </row>
    <row r="253" spans="1:3" x14ac:dyDescent="0.55000000000000004">
      <c r="A253">
        <v>44382</v>
      </c>
      <c r="B253" s="27">
        <v>904160</v>
      </c>
      <c r="C253" s="27">
        <v>643320</v>
      </c>
    </row>
    <row r="254" spans="1:3" x14ac:dyDescent="0.55000000000000004">
      <c r="A254">
        <v>44382</v>
      </c>
      <c r="B254" s="27">
        <v>0</v>
      </c>
      <c r="C254" s="27">
        <v>0</v>
      </c>
    </row>
    <row r="255" spans="1:3" x14ac:dyDescent="0.55000000000000004">
      <c r="A255">
        <v>44382</v>
      </c>
      <c r="B255" s="27">
        <v>0</v>
      </c>
      <c r="C255" s="27">
        <v>0</v>
      </c>
    </row>
    <row r="256" spans="1:3" x14ac:dyDescent="0.55000000000000004">
      <c r="A256">
        <v>44383</v>
      </c>
      <c r="B256" s="27">
        <v>933794</v>
      </c>
      <c r="C256" s="27">
        <v>656758</v>
      </c>
    </row>
    <row r="257" spans="1:3" x14ac:dyDescent="0.55000000000000004">
      <c r="A257">
        <v>44383</v>
      </c>
      <c r="B257" s="27">
        <v>0</v>
      </c>
      <c r="C257" s="27">
        <v>0</v>
      </c>
    </row>
    <row r="258" spans="1:3" x14ac:dyDescent="0.55000000000000004">
      <c r="A258">
        <v>44383</v>
      </c>
      <c r="B258" s="27">
        <v>0</v>
      </c>
      <c r="C258" s="27">
        <v>0</v>
      </c>
    </row>
    <row r="259" spans="1:3" x14ac:dyDescent="0.55000000000000004">
      <c r="A259">
        <v>44384</v>
      </c>
      <c r="B259" s="27">
        <v>952207</v>
      </c>
      <c r="C259" s="27">
        <v>631829</v>
      </c>
    </row>
    <row r="260" spans="1:3" x14ac:dyDescent="0.55000000000000004">
      <c r="A260">
        <v>44384</v>
      </c>
      <c r="B260" s="27">
        <v>0</v>
      </c>
      <c r="C260" s="27">
        <v>0</v>
      </c>
    </row>
    <row r="261" spans="1:3" x14ac:dyDescent="0.55000000000000004">
      <c r="A261">
        <v>44384</v>
      </c>
      <c r="B261" s="27">
        <v>0</v>
      </c>
      <c r="C261" s="27">
        <v>0</v>
      </c>
    </row>
    <row r="262" spans="1:3" x14ac:dyDescent="0.55000000000000004">
      <c r="A262">
        <v>44385</v>
      </c>
      <c r="B262" s="27">
        <v>951367</v>
      </c>
      <c r="C262" s="27">
        <v>629305</v>
      </c>
    </row>
    <row r="263" spans="1:3" x14ac:dyDescent="0.55000000000000004">
      <c r="A263">
        <v>44385</v>
      </c>
      <c r="B263" s="27">
        <v>0</v>
      </c>
      <c r="C263" s="27">
        <v>0</v>
      </c>
    </row>
    <row r="264" spans="1:3" x14ac:dyDescent="0.55000000000000004">
      <c r="A264">
        <v>44385</v>
      </c>
      <c r="B264" s="27">
        <v>0</v>
      </c>
      <c r="C264" s="27">
        <v>0</v>
      </c>
    </row>
    <row r="265" spans="1:3" x14ac:dyDescent="0.55000000000000004">
      <c r="A265">
        <v>44386</v>
      </c>
      <c r="B265" s="27">
        <v>949167</v>
      </c>
      <c r="C265" s="27">
        <v>626017</v>
      </c>
    </row>
    <row r="266" spans="1:3" x14ac:dyDescent="0.55000000000000004">
      <c r="A266">
        <v>44386</v>
      </c>
      <c r="B266" s="27">
        <v>0</v>
      </c>
      <c r="C266" s="27">
        <v>0</v>
      </c>
    </row>
    <row r="267" spans="1:3" x14ac:dyDescent="0.55000000000000004">
      <c r="A267">
        <v>44386</v>
      </c>
      <c r="B267" s="27">
        <v>0</v>
      </c>
      <c r="C267" s="27">
        <v>0</v>
      </c>
    </row>
    <row r="268" spans="1:3" x14ac:dyDescent="0.55000000000000004">
      <c r="A268">
        <v>44387</v>
      </c>
      <c r="B268" s="27">
        <v>948171</v>
      </c>
      <c r="C268" s="27">
        <v>605294</v>
      </c>
    </row>
    <row r="269" spans="1:3" x14ac:dyDescent="0.55000000000000004">
      <c r="A269">
        <v>44387</v>
      </c>
      <c r="B269" s="27">
        <v>0</v>
      </c>
      <c r="C269" s="27">
        <v>0</v>
      </c>
    </row>
    <row r="270" spans="1:3" x14ac:dyDescent="0.55000000000000004">
      <c r="A270">
        <v>44387</v>
      </c>
      <c r="B270" s="27">
        <v>0</v>
      </c>
      <c r="C270" s="27">
        <v>0</v>
      </c>
    </row>
    <row r="271" spans="1:3" x14ac:dyDescent="0.55000000000000004">
      <c r="A271">
        <v>44388</v>
      </c>
      <c r="B271" s="27">
        <v>704117</v>
      </c>
      <c r="C271" s="27">
        <v>616118</v>
      </c>
    </row>
    <row r="272" spans="1:3" x14ac:dyDescent="0.55000000000000004">
      <c r="A272">
        <v>44388</v>
      </c>
      <c r="B272" s="27">
        <v>0</v>
      </c>
      <c r="C272" s="27">
        <v>0</v>
      </c>
    </row>
    <row r="273" spans="1:3" x14ac:dyDescent="0.55000000000000004">
      <c r="A273">
        <v>44388</v>
      </c>
      <c r="B273" s="27">
        <v>0</v>
      </c>
      <c r="C273" s="27">
        <v>0</v>
      </c>
    </row>
    <row r="274" spans="1:3" x14ac:dyDescent="0.55000000000000004">
      <c r="A274">
        <v>44389</v>
      </c>
      <c r="B274" s="27">
        <v>786746</v>
      </c>
      <c r="C274" s="27">
        <v>668712</v>
      </c>
    </row>
    <row r="275" spans="1:3" x14ac:dyDescent="0.55000000000000004">
      <c r="A275">
        <v>44389</v>
      </c>
      <c r="B275" s="27">
        <v>0</v>
      </c>
      <c r="C275" s="27">
        <v>0</v>
      </c>
    </row>
    <row r="276" spans="1:3" x14ac:dyDescent="0.55000000000000004">
      <c r="A276">
        <v>44389</v>
      </c>
      <c r="B276" s="27">
        <v>0</v>
      </c>
      <c r="C276" s="27">
        <v>0</v>
      </c>
    </row>
    <row r="277" spans="1:3" x14ac:dyDescent="0.55000000000000004">
      <c r="A277">
        <v>44390</v>
      </c>
      <c r="B277" s="27">
        <v>816073</v>
      </c>
      <c r="C277" s="27">
        <v>653013</v>
      </c>
    </row>
    <row r="278" spans="1:3" x14ac:dyDescent="0.55000000000000004">
      <c r="A278">
        <v>44390</v>
      </c>
      <c r="B278" s="27">
        <v>0</v>
      </c>
      <c r="C278" s="27">
        <v>0</v>
      </c>
    </row>
    <row r="279" spans="1:3" x14ac:dyDescent="0.55000000000000004">
      <c r="A279">
        <v>44390</v>
      </c>
      <c r="B279" s="27">
        <v>0</v>
      </c>
      <c r="C279" s="27">
        <v>0</v>
      </c>
    </row>
    <row r="280" spans="1:3" x14ac:dyDescent="0.55000000000000004">
      <c r="A280">
        <v>44391</v>
      </c>
      <c r="B280" s="27">
        <v>796935</v>
      </c>
      <c r="C280" s="27">
        <v>659576</v>
      </c>
    </row>
    <row r="281" spans="1:3" x14ac:dyDescent="0.55000000000000004">
      <c r="A281">
        <v>44391</v>
      </c>
      <c r="B281" s="27">
        <v>0</v>
      </c>
      <c r="C281" s="27">
        <v>0</v>
      </c>
    </row>
    <row r="282" spans="1:3" x14ac:dyDescent="0.55000000000000004">
      <c r="A282">
        <v>44391</v>
      </c>
      <c r="B282" s="27">
        <v>0</v>
      </c>
      <c r="C282" s="27">
        <v>0</v>
      </c>
    </row>
    <row r="283" spans="1:3" x14ac:dyDescent="0.55000000000000004">
      <c r="A283">
        <v>44392</v>
      </c>
      <c r="B283" s="27">
        <v>777505</v>
      </c>
      <c r="C283" s="27">
        <v>634786</v>
      </c>
    </row>
    <row r="284" spans="1:3" x14ac:dyDescent="0.55000000000000004">
      <c r="A284">
        <v>44392</v>
      </c>
      <c r="B284" s="27">
        <v>0</v>
      </c>
      <c r="C284" s="27">
        <v>0</v>
      </c>
    </row>
    <row r="285" spans="1:3" x14ac:dyDescent="0.55000000000000004">
      <c r="A285">
        <v>44392</v>
      </c>
      <c r="B285" s="27">
        <v>0</v>
      </c>
      <c r="C285" s="27">
        <v>0</v>
      </c>
    </row>
    <row r="286" spans="1:3" x14ac:dyDescent="0.55000000000000004">
      <c r="A286">
        <v>44393</v>
      </c>
      <c r="B286" s="27">
        <v>808415</v>
      </c>
      <c r="C286" s="27">
        <v>625094</v>
      </c>
    </row>
    <row r="287" spans="1:3" x14ac:dyDescent="0.55000000000000004">
      <c r="A287">
        <v>44393</v>
      </c>
      <c r="B287" s="27">
        <v>0</v>
      </c>
      <c r="C287" s="27">
        <v>0</v>
      </c>
    </row>
    <row r="288" spans="1:3" x14ac:dyDescent="0.55000000000000004">
      <c r="A288">
        <v>44393</v>
      </c>
      <c r="B288" s="27">
        <v>0</v>
      </c>
      <c r="C288" s="27">
        <v>0</v>
      </c>
    </row>
    <row r="289" spans="1:3" x14ac:dyDescent="0.55000000000000004">
      <c r="A289">
        <v>44394</v>
      </c>
      <c r="B289" s="27">
        <v>762299</v>
      </c>
      <c r="C289" s="27">
        <v>632025</v>
      </c>
    </row>
    <row r="290" spans="1:3" x14ac:dyDescent="0.55000000000000004">
      <c r="A290">
        <v>44394</v>
      </c>
      <c r="B290" s="27">
        <v>0</v>
      </c>
      <c r="C290" s="27">
        <v>0</v>
      </c>
    </row>
    <row r="291" spans="1:3" x14ac:dyDescent="0.55000000000000004">
      <c r="A291">
        <v>44394</v>
      </c>
      <c r="B291" s="27">
        <v>0</v>
      </c>
      <c r="C291" s="27">
        <v>0</v>
      </c>
    </row>
    <row r="292" spans="1:3" x14ac:dyDescent="0.55000000000000004">
      <c r="A292">
        <v>44395</v>
      </c>
      <c r="B292" s="27">
        <v>570263</v>
      </c>
      <c r="C292" s="27">
        <v>649543</v>
      </c>
    </row>
    <row r="293" spans="1:3" x14ac:dyDescent="0.55000000000000004">
      <c r="A293">
        <v>44395</v>
      </c>
      <c r="B293" s="27">
        <v>0</v>
      </c>
      <c r="C293" s="27">
        <v>0</v>
      </c>
    </row>
    <row r="294" spans="1:3" x14ac:dyDescent="0.55000000000000004">
      <c r="A294">
        <v>44395</v>
      </c>
      <c r="B294" s="27">
        <v>0</v>
      </c>
      <c r="C294" s="27">
        <v>0</v>
      </c>
    </row>
    <row r="295" spans="1:3" x14ac:dyDescent="0.55000000000000004">
      <c r="A295">
        <v>44396</v>
      </c>
      <c r="B295" s="27">
        <v>472824</v>
      </c>
      <c r="C295" s="27">
        <v>626327</v>
      </c>
    </row>
    <row r="296" spans="1:3" x14ac:dyDescent="0.55000000000000004">
      <c r="A296">
        <v>44396</v>
      </c>
      <c r="B296" s="27">
        <v>0</v>
      </c>
      <c r="C296" s="27">
        <v>0</v>
      </c>
    </row>
    <row r="297" spans="1:3" x14ac:dyDescent="0.55000000000000004">
      <c r="A297">
        <v>44396</v>
      </c>
      <c r="B297" s="27">
        <v>0</v>
      </c>
      <c r="C297" s="27">
        <v>0</v>
      </c>
    </row>
    <row r="298" spans="1:3" x14ac:dyDescent="0.55000000000000004">
      <c r="A298">
        <v>44397</v>
      </c>
      <c r="B298" s="27">
        <v>729011</v>
      </c>
      <c r="C298" s="27">
        <v>638852</v>
      </c>
    </row>
    <row r="299" spans="1:3" x14ac:dyDescent="0.55000000000000004">
      <c r="A299">
        <v>44397</v>
      </c>
      <c r="B299" s="27">
        <v>0</v>
      </c>
      <c r="C299" s="27">
        <v>0</v>
      </c>
    </row>
    <row r="300" spans="1:3" x14ac:dyDescent="0.55000000000000004">
      <c r="A300">
        <v>44397</v>
      </c>
      <c r="B300" s="27">
        <v>0</v>
      </c>
      <c r="C300" s="27">
        <v>0</v>
      </c>
    </row>
    <row r="301" spans="1:3" x14ac:dyDescent="0.55000000000000004">
      <c r="A301">
        <v>44398</v>
      </c>
      <c r="B301" s="27">
        <v>661976</v>
      </c>
      <c r="C301" s="27">
        <v>684285</v>
      </c>
    </row>
    <row r="302" spans="1:3" x14ac:dyDescent="0.55000000000000004">
      <c r="A302">
        <v>44398</v>
      </c>
      <c r="B302" s="27">
        <v>0</v>
      </c>
      <c r="C302" s="27">
        <v>0</v>
      </c>
    </row>
    <row r="303" spans="1:3" x14ac:dyDescent="0.55000000000000004">
      <c r="A303">
        <v>44398</v>
      </c>
      <c r="B303" s="27">
        <v>0</v>
      </c>
      <c r="C303" s="27">
        <v>0</v>
      </c>
    </row>
    <row r="304" spans="1:3" x14ac:dyDescent="0.55000000000000004">
      <c r="A304">
        <v>44399</v>
      </c>
      <c r="B304" s="27">
        <v>279217</v>
      </c>
      <c r="C304" s="27">
        <v>271831</v>
      </c>
    </row>
    <row r="305" spans="1:3" x14ac:dyDescent="0.55000000000000004">
      <c r="A305">
        <v>44399</v>
      </c>
      <c r="B305" s="27">
        <v>0</v>
      </c>
      <c r="C305" s="27">
        <v>0</v>
      </c>
    </row>
    <row r="306" spans="1:3" x14ac:dyDescent="0.55000000000000004">
      <c r="A306">
        <v>44399</v>
      </c>
      <c r="B306" s="27">
        <v>0</v>
      </c>
      <c r="C306" s="27">
        <v>0</v>
      </c>
    </row>
    <row r="307" spans="1:3" x14ac:dyDescent="0.55000000000000004">
      <c r="A307">
        <v>44400</v>
      </c>
      <c r="B307" s="27">
        <v>218012</v>
      </c>
      <c r="C307" s="27">
        <v>192804</v>
      </c>
    </row>
    <row r="308" spans="1:3" x14ac:dyDescent="0.55000000000000004">
      <c r="A308">
        <v>44400</v>
      </c>
      <c r="B308" s="27">
        <v>0</v>
      </c>
      <c r="C308" s="27">
        <v>0</v>
      </c>
    </row>
    <row r="309" spans="1:3" x14ac:dyDescent="0.55000000000000004">
      <c r="A309">
        <v>44400</v>
      </c>
      <c r="B309" s="27">
        <v>0</v>
      </c>
      <c r="C309" s="27">
        <v>0</v>
      </c>
    </row>
    <row r="310" spans="1:3" x14ac:dyDescent="0.55000000000000004">
      <c r="A310">
        <v>44401</v>
      </c>
      <c r="B310" s="27">
        <v>424986</v>
      </c>
      <c r="C310" s="27">
        <v>726021</v>
      </c>
    </row>
    <row r="311" spans="1:3" x14ac:dyDescent="0.55000000000000004">
      <c r="A311">
        <v>44401</v>
      </c>
      <c r="B311" s="27">
        <v>0</v>
      </c>
      <c r="C311" s="27">
        <v>0</v>
      </c>
    </row>
    <row r="312" spans="1:3" x14ac:dyDescent="0.55000000000000004">
      <c r="A312">
        <v>44401</v>
      </c>
      <c r="B312" s="27">
        <v>0</v>
      </c>
      <c r="C312" s="27">
        <v>0</v>
      </c>
    </row>
    <row r="313" spans="1:3" x14ac:dyDescent="0.55000000000000004">
      <c r="A313">
        <v>44402</v>
      </c>
      <c r="B313" s="27">
        <v>384374</v>
      </c>
      <c r="C313" s="27">
        <v>676281</v>
      </c>
    </row>
    <row r="314" spans="1:3" x14ac:dyDescent="0.55000000000000004">
      <c r="A314">
        <v>44402</v>
      </c>
      <c r="B314" s="27">
        <v>0</v>
      </c>
      <c r="C314" s="27">
        <v>0</v>
      </c>
    </row>
    <row r="315" spans="1:3" x14ac:dyDescent="0.55000000000000004">
      <c r="A315">
        <v>44402</v>
      </c>
      <c r="B315" s="27">
        <v>0</v>
      </c>
      <c r="C315" s="27">
        <v>0</v>
      </c>
    </row>
    <row r="316" spans="1:3" x14ac:dyDescent="0.55000000000000004">
      <c r="A316">
        <v>44403</v>
      </c>
      <c r="B316" s="27">
        <v>528578</v>
      </c>
      <c r="C316" s="27">
        <v>763022</v>
      </c>
    </row>
    <row r="317" spans="1:3" x14ac:dyDescent="0.55000000000000004">
      <c r="A317">
        <v>44403</v>
      </c>
      <c r="B317" s="27">
        <v>0</v>
      </c>
      <c r="C317" s="27">
        <v>0</v>
      </c>
    </row>
    <row r="318" spans="1:3" x14ac:dyDescent="0.55000000000000004">
      <c r="A318">
        <v>44403</v>
      </c>
      <c r="B318" s="27">
        <v>0</v>
      </c>
      <c r="C318" s="27">
        <v>0</v>
      </c>
    </row>
    <row r="319" spans="1:3" x14ac:dyDescent="0.55000000000000004">
      <c r="A319">
        <v>44404</v>
      </c>
      <c r="B319" s="27">
        <v>567124</v>
      </c>
      <c r="C319" s="27">
        <v>760895</v>
      </c>
    </row>
    <row r="320" spans="1:3" x14ac:dyDescent="0.55000000000000004">
      <c r="A320">
        <v>44404</v>
      </c>
      <c r="B320" s="27">
        <v>0</v>
      </c>
      <c r="C320" s="27">
        <v>0</v>
      </c>
    </row>
    <row r="321" spans="1:3" x14ac:dyDescent="0.55000000000000004">
      <c r="A321">
        <v>44404</v>
      </c>
      <c r="B321" s="27">
        <v>0</v>
      </c>
      <c r="C321" s="27">
        <v>0</v>
      </c>
    </row>
    <row r="322" spans="1:3" x14ac:dyDescent="0.55000000000000004">
      <c r="A322">
        <v>44405</v>
      </c>
      <c r="B322" s="27">
        <v>553866</v>
      </c>
      <c r="C322" s="27">
        <v>768082</v>
      </c>
    </row>
    <row r="323" spans="1:3" x14ac:dyDescent="0.55000000000000004">
      <c r="A323">
        <v>44405</v>
      </c>
      <c r="B323" s="27">
        <v>0</v>
      </c>
      <c r="C323" s="27">
        <v>0</v>
      </c>
    </row>
    <row r="324" spans="1:3" x14ac:dyDescent="0.55000000000000004">
      <c r="A324">
        <v>44405</v>
      </c>
      <c r="B324" s="27">
        <v>0</v>
      </c>
      <c r="C324" s="27">
        <v>0</v>
      </c>
    </row>
    <row r="325" spans="1:3" x14ac:dyDescent="0.55000000000000004">
      <c r="A325">
        <v>44406</v>
      </c>
      <c r="B325" s="27">
        <v>551228</v>
      </c>
      <c r="C325" s="27">
        <v>753315</v>
      </c>
    </row>
    <row r="326" spans="1:3" x14ac:dyDescent="0.55000000000000004">
      <c r="A326">
        <v>44406</v>
      </c>
      <c r="B326" s="27">
        <v>0</v>
      </c>
      <c r="C326" s="27">
        <v>0</v>
      </c>
    </row>
    <row r="327" spans="1:3" x14ac:dyDescent="0.55000000000000004">
      <c r="A327">
        <v>44406</v>
      </c>
      <c r="B327" s="27">
        <v>0</v>
      </c>
      <c r="C327" s="27">
        <v>0</v>
      </c>
    </row>
    <row r="328" spans="1:3" x14ac:dyDescent="0.55000000000000004">
      <c r="A328">
        <v>44407</v>
      </c>
      <c r="B328" s="27">
        <v>583037</v>
      </c>
      <c r="C328" s="27">
        <v>758907</v>
      </c>
    </row>
    <row r="329" spans="1:3" x14ac:dyDescent="0.55000000000000004">
      <c r="A329">
        <v>44407</v>
      </c>
      <c r="B329" s="27">
        <v>0</v>
      </c>
      <c r="C329" s="27">
        <v>0</v>
      </c>
    </row>
    <row r="330" spans="1:3" x14ac:dyDescent="0.55000000000000004">
      <c r="A330">
        <v>44407</v>
      </c>
      <c r="B330" s="27">
        <v>0</v>
      </c>
      <c r="C330" s="27">
        <v>0</v>
      </c>
    </row>
    <row r="331" spans="1:3" x14ac:dyDescent="0.55000000000000004">
      <c r="A331">
        <v>44408</v>
      </c>
      <c r="B331" s="27">
        <v>599914</v>
      </c>
      <c r="C331" s="27">
        <v>782778</v>
      </c>
    </row>
    <row r="332" spans="1:3" x14ac:dyDescent="0.55000000000000004">
      <c r="A332">
        <v>44408</v>
      </c>
      <c r="B332" s="27">
        <v>0</v>
      </c>
      <c r="C332" s="27">
        <v>0</v>
      </c>
    </row>
    <row r="333" spans="1:3" x14ac:dyDescent="0.55000000000000004">
      <c r="A333">
        <v>44408</v>
      </c>
      <c r="B333" s="27">
        <v>0</v>
      </c>
      <c r="C333" s="27">
        <v>0</v>
      </c>
    </row>
    <row r="334" spans="1:3" x14ac:dyDescent="0.55000000000000004">
      <c r="A334">
        <v>44409</v>
      </c>
      <c r="B334" s="27">
        <v>429211</v>
      </c>
      <c r="C334" s="27">
        <v>1054827</v>
      </c>
    </row>
    <row r="335" spans="1:3" x14ac:dyDescent="0.55000000000000004">
      <c r="A335">
        <v>44409</v>
      </c>
      <c r="B335" s="27">
        <v>0</v>
      </c>
      <c r="C335" s="27">
        <v>0</v>
      </c>
    </row>
    <row r="336" spans="1:3" x14ac:dyDescent="0.55000000000000004">
      <c r="A336">
        <v>44409</v>
      </c>
      <c r="B336" s="27">
        <v>0</v>
      </c>
      <c r="C336" s="27">
        <v>0</v>
      </c>
    </row>
    <row r="337" spans="1:3" x14ac:dyDescent="0.55000000000000004">
      <c r="A337">
        <v>44410</v>
      </c>
      <c r="B337" s="27">
        <v>525333</v>
      </c>
      <c r="C337" s="27">
        <v>552697</v>
      </c>
    </row>
    <row r="338" spans="1:3" x14ac:dyDescent="0.55000000000000004">
      <c r="A338">
        <v>44410</v>
      </c>
      <c r="B338" s="27">
        <v>0</v>
      </c>
      <c r="C338" s="27">
        <v>0</v>
      </c>
    </row>
    <row r="339" spans="1:3" x14ac:dyDescent="0.55000000000000004">
      <c r="A339">
        <v>44410</v>
      </c>
      <c r="B339" s="27">
        <v>0</v>
      </c>
      <c r="C339" s="27">
        <v>0</v>
      </c>
    </row>
    <row r="340" spans="1:3" x14ac:dyDescent="0.55000000000000004">
      <c r="A340">
        <v>44411</v>
      </c>
      <c r="B340" s="27">
        <v>542404</v>
      </c>
      <c r="C340" s="27">
        <v>585096</v>
      </c>
    </row>
    <row r="341" spans="1:3" x14ac:dyDescent="0.55000000000000004">
      <c r="A341">
        <v>44411</v>
      </c>
      <c r="B341" s="27">
        <v>0</v>
      </c>
      <c r="C341" s="27">
        <v>0</v>
      </c>
    </row>
    <row r="342" spans="1:3" x14ac:dyDescent="0.55000000000000004">
      <c r="A342">
        <v>44411</v>
      </c>
      <c r="B342" s="27">
        <v>0</v>
      </c>
      <c r="C342" s="27">
        <v>0</v>
      </c>
    </row>
    <row r="343" spans="1:3" x14ac:dyDescent="0.55000000000000004">
      <c r="A343">
        <v>44412</v>
      </c>
      <c r="B343" s="27">
        <v>535210</v>
      </c>
      <c r="C343" s="27">
        <v>581708</v>
      </c>
    </row>
    <row r="344" spans="1:3" x14ac:dyDescent="0.55000000000000004">
      <c r="A344">
        <v>44412</v>
      </c>
      <c r="B344" s="27">
        <v>0</v>
      </c>
      <c r="C344" s="27">
        <v>0</v>
      </c>
    </row>
    <row r="345" spans="1:3" x14ac:dyDescent="0.55000000000000004">
      <c r="A345">
        <v>44412</v>
      </c>
      <c r="B345" s="27">
        <v>0</v>
      </c>
      <c r="C345" s="27">
        <v>0</v>
      </c>
    </row>
    <row r="346" spans="1:3" x14ac:dyDescent="0.55000000000000004">
      <c r="A346">
        <v>44413</v>
      </c>
      <c r="B346" s="27">
        <v>524771</v>
      </c>
      <c r="C346" s="27">
        <v>571003</v>
      </c>
    </row>
    <row r="347" spans="1:3" x14ac:dyDescent="0.55000000000000004">
      <c r="A347">
        <v>44413</v>
      </c>
      <c r="B347" s="27">
        <v>0</v>
      </c>
      <c r="C347" s="27">
        <v>0</v>
      </c>
    </row>
    <row r="348" spans="1:3" x14ac:dyDescent="0.55000000000000004">
      <c r="A348">
        <v>44413</v>
      </c>
      <c r="B348" s="27">
        <v>0</v>
      </c>
      <c r="C348" s="27">
        <v>0</v>
      </c>
    </row>
    <row r="349" spans="1:3" x14ac:dyDescent="0.55000000000000004">
      <c r="A349">
        <v>44414</v>
      </c>
      <c r="B349" s="27">
        <v>541276</v>
      </c>
      <c r="C349" s="27">
        <v>601086</v>
      </c>
    </row>
    <row r="350" spans="1:3" x14ac:dyDescent="0.55000000000000004">
      <c r="A350">
        <v>44414</v>
      </c>
      <c r="B350" s="27">
        <v>0</v>
      </c>
      <c r="C350" s="27">
        <v>0</v>
      </c>
    </row>
    <row r="351" spans="1:3" x14ac:dyDescent="0.55000000000000004">
      <c r="A351">
        <v>44414</v>
      </c>
      <c r="B351" s="27">
        <v>0</v>
      </c>
      <c r="C351" s="27">
        <v>0</v>
      </c>
    </row>
    <row r="352" spans="1:3" x14ac:dyDescent="0.55000000000000004">
      <c r="A352">
        <v>44415</v>
      </c>
      <c r="B352" s="27">
        <v>673078</v>
      </c>
      <c r="C352" s="27">
        <v>618983</v>
      </c>
    </row>
    <row r="353" spans="1:3" x14ac:dyDescent="0.55000000000000004">
      <c r="A353">
        <v>44415</v>
      </c>
      <c r="B353" s="27">
        <v>0</v>
      </c>
      <c r="C353" s="27">
        <v>0</v>
      </c>
    </row>
    <row r="354" spans="1:3" x14ac:dyDescent="0.55000000000000004">
      <c r="A354">
        <v>44415</v>
      </c>
      <c r="B354" s="27">
        <v>0</v>
      </c>
      <c r="C354" s="27">
        <v>0</v>
      </c>
    </row>
    <row r="355" spans="1:3" x14ac:dyDescent="0.55000000000000004">
      <c r="A355">
        <v>44416</v>
      </c>
      <c r="B355" s="27">
        <v>-3906222</v>
      </c>
      <c r="C355" s="27">
        <v>-316623</v>
      </c>
    </row>
    <row r="356" spans="1:3" x14ac:dyDescent="0.55000000000000004">
      <c r="A356">
        <v>44416</v>
      </c>
      <c r="B356" s="27">
        <v>0</v>
      </c>
      <c r="C356" s="27">
        <v>0</v>
      </c>
    </row>
    <row r="357" spans="1:3" x14ac:dyDescent="0.55000000000000004">
      <c r="A357">
        <v>44416</v>
      </c>
      <c r="B357" s="27">
        <v>0</v>
      </c>
      <c r="C357" s="27">
        <v>0</v>
      </c>
    </row>
    <row r="358" spans="1:3" x14ac:dyDescent="0.55000000000000004">
      <c r="A358">
        <v>44417</v>
      </c>
      <c r="B358" s="27">
        <v>159492</v>
      </c>
      <c r="C358" s="27">
        <v>99827</v>
      </c>
    </row>
    <row r="359" spans="1:3" x14ac:dyDescent="0.55000000000000004">
      <c r="A359">
        <v>44417</v>
      </c>
      <c r="B359" s="27">
        <v>0</v>
      </c>
      <c r="C359" s="27">
        <v>0</v>
      </c>
    </row>
    <row r="360" spans="1:3" x14ac:dyDescent="0.55000000000000004">
      <c r="A360">
        <v>44417</v>
      </c>
      <c r="B360" s="27">
        <v>0</v>
      </c>
      <c r="C360" s="27">
        <v>0</v>
      </c>
    </row>
    <row r="361" spans="1:3" x14ac:dyDescent="0.55000000000000004">
      <c r="A361">
        <v>44418</v>
      </c>
      <c r="B361" s="27">
        <v>461760</v>
      </c>
      <c r="C361" s="27">
        <v>560703</v>
      </c>
    </row>
    <row r="362" spans="1:3" x14ac:dyDescent="0.55000000000000004">
      <c r="A362">
        <v>44418</v>
      </c>
      <c r="B362" s="27">
        <v>0</v>
      </c>
      <c r="C362" s="27">
        <v>0</v>
      </c>
    </row>
    <row r="363" spans="1:3" x14ac:dyDescent="0.55000000000000004">
      <c r="A363">
        <v>44418</v>
      </c>
      <c r="B363" s="27">
        <v>0</v>
      </c>
      <c r="C363" s="27">
        <v>0</v>
      </c>
    </row>
    <row r="364" spans="1:3" x14ac:dyDescent="0.55000000000000004">
      <c r="A364">
        <v>44419</v>
      </c>
      <c r="B364" s="27">
        <v>473864</v>
      </c>
      <c r="C364" s="27">
        <v>488840</v>
      </c>
    </row>
    <row r="365" spans="1:3" x14ac:dyDescent="0.55000000000000004">
      <c r="A365">
        <v>44419</v>
      </c>
      <c r="B365" s="27">
        <v>0</v>
      </c>
      <c r="C365" s="27">
        <v>0</v>
      </c>
    </row>
    <row r="366" spans="1:3" x14ac:dyDescent="0.55000000000000004">
      <c r="A366">
        <v>44419</v>
      </c>
      <c r="B366" s="27">
        <v>0</v>
      </c>
      <c r="C366" s="27">
        <v>0</v>
      </c>
    </row>
    <row r="367" spans="1:3" x14ac:dyDescent="0.55000000000000004">
      <c r="A367">
        <v>44420</v>
      </c>
      <c r="B367" s="27">
        <v>465365</v>
      </c>
      <c r="C367" s="27">
        <v>222635</v>
      </c>
    </row>
    <row r="368" spans="1:3" x14ac:dyDescent="0.55000000000000004">
      <c r="A368">
        <v>44420</v>
      </c>
      <c r="B368" s="27">
        <v>0</v>
      </c>
      <c r="C368" s="27">
        <v>0</v>
      </c>
    </row>
    <row r="369" spans="1:3" x14ac:dyDescent="0.55000000000000004">
      <c r="A369">
        <v>44420</v>
      </c>
      <c r="B369" s="27">
        <v>0</v>
      </c>
      <c r="C369" s="27">
        <v>0</v>
      </c>
    </row>
    <row r="370" spans="1:3" x14ac:dyDescent="0.55000000000000004">
      <c r="A370">
        <v>44421</v>
      </c>
      <c r="B370" s="27">
        <v>324263</v>
      </c>
      <c r="C370" s="27">
        <v>133202</v>
      </c>
    </row>
    <row r="371" spans="1:3" x14ac:dyDescent="0.55000000000000004">
      <c r="A371">
        <v>44421</v>
      </c>
      <c r="B371" s="27">
        <v>0</v>
      </c>
      <c r="C371" s="27">
        <v>0</v>
      </c>
    </row>
    <row r="372" spans="1:3" x14ac:dyDescent="0.55000000000000004">
      <c r="A372">
        <v>44421</v>
      </c>
      <c r="B372" s="27">
        <v>0</v>
      </c>
      <c r="C372" s="27">
        <v>0</v>
      </c>
    </row>
    <row r="373" spans="1:3" x14ac:dyDescent="0.55000000000000004">
      <c r="A373">
        <v>44422</v>
      </c>
      <c r="B373" s="27">
        <v>343013</v>
      </c>
      <c r="C373" s="27">
        <v>248768</v>
      </c>
    </row>
    <row r="374" spans="1:3" x14ac:dyDescent="0.55000000000000004">
      <c r="A374">
        <v>44422</v>
      </c>
      <c r="B374" s="27">
        <v>0</v>
      </c>
      <c r="C374" s="27">
        <v>0</v>
      </c>
    </row>
    <row r="375" spans="1:3" x14ac:dyDescent="0.55000000000000004">
      <c r="A375">
        <v>44422</v>
      </c>
      <c r="B375" s="27">
        <v>0</v>
      </c>
      <c r="C375" s="27">
        <v>0</v>
      </c>
    </row>
    <row r="376" spans="1:3" x14ac:dyDescent="0.55000000000000004">
      <c r="A376">
        <v>44423</v>
      </c>
      <c r="B376" s="27">
        <v>-7106156</v>
      </c>
      <c r="C376" s="27">
        <v>-2492734</v>
      </c>
    </row>
    <row r="377" spans="1:3" x14ac:dyDescent="0.55000000000000004">
      <c r="A377">
        <v>44423</v>
      </c>
      <c r="B377" s="27">
        <v>0</v>
      </c>
      <c r="C377" s="27">
        <v>0</v>
      </c>
    </row>
    <row r="378" spans="1:3" x14ac:dyDescent="0.55000000000000004">
      <c r="A378">
        <v>44423</v>
      </c>
      <c r="B378" s="27">
        <v>0</v>
      </c>
      <c r="C378" s="27">
        <v>0</v>
      </c>
    </row>
    <row r="379" spans="1:3" x14ac:dyDescent="0.55000000000000004">
      <c r="A379">
        <v>44424</v>
      </c>
      <c r="B379" s="27">
        <v>409752</v>
      </c>
      <c r="C379" s="27">
        <v>351586</v>
      </c>
    </row>
    <row r="380" spans="1:3" x14ac:dyDescent="0.55000000000000004">
      <c r="A380">
        <v>44424</v>
      </c>
      <c r="B380" s="27">
        <v>0</v>
      </c>
      <c r="C380" s="27">
        <v>0</v>
      </c>
    </row>
    <row r="381" spans="1:3" x14ac:dyDescent="0.55000000000000004">
      <c r="A381">
        <v>44424</v>
      </c>
      <c r="B381" s="27">
        <v>0</v>
      </c>
      <c r="C381" s="27">
        <v>0</v>
      </c>
    </row>
    <row r="382" spans="1:3" x14ac:dyDescent="0.55000000000000004">
      <c r="A382">
        <v>44425</v>
      </c>
      <c r="B382" s="27">
        <v>514204</v>
      </c>
      <c r="C382" s="27">
        <v>435520</v>
      </c>
    </row>
    <row r="383" spans="1:3" x14ac:dyDescent="0.55000000000000004">
      <c r="A383">
        <v>44425</v>
      </c>
      <c r="B383" s="27">
        <v>0</v>
      </c>
      <c r="C383" s="27">
        <v>0</v>
      </c>
    </row>
    <row r="384" spans="1:3" x14ac:dyDescent="0.55000000000000004">
      <c r="A384">
        <v>44425</v>
      </c>
      <c r="B384" s="27">
        <v>0</v>
      </c>
      <c r="C384" s="27">
        <v>0</v>
      </c>
    </row>
    <row r="385" spans="1:3" x14ac:dyDescent="0.55000000000000004">
      <c r="A385">
        <v>44426</v>
      </c>
      <c r="B385" s="27">
        <v>541131</v>
      </c>
      <c r="C385" s="27">
        <v>425391</v>
      </c>
    </row>
    <row r="386" spans="1:3" x14ac:dyDescent="0.55000000000000004">
      <c r="A386">
        <v>44426</v>
      </c>
      <c r="B386" s="27">
        <v>0</v>
      </c>
      <c r="C386" s="27">
        <v>0</v>
      </c>
    </row>
    <row r="387" spans="1:3" x14ac:dyDescent="0.55000000000000004">
      <c r="A387">
        <v>44426</v>
      </c>
      <c r="B387" s="27">
        <v>0</v>
      </c>
      <c r="C387" s="27">
        <v>0</v>
      </c>
    </row>
    <row r="388" spans="1:3" x14ac:dyDescent="0.55000000000000004">
      <c r="A388">
        <v>44427</v>
      </c>
      <c r="B388" s="27">
        <v>538083</v>
      </c>
      <c r="C388" s="27">
        <v>412743</v>
      </c>
    </row>
    <row r="389" spans="1:3" x14ac:dyDescent="0.55000000000000004">
      <c r="A389">
        <v>44427</v>
      </c>
      <c r="B389" s="27">
        <v>0</v>
      </c>
      <c r="C389" s="27">
        <v>0</v>
      </c>
    </row>
    <row r="390" spans="1:3" x14ac:dyDescent="0.55000000000000004">
      <c r="A390">
        <v>44427</v>
      </c>
      <c r="B390" s="27">
        <v>0</v>
      </c>
      <c r="C390" s="27">
        <v>0</v>
      </c>
    </row>
    <row r="391" spans="1:3" x14ac:dyDescent="0.55000000000000004">
      <c r="A391">
        <v>44428</v>
      </c>
      <c r="B391" s="27">
        <v>566456</v>
      </c>
      <c r="C391" s="27">
        <v>456431</v>
      </c>
    </row>
    <row r="392" spans="1:3" x14ac:dyDescent="0.55000000000000004">
      <c r="A392">
        <v>44428</v>
      </c>
      <c r="B392" s="27">
        <v>0</v>
      </c>
      <c r="C392" s="27">
        <v>0</v>
      </c>
    </row>
    <row r="393" spans="1:3" x14ac:dyDescent="0.55000000000000004">
      <c r="A393">
        <v>44428</v>
      </c>
      <c r="B393" s="27">
        <v>0</v>
      </c>
      <c r="C393" s="27">
        <v>0</v>
      </c>
    </row>
    <row r="394" spans="1:3" x14ac:dyDescent="0.55000000000000004">
      <c r="A394">
        <v>44429</v>
      </c>
      <c r="B394" s="27">
        <v>679569</v>
      </c>
      <c r="C394" s="27">
        <v>515127</v>
      </c>
    </row>
    <row r="395" spans="1:3" x14ac:dyDescent="0.55000000000000004">
      <c r="A395">
        <v>44429</v>
      </c>
      <c r="B395" s="27">
        <v>0</v>
      </c>
      <c r="C395" s="27">
        <v>0</v>
      </c>
    </row>
    <row r="396" spans="1:3" x14ac:dyDescent="0.55000000000000004">
      <c r="A396">
        <v>44429</v>
      </c>
      <c r="B396" s="27">
        <v>0</v>
      </c>
      <c r="C396" s="27">
        <v>0</v>
      </c>
    </row>
    <row r="397" spans="1:3" x14ac:dyDescent="0.55000000000000004">
      <c r="A397">
        <v>44430</v>
      </c>
      <c r="B397" s="27">
        <v>-10575322</v>
      </c>
      <c r="C397" s="27">
        <v>-5390135</v>
      </c>
    </row>
    <row r="398" spans="1:3" x14ac:dyDescent="0.55000000000000004">
      <c r="A398">
        <v>44430</v>
      </c>
      <c r="B398" s="27">
        <v>0</v>
      </c>
      <c r="C398" s="27">
        <v>0</v>
      </c>
    </row>
    <row r="399" spans="1:3" x14ac:dyDescent="0.55000000000000004">
      <c r="A399">
        <v>44430</v>
      </c>
      <c r="B399" s="27">
        <v>0</v>
      </c>
      <c r="C399" s="27">
        <v>0</v>
      </c>
    </row>
    <row r="400" spans="1:3" x14ac:dyDescent="0.55000000000000004">
      <c r="A400">
        <v>44431</v>
      </c>
      <c r="B400" s="27">
        <v>499002</v>
      </c>
      <c r="C400" s="27">
        <v>421841</v>
      </c>
    </row>
    <row r="401" spans="1:3" x14ac:dyDescent="0.55000000000000004">
      <c r="A401">
        <v>44431</v>
      </c>
      <c r="B401" s="27">
        <v>0</v>
      </c>
      <c r="C401" s="27">
        <v>0</v>
      </c>
    </row>
    <row r="402" spans="1:3" x14ac:dyDescent="0.55000000000000004">
      <c r="A402">
        <v>44431</v>
      </c>
      <c r="B402" s="27">
        <v>0</v>
      </c>
      <c r="C402" s="27">
        <v>0</v>
      </c>
    </row>
    <row r="403" spans="1:3" x14ac:dyDescent="0.55000000000000004">
      <c r="A403">
        <v>44432</v>
      </c>
      <c r="B403" s="27">
        <v>552060</v>
      </c>
      <c r="C403" s="27">
        <v>434984</v>
      </c>
    </row>
    <row r="404" spans="1:3" x14ac:dyDescent="0.55000000000000004">
      <c r="A404">
        <v>44432</v>
      </c>
      <c r="B404" s="27">
        <v>0</v>
      </c>
      <c r="C404" s="27">
        <v>0</v>
      </c>
    </row>
    <row r="405" spans="1:3" x14ac:dyDescent="0.55000000000000004">
      <c r="A405">
        <v>44432</v>
      </c>
      <c r="B405" s="27">
        <v>0</v>
      </c>
      <c r="C405" s="27">
        <v>0</v>
      </c>
    </row>
    <row r="406" spans="1:3" x14ac:dyDescent="0.55000000000000004">
      <c r="A406">
        <v>44433</v>
      </c>
      <c r="B406" s="27">
        <v>543438</v>
      </c>
      <c r="C406" s="27">
        <v>431088</v>
      </c>
    </row>
    <row r="407" spans="1:3" x14ac:dyDescent="0.55000000000000004">
      <c r="A407">
        <v>44433</v>
      </c>
      <c r="B407" s="27">
        <v>0</v>
      </c>
      <c r="C407" s="27">
        <v>0</v>
      </c>
    </row>
    <row r="408" spans="1:3" x14ac:dyDescent="0.55000000000000004">
      <c r="A408">
        <v>44433</v>
      </c>
      <c r="B408" s="27">
        <v>0</v>
      </c>
      <c r="C408" s="27">
        <v>0</v>
      </c>
    </row>
    <row r="409" spans="1:3" x14ac:dyDescent="0.55000000000000004">
      <c r="A409">
        <v>44434</v>
      </c>
      <c r="B409" s="27">
        <v>516747</v>
      </c>
      <c r="C409" s="27">
        <v>414954</v>
      </c>
    </row>
    <row r="410" spans="1:3" x14ac:dyDescent="0.55000000000000004">
      <c r="A410">
        <v>44434</v>
      </c>
      <c r="B410" s="27">
        <v>0</v>
      </c>
      <c r="C410" s="27">
        <v>0</v>
      </c>
    </row>
    <row r="411" spans="1:3" x14ac:dyDescent="0.55000000000000004">
      <c r="A411">
        <v>44434</v>
      </c>
      <c r="B411" s="27">
        <v>0</v>
      </c>
      <c r="C411" s="27">
        <v>0</v>
      </c>
    </row>
    <row r="412" spans="1:3" x14ac:dyDescent="0.55000000000000004">
      <c r="A412">
        <v>44435</v>
      </c>
      <c r="B412" s="27">
        <v>567786</v>
      </c>
      <c r="C412" s="27">
        <v>454119</v>
      </c>
    </row>
    <row r="413" spans="1:3" x14ac:dyDescent="0.55000000000000004">
      <c r="A413">
        <v>44435</v>
      </c>
      <c r="B413" s="27">
        <v>0</v>
      </c>
      <c r="C413" s="27">
        <v>0</v>
      </c>
    </row>
    <row r="414" spans="1:3" x14ac:dyDescent="0.55000000000000004">
      <c r="A414">
        <v>44435</v>
      </c>
      <c r="B414" s="27">
        <v>0</v>
      </c>
      <c r="C414" s="27">
        <v>0</v>
      </c>
    </row>
    <row r="415" spans="1:3" x14ac:dyDescent="0.55000000000000004">
      <c r="A415">
        <v>44436</v>
      </c>
      <c r="B415" s="27">
        <v>655472</v>
      </c>
      <c r="C415" s="27">
        <v>566418</v>
      </c>
    </row>
    <row r="416" spans="1:3" x14ac:dyDescent="0.55000000000000004">
      <c r="A416">
        <v>44436</v>
      </c>
      <c r="B416" s="27">
        <v>0</v>
      </c>
      <c r="C416" s="27">
        <v>0</v>
      </c>
    </row>
    <row r="417" spans="1:3" x14ac:dyDescent="0.55000000000000004">
      <c r="A417">
        <v>44436</v>
      </c>
      <c r="B417" s="27">
        <v>0</v>
      </c>
      <c r="C417" s="27">
        <v>0</v>
      </c>
    </row>
    <row r="418" spans="1:3" x14ac:dyDescent="0.55000000000000004">
      <c r="A418">
        <v>44437</v>
      </c>
      <c r="B418" s="27">
        <v>-14316800</v>
      </c>
      <c r="C418" s="27">
        <v>-9152915</v>
      </c>
    </row>
    <row r="419" spans="1:3" x14ac:dyDescent="0.55000000000000004">
      <c r="A419">
        <v>44437</v>
      </c>
      <c r="B419" s="27">
        <v>0</v>
      </c>
      <c r="C419" s="27">
        <v>0</v>
      </c>
    </row>
    <row r="420" spans="1:3" x14ac:dyDescent="0.55000000000000004">
      <c r="A420">
        <v>44437</v>
      </c>
      <c r="B420" s="27">
        <v>0</v>
      </c>
      <c r="C420" s="27">
        <v>0</v>
      </c>
    </row>
    <row r="421" spans="1:3" x14ac:dyDescent="0.55000000000000004">
      <c r="A421">
        <v>44438</v>
      </c>
      <c r="B421" s="27">
        <v>317015</v>
      </c>
      <c r="C421" s="27">
        <v>127826</v>
      </c>
    </row>
    <row r="422" spans="1:3" x14ac:dyDescent="0.55000000000000004">
      <c r="A422">
        <v>44438</v>
      </c>
      <c r="B422" s="27">
        <v>0</v>
      </c>
      <c r="C422" s="27">
        <v>0</v>
      </c>
    </row>
    <row r="423" spans="1:3" x14ac:dyDescent="0.55000000000000004">
      <c r="A423">
        <v>44438</v>
      </c>
      <c r="B423" s="27">
        <v>0</v>
      </c>
      <c r="C423" s="27">
        <v>0</v>
      </c>
    </row>
    <row r="424" spans="1:3" x14ac:dyDescent="0.55000000000000004">
      <c r="A424">
        <v>44439</v>
      </c>
      <c r="B424" s="27">
        <v>529789</v>
      </c>
      <c r="C424" s="27">
        <v>347186</v>
      </c>
    </row>
    <row r="425" spans="1:3" x14ac:dyDescent="0.55000000000000004">
      <c r="A425">
        <v>44439</v>
      </c>
      <c r="B425" s="27">
        <v>0</v>
      </c>
      <c r="C425" s="27">
        <v>0</v>
      </c>
    </row>
    <row r="426" spans="1:3" x14ac:dyDescent="0.55000000000000004">
      <c r="A426">
        <v>44439</v>
      </c>
      <c r="B426" s="27">
        <v>0</v>
      </c>
      <c r="C426" s="27">
        <v>0</v>
      </c>
    </row>
    <row r="427" spans="1:3" x14ac:dyDescent="0.55000000000000004">
      <c r="A427">
        <v>44440</v>
      </c>
      <c r="B427" s="27">
        <v>490652</v>
      </c>
      <c r="C427" s="27">
        <v>314253</v>
      </c>
    </row>
    <row r="428" spans="1:3" x14ac:dyDescent="0.55000000000000004">
      <c r="A428">
        <v>44440</v>
      </c>
      <c r="B428" s="27">
        <v>0</v>
      </c>
      <c r="C428" s="27">
        <v>0</v>
      </c>
    </row>
    <row r="429" spans="1:3" x14ac:dyDescent="0.55000000000000004">
      <c r="A429">
        <v>44440</v>
      </c>
      <c r="B429" s="27">
        <v>0</v>
      </c>
      <c r="C429" s="27">
        <v>0</v>
      </c>
    </row>
    <row r="430" spans="1:3" x14ac:dyDescent="0.55000000000000004">
      <c r="A430">
        <v>44441</v>
      </c>
      <c r="B430" s="27">
        <v>297203</v>
      </c>
      <c r="C430" s="27">
        <v>311708</v>
      </c>
    </row>
    <row r="431" spans="1:3" x14ac:dyDescent="0.55000000000000004">
      <c r="A431">
        <v>44441</v>
      </c>
      <c r="B431" s="27">
        <v>0</v>
      </c>
      <c r="C431" s="27">
        <v>0</v>
      </c>
    </row>
    <row r="432" spans="1:3" x14ac:dyDescent="0.55000000000000004">
      <c r="A432">
        <v>44441</v>
      </c>
      <c r="B432" s="27">
        <v>0</v>
      </c>
      <c r="C432" s="27">
        <v>0</v>
      </c>
    </row>
    <row r="433" spans="1:3" x14ac:dyDescent="0.55000000000000004">
      <c r="A433">
        <v>44442</v>
      </c>
      <c r="B433" s="27">
        <v>493574</v>
      </c>
      <c r="C433" s="27">
        <v>216732</v>
      </c>
    </row>
    <row r="434" spans="1:3" x14ac:dyDescent="0.55000000000000004">
      <c r="A434">
        <v>44442</v>
      </c>
      <c r="B434" s="27">
        <v>0</v>
      </c>
      <c r="C434" s="27">
        <v>0</v>
      </c>
    </row>
    <row r="435" spans="1:3" x14ac:dyDescent="0.55000000000000004">
      <c r="A435">
        <v>44442</v>
      </c>
      <c r="B435" s="27">
        <v>0</v>
      </c>
      <c r="C435" s="27">
        <v>0</v>
      </c>
    </row>
    <row r="436" spans="1:3" x14ac:dyDescent="0.55000000000000004">
      <c r="A436">
        <v>44443</v>
      </c>
      <c r="B436" s="27">
        <v>663943</v>
      </c>
      <c r="C436" s="27">
        <v>250836</v>
      </c>
    </row>
    <row r="437" spans="1:3" x14ac:dyDescent="0.55000000000000004">
      <c r="A437">
        <v>44443</v>
      </c>
      <c r="B437" s="27">
        <v>0</v>
      </c>
      <c r="C437" s="27">
        <v>0</v>
      </c>
    </row>
    <row r="438" spans="1:3" x14ac:dyDescent="0.55000000000000004">
      <c r="A438">
        <v>44443</v>
      </c>
      <c r="B438" s="27">
        <v>0</v>
      </c>
      <c r="C438" s="27">
        <v>0</v>
      </c>
    </row>
    <row r="439" spans="1:3" x14ac:dyDescent="0.55000000000000004">
      <c r="A439">
        <v>44444</v>
      </c>
      <c r="B439" s="27">
        <v>493720</v>
      </c>
      <c r="C439" s="27">
        <v>213460</v>
      </c>
    </row>
    <row r="440" spans="1:3" x14ac:dyDescent="0.55000000000000004">
      <c r="A440">
        <v>44444</v>
      </c>
      <c r="B440" s="27">
        <v>0</v>
      </c>
      <c r="C440" s="27">
        <v>0</v>
      </c>
    </row>
    <row r="441" spans="1:3" x14ac:dyDescent="0.55000000000000004">
      <c r="A441">
        <v>44444</v>
      </c>
      <c r="B441" s="27">
        <v>0</v>
      </c>
      <c r="C441" s="27">
        <v>0</v>
      </c>
    </row>
    <row r="442" spans="1:3" x14ac:dyDescent="0.55000000000000004">
      <c r="A442">
        <v>44445</v>
      </c>
      <c r="B442" s="27">
        <v>317907</v>
      </c>
      <c r="C442" s="27">
        <v>195336</v>
      </c>
    </row>
    <row r="443" spans="1:3" x14ac:dyDescent="0.55000000000000004">
      <c r="A443">
        <v>44445</v>
      </c>
      <c r="B443" s="27">
        <v>0</v>
      </c>
      <c r="C443" s="27">
        <v>0</v>
      </c>
    </row>
    <row r="444" spans="1:3" x14ac:dyDescent="0.55000000000000004">
      <c r="A444">
        <v>44445</v>
      </c>
      <c r="B444" s="27">
        <v>0</v>
      </c>
      <c r="C444" s="27">
        <v>0</v>
      </c>
    </row>
  </sheetData>
  <sortState xmlns:xlrd2="http://schemas.microsoft.com/office/spreadsheetml/2017/richdata2" ref="A1:C444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57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TEXT(MAX(A3:A154)+1,"m月d日") &amp; "公表時点）"</f>
        <v>（9月7日公表時点）</v>
      </c>
    </row>
    <row r="3" spans="1:15" x14ac:dyDescent="0.55000000000000004">
      <c r="A3" s="144" t="s">
        <v>323</v>
      </c>
      <c r="B3" s="144" t="s">
        <v>297</v>
      </c>
      <c r="C3" s="144" t="s">
        <v>298</v>
      </c>
      <c r="D3" s="145" t="s">
        <v>324</v>
      </c>
      <c r="E3" s="145"/>
      <c r="F3" s="145"/>
      <c r="G3" s="145"/>
      <c r="H3" s="145"/>
      <c r="I3" s="145"/>
      <c r="J3" s="145" t="s">
        <v>325</v>
      </c>
      <c r="K3" s="145"/>
      <c r="L3" s="145"/>
      <c r="M3" s="145"/>
      <c r="N3" s="145"/>
      <c r="O3" s="145"/>
    </row>
    <row r="4" spans="1:15" x14ac:dyDescent="0.55000000000000004">
      <c r="A4" s="144"/>
      <c r="B4" s="144"/>
      <c r="C4" s="144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4"/>
      <c r="B5" s="144"/>
      <c r="C5" s="144"/>
      <c r="D5" s="115" t="s">
        <v>301</v>
      </c>
      <c r="E5" s="115" t="s">
        <v>302</v>
      </c>
      <c r="F5" s="115" t="s">
        <v>351</v>
      </c>
      <c r="G5" s="115" t="s">
        <v>301</v>
      </c>
      <c r="H5" s="115" t="s">
        <v>302</v>
      </c>
      <c r="I5" s="115" t="s">
        <v>351</v>
      </c>
      <c r="J5" s="115" t="s">
        <v>301</v>
      </c>
      <c r="K5" s="115" t="s">
        <v>302</v>
      </c>
      <c r="L5" s="115" t="s">
        <v>351</v>
      </c>
      <c r="M5" s="115" t="s">
        <v>301</v>
      </c>
      <c r="N5" s="115" t="s">
        <v>302</v>
      </c>
      <c r="O5" s="115" t="s">
        <v>351</v>
      </c>
    </row>
    <row r="6" spans="1:15" x14ac:dyDescent="0.55000000000000004">
      <c r="A6" s="142" t="s">
        <v>287</v>
      </c>
      <c r="B6" s="143"/>
      <c r="C6" s="62">
        <f ca="1">SUM(D6:I6)</f>
        <v>119719329</v>
      </c>
      <c r="D6" s="62">
        <f ca="1">SUM(OFFSET(D$6,1,0,MAX($A$6:$A154)-DATE(2021,4,12)+1,1))</f>
        <v>57349786</v>
      </c>
      <c r="E6" s="62">
        <f ca="1">SUM(OFFSET(E$6,1,0,MAX($A$6:$A154)-DATE(2021,4,12)+1,1))</f>
        <v>9386386</v>
      </c>
      <c r="F6" s="62">
        <f ca="1">SUM(OFFSET(F$6,1,0,MAX($A$6:$A154)-DATE(2021,4,12)+1,1))</f>
        <v>17617</v>
      </c>
      <c r="G6" s="62">
        <f ca="1">SUM(OFFSET(G$6,1,0,MAX($A$6:$A154)-DATE(2021,4,12)+1,1))</f>
        <v>46665987</v>
      </c>
      <c r="H6" s="62">
        <f ca="1">SUM(OFFSET(H$6,1,0,MAX($A$6:$A154)-DATE(2021,4,12)+1,1))</f>
        <v>6299535</v>
      </c>
      <c r="I6" s="62">
        <f ca="1">SUM(OFFSET(I$6,1,0,MAX($A$6:$A154)-DATE(2021,4,12)+1,1))</f>
        <v>18</v>
      </c>
      <c r="J6" s="62">
        <f ca="1">SUM(OFFSET(J$6,1,0,MAX($A$6:$A154)-DATE(2021,4,12)+1,1))</f>
        <v>31068868</v>
      </c>
      <c r="K6" s="62">
        <f ca="1">SUM(OFFSET(K$6,1,0,MAX($A$6:$A154)-DATE(2021,4,12)+1,1))</f>
        <v>870004</v>
      </c>
      <c r="L6" s="62">
        <f ca="1">SUM(OFFSET(L$6,1,0,MAX($A$6:$A154)-DATE(2021,4,12)+1,1))</f>
        <v>716</v>
      </c>
      <c r="M6" s="62">
        <f ca="1">SUM(OFFSET(M$6,1,0,MAX($A$6:$A154)-DATE(2021,4,12)+1,1))</f>
        <v>30411742</v>
      </c>
      <c r="N6" s="62">
        <f ca="1">SUM(OFFSET(N$6,1,0,MAX($A$6:$A154)-DATE(2021,4,12)+1,1))</f>
        <v>844236</v>
      </c>
      <c r="O6" s="62">
        <f ca="1">SUM(OFFSET(O$6,1,0,MAX($A$6:$A154)-DATE(2021,4,12)+1,1))</f>
        <v>3</v>
      </c>
    </row>
    <row r="7" spans="1:15" x14ac:dyDescent="0.55000000000000004">
      <c r="A7" s="117">
        <v>44445</v>
      </c>
      <c r="B7" s="105" t="str">
        <f t="shared" ref="B7:B70" si="0">"(" &amp; TEXT(A7,"aaa") &amp; ")"</f>
        <v>(月)</v>
      </c>
      <c r="C7" s="62">
        <f>SUM(D7:I7)</f>
        <v>553803</v>
      </c>
      <c r="D7" s="62">
        <v>259402</v>
      </c>
      <c r="E7" s="62">
        <v>58505</v>
      </c>
      <c r="F7" s="62">
        <v>1167</v>
      </c>
      <c r="G7" s="62">
        <v>194169</v>
      </c>
      <c r="H7" s="62">
        <v>40557</v>
      </c>
      <c r="I7" s="62">
        <v>3</v>
      </c>
      <c r="J7" s="62">
        <v>8949</v>
      </c>
      <c r="K7" s="62">
        <v>445</v>
      </c>
      <c r="L7" s="62">
        <v>61</v>
      </c>
      <c r="M7" s="62">
        <v>14116</v>
      </c>
      <c r="N7" s="62">
        <v>422</v>
      </c>
      <c r="O7" s="62">
        <v>0</v>
      </c>
    </row>
    <row r="8" spans="1:15" x14ac:dyDescent="0.55000000000000004">
      <c r="A8" s="117">
        <v>44444</v>
      </c>
      <c r="B8" s="105" t="str">
        <f t="shared" si="0"/>
        <v>(日)</v>
      </c>
      <c r="C8" s="62">
        <f>SUM(D8:I8)</f>
        <v>780066</v>
      </c>
      <c r="D8" s="62">
        <v>425920</v>
      </c>
      <c r="E8" s="62">
        <v>67800</v>
      </c>
      <c r="F8" s="62">
        <v>1011</v>
      </c>
      <c r="G8" s="62">
        <v>212449</v>
      </c>
      <c r="H8" s="62">
        <v>72885</v>
      </c>
      <c r="I8" s="62">
        <v>1</v>
      </c>
      <c r="J8" s="62">
        <v>7977</v>
      </c>
      <c r="K8" s="62">
        <v>537</v>
      </c>
      <c r="L8" s="62">
        <v>39</v>
      </c>
      <c r="M8" s="62">
        <v>6476</v>
      </c>
      <c r="N8" s="62">
        <v>945</v>
      </c>
      <c r="O8" s="62">
        <v>0</v>
      </c>
    </row>
    <row r="9" spans="1:15" x14ac:dyDescent="0.55000000000000004">
      <c r="A9" s="117">
        <v>44443</v>
      </c>
      <c r="B9" s="105" t="str">
        <f t="shared" si="0"/>
        <v>(土)</v>
      </c>
      <c r="C9" s="62">
        <f t="shared" ref="C9:C11" si="1">SUM(D9:I9)</f>
        <v>992956</v>
      </c>
      <c r="D9" s="62">
        <v>582581</v>
      </c>
      <c r="E9" s="62">
        <v>81362</v>
      </c>
      <c r="F9" s="62">
        <v>1226</v>
      </c>
      <c r="G9" s="62">
        <v>249610</v>
      </c>
      <c r="H9" s="62">
        <v>78177</v>
      </c>
      <c r="I9" s="62">
        <v>0</v>
      </c>
      <c r="J9" s="62">
        <v>10429</v>
      </c>
      <c r="K9" s="62">
        <v>469</v>
      </c>
      <c r="L9" s="62">
        <v>30</v>
      </c>
      <c r="M9" s="62">
        <v>7444</v>
      </c>
      <c r="N9" s="62">
        <v>852</v>
      </c>
      <c r="O9" s="62">
        <v>0</v>
      </c>
    </row>
    <row r="10" spans="1:15" x14ac:dyDescent="0.55000000000000004">
      <c r="A10" s="117">
        <v>44442</v>
      </c>
      <c r="B10" s="105" t="str">
        <f t="shared" si="0"/>
        <v>(金)</v>
      </c>
      <c r="C10" s="62">
        <f t="shared" si="1"/>
        <v>782717</v>
      </c>
      <c r="D10" s="62">
        <v>423013</v>
      </c>
      <c r="E10" s="62">
        <v>70561</v>
      </c>
      <c r="F10" s="62">
        <v>1450</v>
      </c>
      <c r="G10" s="62">
        <v>215282</v>
      </c>
      <c r="H10" s="62">
        <v>72405</v>
      </c>
      <c r="I10" s="62">
        <v>6</v>
      </c>
      <c r="J10" s="62">
        <v>11621</v>
      </c>
      <c r="K10" s="62">
        <v>302</v>
      </c>
      <c r="L10" s="62">
        <v>50</v>
      </c>
      <c r="M10" s="62">
        <v>10927</v>
      </c>
      <c r="N10" s="62">
        <v>528</v>
      </c>
      <c r="O10" s="62">
        <v>1</v>
      </c>
    </row>
    <row r="11" spans="1:15" x14ac:dyDescent="0.55000000000000004">
      <c r="A11" s="117">
        <v>44441</v>
      </c>
      <c r="B11" s="105" t="str">
        <f t="shared" si="0"/>
        <v>(木)</v>
      </c>
      <c r="C11" s="62">
        <f t="shared" si="1"/>
        <v>690413</v>
      </c>
      <c r="D11" s="62">
        <v>218452</v>
      </c>
      <c r="E11" s="62">
        <v>78751</v>
      </c>
      <c r="F11" s="62">
        <v>1369</v>
      </c>
      <c r="G11" s="62">
        <v>310339</v>
      </c>
      <c r="H11" s="62">
        <v>81502</v>
      </c>
      <c r="I11" s="62">
        <v>0</v>
      </c>
      <c r="J11" s="62">
        <v>5821</v>
      </c>
      <c r="K11" s="62">
        <v>462</v>
      </c>
      <c r="L11" s="62">
        <v>74</v>
      </c>
      <c r="M11" s="62">
        <v>19487</v>
      </c>
      <c r="N11" s="62">
        <v>941</v>
      </c>
      <c r="O11" s="62">
        <v>0</v>
      </c>
    </row>
    <row r="12" spans="1:15" x14ac:dyDescent="0.55000000000000004">
      <c r="A12" s="117">
        <v>44440</v>
      </c>
      <c r="B12" s="105" t="str">
        <f t="shared" si="0"/>
        <v>(水)</v>
      </c>
      <c r="C12" s="62">
        <f>SUM(D12:I12)</f>
        <v>883525</v>
      </c>
      <c r="D12" s="62">
        <v>404929</v>
      </c>
      <c r="E12" s="62">
        <v>85723</v>
      </c>
      <c r="F12" s="62">
        <v>1212</v>
      </c>
      <c r="G12" s="62">
        <v>313041</v>
      </c>
      <c r="H12" s="62">
        <v>78619</v>
      </c>
      <c r="I12" s="62">
        <v>1</v>
      </c>
      <c r="J12" s="62">
        <v>14539</v>
      </c>
      <c r="K12" s="62">
        <v>640</v>
      </c>
      <c r="L12" s="62">
        <v>69</v>
      </c>
      <c r="M12" s="62">
        <v>22124</v>
      </c>
      <c r="N12" s="62">
        <v>1112</v>
      </c>
      <c r="O12" s="62">
        <v>0</v>
      </c>
    </row>
    <row r="13" spans="1:15" x14ac:dyDescent="0.55000000000000004">
      <c r="A13" s="117">
        <v>44439</v>
      </c>
      <c r="B13" s="105" t="str">
        <f t="shared" si="0"/>
        <v>(火)</v>
      </c>
      <c r="C13" s="62">
        <f t="shared" ref="C13:C19" si="2">SUM(D13:I13)</f>
        <v>964717</v>
      </c>
      <c r="D13" s="62">
        <v>436117</v>
      </c>
      <c r="E13" s="62">
        <v>93672</v>
      </c>
      <c r="F13" s="62">
        <v>1141</v>
      </c>
      <c r="G13" s="62">
        <v>346045</v>
      </c>
      <c r="H13" s="62">
        <v>87742</v>
      </c>
      <c r="I13" s="62">
        <v>0</v>
      </c>
      <c r="J13" s="62">
        <v>17903</v>
      </c>
      <c r="K13" s="62">
        <v>599</v>
      </c>
      <c r="L13" s="62">
        <v>57</v>
      </c>
      <c r="M13" s="62">
        <v>29304</v>
      </c>
      <c r="N13" s="62">
        <v>1245</v>
      </c>
      <c r="O13" s="62">
        <v>0</v>
      </c>
    </row>
    <row r="14" spans="1:15" x14ac:dyDescent="0.55000000000000004">
      <c r="A14" s="117">
        <v>44438</v>
      </c>
      <c r="B14" s="105" t="str">
        <f t="shared" si="0"/>
        <v>(月)</v>
      </c>
      <c r="C14" s="62">
        <f t="shared" si="2"/>
        <v>538403</v>
      </c>
      <c r="D14" s="62">
        <v>224434</v>
      </c>
      <c r="E14" s="62">
        <v>92581</v>
      </c>
      <c r="F14" s="62">
        <v>889</v>
      </c>
      <c r="G14" s="62">
        <v>126937</v>
      </c>
      <c r="H14" s="62">
        <v>93562</v>
      </c>
      <c r="I14" s="62">
        <v>0</v>
      </c>
      <c r="J14" s="62">
        <v>7867</v>
      </c>
      <c r="K14" s="62">
        <v>550</v>
      </c>
      <c r="L14" s="62">
        <v>40</v>
      </c>
      <c r="M14" s="62">
        <v>8376</v>
      </c>
      <c r="N14" s="62">
        <v>1203</v>
      </c>
      <c r="O14" s="62">
        <v>0</v>
      </c>
    </row>
    <row r="15" spans="1:15" x14ac:dyDescent="0.55000000000000004">
      <c r="A15" s="117">
        <v>44437</v>
      </c>
      <c r="B15" s="105" t="str">
        <f t="shared" si="0"/>
        <v>(日)</v>
      </c>
      <c r="C15" s="62">
        <f t="shared" si="2"/>
        <v>1122493</v>
      </c>
      <c r="D15" s="62">
        <v>451253</v>
      </c>
      <c r="E15" s="62">
        <v>97056</v>
      </c>
      <c r="F15" s="62">
        <v>1119</v>
      </c>
      <c r="G15" s="62">
        <v>478528</v>
      </c>
      <c r="H15" s="62">
        <v>94536</v>
      </c>
      <c r="I15" s="62">
        <v>1</v>
      </c>
      <c r="J15" s="62">
        <v>9069</v>
      </c>
      <c r="K15" s="62">
        <v>712</v>
      </c>
      <c r="L15" s="62">
        <v>47</v>
      </c>
      <c r="M15" s="62">
        <v>18716</v>
      </c>
      <c r="N15" s="62">
        <v>2357</v>
      </c>
      <c r="O15" s="62">
        <v>0</v>
      </c>
    </row>
    <row r="16" spans="1:15" x14ac:dyDescent="0.55000000000000004">
      <c r="A16" s="117">
        <v>44436</v>
      </c>
      <c r="B16" s="105" t="str">
        <f t="shared" si="0"/>
        <v>(土)</v>
      </c>
      <c r="C16" s="62">
        <f t="shared" si="2"/>
        <v>1324848</v>
      </c>
      <c r="D16" s="62">
        <v>549603</v>
      </c>
      <c r="E16" s="62">
        <v>105869</v>
      </c>
      <c r="F16" s="62">
        <v>536</v>
      </c>
      <c r="G16" s="62">
        <v>565882</v>
      </c>
      <c r="H16" s="62">
        <v>102958</v>
      </c>
      <c r="I16" s="62">
        <v>0</v>
      </c>
      <c r="J16" s="62">
        <v>12058</v>
      </c>
      <c r="K16" s="62">
        <v>642</v>
      </c>
      <c r="L16" s="62">
        <v>12</v>
      </c>
      <c r="M16" s="62">
        <v>29629</v>
      </c>
      <c r="N16" s="62">
        <v>2835</v>
      </c>
      <c r="O16" s="62">
        <v>0</v>
      </c>
    </row>
    <row r="17" spans="1:15" x14ac:dyDescent="0.55000000000000004">
      <c r="A17" s="117">
        <v>44435</v>
      </c>
      <c r="B17" s="105" t="str">
        <f t="shared" si="0"/>
        <v>(金)</v>
      </c>
      <c r="C17" s="62">
        <f t="shared" si="2"/>
        <v>1126276</v>
      </c>
      <c r="D17" s="62">
        <v>481190</v>
      </c>
      <c r="E17" s="62">
        <v>86596</v>
      </c>
      <c r="F17" s="62">
        <v>538</v>
      </c>
      <c r="G17" s="62">
        <v>453581</v>
      </c>
      <c r="H17" s="62">
        <v>104371</v>
      </c>
      <c r="I17" s="62">
        <v>0</v>
      </c>
      <c r="J17" s="62">
        <v>16372</v>
      </c>
      <c r="K17" s="62">
        <v>457</v>
      </c>
      <c r="L17" s="62">
        <v>9</v>
      </c>
      <c r="M17" s="62">
        <v>36226</v>
      </c>
      <c r="N17" s="62">
        <v>1441</v>
      </c>
      <c r="O17" s="62">
        <v>0</v>
      </c>
    </row>
    <row r="18" spans="1:15" x14ac:dyDescent="0.55000000000000004">
      <c r="A18" s="117">
        <v>44434</v>
      </c>
      <c r="B18" s="105" t="str">
        <f t="shared" si="0"/>
        <v>(木)</v>
      </c>
      <c r="C18" s="62">
        <f t="shared" si="2"/>
        <v>1029698</v>
      </c>
      <c r="D18" s="62">
        <v>436100</v>
      </c>
      <c r="E18" s="62">
        <v>80647</v>
      </c>
      <c r="F18" s="62">
        <v>2009</v>
      </c>
      <c r="G18" s="62">
        <v>412945</v>
      </c>
      <c r="H18" s="62">
        <v>97996</v>
      </c>
      <c r="I18" s="62">
        <v>1</v>
      </c>
      <c r="J18" s="62">
        <v>17400</v>
      </c>
      <c r="K18" s="62">
        <v>606</v>
      </c>
      <c r="L18" s="62">
        <v>64</v>
      </c>
      <c r="M18" s="62">
        <v>37258</v>
      </c>
      <c r="N18" s="62">
        <v>1662</v>
      </c>
      <c r="O18" s="62">
        <v>0</v>
      </c>
    </row>
    <row r="19" spans="1:15" x14ac:dyDescent="0.55000000000000004">
      <c r="A19" s="117">
        <v>44433</v>
      </c>
      <c r="B19" s="105" t="str">
        <f t="shared" si="0"/>
        <v>(水)</v>
      </c>
      <c r="C19" s="62">
        <f t="shared" si="2"/>
        <v>1080784</v>
      </c>
      <c r="D19" s="62">
        <v>448081</v>
      </c>
      <c r="E19" s="62">
        <v>95357</v>
      </c>
      <c r="F19" s="62">
        <v>1948</v>
      </c>
      <c r="G19" s="62">
        <v>429140</v>
      </c>
      <c r="H19" s="62">
        <v>106256</v>
      </c>
      <c r="I19" s="62">
        <v>2</v>
      </c>
      <c r="J19" s="62">
        <v>19842</v>
      </c>
      <c r="K19" s="62">
        <v>682</v>
      </c>
      <c r="L19" s="62">
        <v>64</v>
      </c>
      <c r="M19" s="62">
        <v>41928</v>
      </c>
      <c r="N19" s="62">
        <v>1905</v>
      </c>
      <c r="O19" s="62">
        <v>0</v>
      </c>
    </row>
    <row r="20" spans="1:15" x14ac:dyDescent="0.55000000000000004">
      <c r="A20" s="117">
        <v>44432</v>
      </c>
      <c r="B20" s="105" t="str">
        <f t="shared" si="0"/>
        <v>(火)</v>
      </c>
      <c r="C20" s="62">
        <f>SUM(D20:I20)</f>
        <v>1094923</v>
      </c>
      <c r="D20" s="62">
        <v>450960</v>
      </c>
      <c r="E20" s="62">
        <v>101100</v>
      </c>
      <c r="F20" s="62">
        <v>976</v>
      </c>
      <c r="G20" s="62">
        <v>434008</v>
      </c>
      <c r="H20" s="62">
        <v>107877</v>
      </c>
      <c r="I20" s="62">
        <v>2</v>
      </c>
      <c r="J20" s="62">
        <v>23313</v>
      </c>
      <c r="K20" s="62">
        <v>728</v>
      </c>
      <c r="L20" s="62">
        <v>47</v>
      </c>
      <c r="M20" s="62">
        <v>50900</v>
      </c>
      <c r="N20" s="62">
        <v>2119</v>
      </c>
      <c r="O20" s="62">
        <v>1</v>
      </c>
    </row>
    <row r="21" spans="1:15" x14ac:dyDescent="0.55000000000000004">
      <c r="A21" s="117">
        <v>44431</v>
      </c>
      <c r="B21" s="105" t="str">
        <f t="shared" si="0"/>
        <v>(月)</v>
      </c>
      <c r="C21" s="62">
        <f>SUM(D21:I21)</f>
        <v>1039731</v>
      </c>
      <c r="D21" s="62">
        <v>416656</v>
      </c>
      <c r="E21" s="62">
        <v>82346</v>
      </c>
      <c r="F21" s="62">
        <v>990</v>
      </c>
      <c r="G21" s="62">
        <v>420851</v>
      </c>
      <c r="H21" s="62">
        <v>118887</v>
      </c>
      <c r="I21" s="62">
        <v>1</v>
      </c>
      <c r="J21" s="62">
        <v>21883</v>
      </c>
      <c r="K21" s="62">
        <v>646</v>
      </c>
      <c r="L21" s="62">
        <v>50</v>
      </c>
      <c r="M21" s="62">
        <v>55046</v>
      </c>
      <c r="N21" s="62">
        <v>2814</v>
      </c>
      <c r="O21" s="67">
        <v>1</v>
      </c>
    </row>
    <row r="22" spans="1:15" x14ac:dyDescent="0.55000000000000004">
      <c r="A22" s="117">
        <v>44430</v>
      </c>
      <c r="B22" s="105" t="str">
        <f t="shared" si="0"/>
        <v>(日)</v>
      </c>
      <c r="C22" s="62">
        <f>SUM(D22:I22)</f>
        <v>1155046</v>
      </c>
      <c r="D22" s="62">
        <v>502309</v>
      </c>
      <c r="E22" s="62">
        <v>98111</v>
      </c>
      <c r="F22" s="62">
        <v>0</v>
      </c>
      <c r="G22" s="62">
        <v>436097</v>
      </c>
      <c r="H22" s="62">
        <v>118529</v>
      </c>
      <c r="I22" s="62">
        <v>0</v>
      </c>
      <c r="J22" s="62">
        <v>11336</v>
      </c>
      <c r="K22" s="62">
        <v>824</v>
      </c>
      <c r="L22" s="62">
        <v>0</v>
      </c>
      <c r="M22" s="62">
        <v>32920</v>
      </c>
      <c r="N22" s="62">
        <v>4270</v>
      </c>
      <c r="O22" s="67">
        <v>0</v>
      </c>
    </row>
    <row r="23" spans="1:15" x14ac:dyDescent="0.55000000000000004">
      <c r="A23" s="117">
        <v>44429</v>
      </c>
      <c r="B23" s="105" t="str">
        <f t="shared" si="0"/>
        <v>(土)</v>
      </c>
      <c r="C23" s="62">
        <f t="shared" ref="C23:C85" si="3">SUM(D23:I23)</f>
        <v>1325009</v>
      </c>
      <c r="D23" s="67">
        <v>586902</v>
      </c>
      <c r="E23" s="62">
        <v>92667</v>
      </c>
      <c r="F23" s="62">
        <v>35</v>
      </c>
      <c r="G23" s="62">
        <v>515092</v>
      </c>
      <c r="H23" s="62">
        <v>130313</v>
      </c>
      <c r="I23" s="62">
        <v>0</v>
      </c>
      <c r="J23" s="62">
        <v>16240</v>
      </c>
      <c r="K23" s="62">
        <v>685</v>
      </c>
      <c r="L23" s="62">
        <v>2</v>
      </c>
      <c r="M23" s="62">
        <v>60567</v>
      </c>
      <c r="N23" s="62">
        <v>4502</v>
      </c>
      <c r="O23" s="67">
        <v>0</v>
      </c>
    </row>
    <row r="24" spans="1:15" x14ac:dyDescent="0.55000000000000004">
      <c r="A24" s="117">
        <v>44428</v>
      </c>
      <c r="B24" s="105" t="str">
        <f t="shared" si="0"/>
        <v>(金)</v>
      </c>
      <c r="C24" s="62">
        <f t="shared" si="3"/>
        <v>1153378</v>
      </c>
      <c r="D24" s="62">
        <v>492335</v>
      </c>
      <c r="E24" s="62">
        <v>74121</v>
      </c>
      <c r="F24" s="62">
        <v>0</v>
      </c>
      <c r="G24" s="62">
        <v>456431</v>
      </c>
      <c r="H24" s="62">
        <v>130491</v>
      </c>
      <c r="I24" s="62">
        <v>0</v>
      </c>
      <c r="J24" s="62">
        <v>23526</v>
      </c>
      <c r="K24" s="62">
        <v>412</v>
      </c>
      <c r="L24" s="62">
        <v>0</v>
      </c>
      <c r="M24" s="62">
        <v>76747</v>
      </c>
      <c r="N24" s="62">
        <v>2512</v>
      </c>
      <c r="O24" s="67">
        <v>0</v>
      </c>
    </row>
    <row r="25" spans="1:15" x14ac:dyDescent="0.55000000000000004">
      <c r="A25" s="117">
        <v>44427</v>
      </c>
      <c r="B25" s="105" t="str">
        <f t="shared" si="0"/>
        <v>(木)</v>
      </c>
      <c r="C25" s="62">
        <f t="shared" si="3"/>
        <v>1079126</v>
      </c>
      <c r="D25" s="62">
        <v>454787</v>
      </c>
      <c r="E25" s="62">
        <v>83296</v>
      </c>
      <c r="F25" s="62">
        <v>1</v>
      </c>
      <c r="G25" s="62">
        <v>412742</v>
      </c>
      <c r="H25" s="62">
        <v>128300</v>
      </c>
      <c r="I25" s="62">
        <v>0</v>
      </c>
      <c r="J25" s="62">
        <v>23608</v>
      </c>
      <c r="K25" s="62">
        <v>575</v>
      </c>
      <c r="L25" s="62">
        <v>1</v>
      </c>
      <c r="M25" s="62">
        <v>76684</v>
      </c>
      <c r="N25" s="62">
        <v>3283</v>
      </c>
      <c r="O25" s="67">
        <v>0</v>
      </c>
    </row>
    <row r="26" spans="1:15" x14ac:dyDescent="0.55000000000000004">
      <c r="A26" s="117">
        <v>44426</v>
      </c>
      <c r="B26" s="105" t="str">
        <f t="shared" si="0"/>
        <v>(水)</v>
      </c>
      <c r="C26" s="62">
        <f t="shared" si="3"/>
        <v>1115025</v>
      </c>
      <c r="D26" s="62">
        <v>467330</v>
      </c>
      <c r="E26" s="62">
        <v>73801</v>
      </c>
      <c r="F26" s="62">
        <v>0</v>
      </c>
      <c r="G26" s="62">
        <v>425391</v>
      </c>
      <c r="H26" s="62">
        <v>148503</v>
      </c>
      <c r="I26" s="62">
        <v>0</v>
      </c>
      <c r="J26" s="62">
        <v>26655</v>
      </c>
      <c r="K26" s="62">
        <v>654</v>
      </c>
      <c r="L26" s="62">
        <v>0</v>
      </c>
      <c r="M26" s="62">
        <v>84397</v>
      </c>
      <c r="N26" s="62">
        <v>3142</v>
      </c>
      <c r="O26" s="62">
        <v>0</v>
      </c>
    </row>
    <row r="27" spans="1:15" x14ac:dyDescent="0.55000000000000004">
      <c r="A27" s="117">
        <v>44425</v>
      </c>
      <c r="B27" s="105" t="str">
        <f t="shared" si="0"/>
        <v>(火)</v>
      </c>
      <c r="C27" s="62">
        <f t="shared" si="3"/>
        <v>1099431</v>
      </c>
      <c r="D27" s="62">
        <v>441589</v>
      </c>
      <c r="E27" s="62">
        <v>72615</v>
      </c>
      <c r="F27" s="62">
        <v>0</v>
      </c>
      <c r="G27" s="62">
        <v>435520</v>
      </c>
      <c r="H27" s="62">
        <v>149707</v>
      </c>
      <c r="I27" s="62">
        <v>0</v>
      </c>
      <c r="J27" s="62">
        <v>29594</v>
      </c>
      <c r="K27" s="62">
        <v>626</v>
      </c>
      <c r="L27" s="62">
        <v>0</v>
      </c>
      <c r="M27" s="62">
        <v>100725</v>
      </c>
      <c r="N27" s="62">
        <v>2595</v>
      </c>
      <c r="O27" s="62">
        <v>0</v>
      </c>
    </row>
    <row r="28" spans="1:15" x14ac:dyDescent="0.55000000000000004">
      <c r="A28" s="117">
        <v>44424</v>
      </c>
      <c r="B28" s="105" t="str">
        <f t="shared" si="0"/>
        <v>(月)</v>
      </c>
      <c r="C28" s="62">
        <f t="shared" si="3"/>
        <v>891289</v>
      </c>
      <c r="D28" s="62">
        <v>342226</v>
      </c>
      <c r="E28" s="62">
        <v>67526</v>
      </c>
      <c r="F28" s="62">
        <v>0</v>
      </c>
      <c r="G28" s="62">
        <v>351586</v>
      </c>
      <c r="H28" s="62">
        <v>129951</v>
      </c>
      <c r="I28" s="62">
        <v>0</v>
      </c>
      <c r="J28" s="62">
        <v>23514</v>
      </c>
      <c r="K28" s="62">
        <v>553</v>
      </c>
      <c r="L28" s="62">
        <v>0</v>
      </c>
      <c r="M28" s="62">
        <v>82346</v>
      </c>
      <c r="N28" s="62">
        <v>2590</v>
      </c>
      <c r="O28" s="62">
        <v>0</v>
      </c>
    </row>
    <row r="29" spans="1:15" x14ac:dyDescent="0.55000000000000004">
      <c r="A29" s="117">
        <v>44423</v>
      </c>
      <c r="B29" s="105" t="str">
        <f t="shared" si="0"/>
        <v>(日)</v>
      </c>
      <c r="C29" s="62">
        <f t="shared" si="3"/>
        <v>695278</v>
      </c>
      <c r="D29" s="62">
        <v>275690</v>
      </c>
      <c r="E29" s="62">
        <v>84071</v>
      </c>
      <c r="F29" s="62">
        <v>0</v>
      </c>
      <c r="G29" s="62">
        <v>243344</v>
      </c>
      <c r="H29" s="62">
        <v>92173</v>
      </c>
      <c r="I29" s="62">
        <v>0</v>
      </c>
      <c r="J29" s="62">
        <v>7112</v>
      </c>
      <c r="K29" s="62">
        <v>925</v>
      </c>
      <c r="L29" s="62">
        <v>0</v>
      </c>
      <c r="M29" s="62">
        <v>34535</v>
      </c>
      <c r="N29" s="62">
        <v>2327</v>
      </c>
      <c r="O29" s="62">
        <v>0</v>
      </c>
    </row>
    <row r="30" spans="1:15" x14ac:dyDescent="0.55000000000000004">
      <c r="A30" s="117">
        <v>44422</v>
      </c>
      <c r="B30" s="118" t="str">
        <f t="shared" si="0"/>
        <v>(土)</v>
      </c>
      <c r="C30" s="62">
        <f t="shared" si="3"/>
        <v>697678</v>
      </c>
      <c r="D30" s="62">
        <v>264554</v>
      </c>
      <c r="E30" s="62">
        <v>78459</v>
      </c>
      <c r="F30" s="62">
        <v>0</v>
      </c>
      <c r="G30" s="62">
        <v>248768</v>
      </c>
      <c r="H30" s="62">
        <v>105897</v>
      </c>
      <c r="I30" s="62">
        <v>0</v>
      </c>
      <c r="J30" s="62">
        <v>8387</v>
      </c>
      <c r="K30" s="62">
        <v>796</v>
      </c>
      <c r="L30" s="62">
        <v>0</v>
      </c>
      <c r="M30" s="62">
        <v>42859</v>
      </c>
      <c r="N30" s="62">
        <v>2443</v>
      </c>
      <c r="O30" s="62">
        <v>0</v>
      </c>
    </row>
    <row r="31" spans="1:15" x14ac:dyDescent="0.55000000000000004">
      <c r="A31" s="117">
        <v>44421</v>
      </c>
      <c r="B31" s="105" t="str">
        <f t="shared" si="0"/>
        <v>(金)</v>
      </c>
      <c r="C31" s="62">
        <f t="shared" si="3"/>
        <v>584760</v>
      </c>
      <c r="D31" s="62">
        <v>258783</v>
      </c>
      <c r="E31" s="62">
        <v>65480</v>
      </c>
      <c r="F31" s="62">
        <v>0</v>
      </c>
      <c r="G31" s="62">
        <v>133202</v>
      </c>
      <c r="H31" s="62">
        <v>127295</v>
      </c>
      <c r="I31" s="62">
        <v>0</v>
      </c>
      <c r="J31" s="62">
        <v>13834</v>
      </c>
      <c r="K31" s="62">
        <v>605</v>
      </c>
      <c r="L31" s="62">
        <v>0</v>
      </c>
      <c r="M31" s="62">
        <v>22880</v>
      </c>
      <c r="N31" s="62">
        <v>3371</v>
      </c>
      <c r="O31" s="62">
        <v>0</v>
      </c>
    </row>
    <row r="32" spans="1:15" x14ac:dyDescent="0.55000000000000004">
      <c r="A32" s="117">
        <v>44420</v>
      </c>
      <c r="B32" s="118" t="str">
        <f t="shared" si="0"/>
        <v>(木)</v>
      </c>
      <c r="C32" s="62">
        <f t="shared" si="3"/>
        <v>817871</v>
      </c>
      <c r="D32" s="62">
        <v>390400</v>
      </c>
      <c r="E32" s="62">
        <v>74965</v>
      </c>
      <c r="F32" s="62">
        <v>0</v>
      </c>
      <c r="G32" s="62">
        <v>222635</v>
      </c>
      <c r="H32" s="62">
        <v>129871</v>
      </c>
      <c r="I32" s="62">
        <v>0</v>
      </c>
      <c r="J32" s="62">
        <v>23530</v>
      </c>
      <c r="K32" s="62">
        <v>773</v>
      </c>
      <c r="L32" s="62">
        <v>0</v>
      </c>
      <c r="M32" s="62">
        <v>48170</v>
      </c>
      <c r="N32" s="62">
        <v>3416</v>
      </c>
      <c r="O32" s="62">
        <v>0</v>
      </c>
    </row>
    <row r="33" spans="1:15" x14ac:dyDescent="0.55000000000000004">
      <c r="A33" s="117">
        <v>44419</v>
      </c>
      <c r="B33" s="105" t="str">
        <f t="shared" si="0"/>
        <v>(水)</v>
      </c>
      <c r="C33" s="62">
        <f t="shared" si="3"/>
        <v>1111127</v>
      </c>
      <c r="D33" s="62">
        <v>397276</v>
      </c>
      <c r="E33" s="62">
        <v>76588</v>
      </c>
      <c r="F33" s="62">
        <v>0</v>
      </c>
      <c r="G33" s="62">
        <v>488840</v>
      </c>
      <c r="H33" s="62">
        <v>148423</v>
      </c>
      <c r="I33" s="62">
        <v>0</v>
      </c>
      <c r="J33" s="62">
        <v>26421</v>
      </c>
      <c r="K33" s="62">
        <v>704</v>
      </c>
      <c r="L33" s="62">
        <v>0</v>
      </c>
      <c r="M33" s="62">
        <v>135669</v>
      </c>
      <c r="N33" s="62">
        <v>2582</v>
      </c>
      <c r="O33" s="62">
        <v>0</v>
      </c>
    </row>
    <row r="34" spans="1:15" x14ac:dyDescent="0.55000000000000004">
      <c r="A34" s="117">
        <v>44418</v>
      </c>
      <c r="B34" s="118" t="str">
        <f t="shared" si="0"/>
        <v>(火)</v>
      </c>
      <c r="C34" s="62">
        <f t="shared" si="3"/>
        <v>1182632</v>
      </c>
      <c r="D34" s="62">
        <v>384528</v>
      </c>
      <c r="E34" s="62">
        <v>77232</v>
      </c>
      <c r="F34" s="62">
        <v>0</v>
      </c>
      <c r="G34" s="62">
        <v>560703</v>
      </c>
      <c r="H34" s="62">
        <v>160169</v>
      </c>
      <c r="I34" s="62">
        <v>0</v>
      </c>
      <c r="J34" s="62">
        <v>30329</v>
      </c>
      <c r="K34" s="62">
        <v>705</v>
      </c>
      <c r="L34" s="62">
        <v>0</v>
      </c>
      <c r="M34" s="62">
        <v>171355</v>
      </c>
      <c r="N34" s="62">
        <v>3023</v>
      </c>
      <c r="O34" s="62">
        <v>0</v>
      </c>
    </row>
    <row r="35" spans="1:15" x14ac:dyDescent="0.55000000000000004">
      <c r="A35" s="117">
        <v>44417</v>
      </c>
      <c r="B35" s="105" t="str">
        <f t="shared" si="0"/>
        <v>(月)</v>
      </c>
      <c r="C35" s="62">
        <f t="shared" si="3"/>
        <v>330170</v>
      </c>
      <c r="D35" s="62">
        <v>101600</v>
      </c>
      <c r="E35" s="62">
        <v>57892</v>
      </c>
      <c r="F35" s="62">
        <v>0</v>
      </c>
      <c r="G35" s="62">
        <v>99827</v>
      </c>
      <c r="H35" s="62">
        <v>70851</v>
      </c>
      <c r="I35" s="62">
        <v>0</v>
      </c>
      <c r="J35" s="62">
        <v>3314</v>
      </c>
      <c r="K35" s="62">
        <v>656</v>
      </c>
      <c r="L35" s="62">
        <v>0</v>
      </c>
      <c r="M35" s="62">
        <v>19907</v>
      </c>
      <c r="N35" s="62">
        <v>2052</v>
      </c>
      <c r="O35" s="62">
        <v>0</v>
      </c>
    </row>
    <row r="36" spans="1:15" x14ac:dyDescent="0.55000000000000004">
      <c r="A36" s="117">
        <v>44416</v>
      </c>
      <c r="B36" s="118" t="str">
        <f t="shared" si="0"/>
        <v>(日)</v>
      </c>
      <c r="C36" s="62">
        <f t="shared" si="3"/>
        <v>1153929</v>
      </c>
      <c r="D36" s="62">
        <v>487538</v>
      </c>
      <c r="E36" s="62">
        <v>101281</v>
      </c>
      <c r="F36" s="62">
        <v>0</v>
      </c>
      <c r="G36" s="62">
        <v>435595</v>
      </c>
      <c r="H36" s="62">
        <v>129515</v>
      </c>
      <c r="I36" s="62">
        <v>0</v>
      </c>
      <c r="J36" s="62">
        <v>16809</v>
      </c>
      <c r="K36" s="62">
        <v>1857</v>
      </c>
      <c r="L36" s="62">
        <v>0</v>
      </c>
      <c r="M36" s="62">
        <v>97504</v>
      </c>
      <c r="N36" s="62">
        <v>2506</v>
      </c>
      <c r="O36" s="62">
        <v>0</v>
      </c>
    </row>
    <row r="37" spans="1:15" x14ac:dyDescent="0.55000000000000004">
      <c r="A37" s="117">
        <v>44415</v>
      </c>
      <c r="B37" s="105" t="str">
        <f t="shared" si="0"/>
        <v>(土)</v>
      </c>
      <c r="C37" s="62">
        <f t="shared" si="3"/>
        <v>1463143</v>
      </c>
      <c r="D37" s="62">
        <v>573702</v>
      </c>
      <c r="E37" s="62">
        <v>99376</v>
      </c>
      <c r="F37" s="62">
        <v>0</v>
      </c>
      <c r="G37" s="62">
        <v>618983</v>
      </c>
      <c r="H37" s="62">
        <v>171082</v>
      </c>
      <c r="I37" s="62">
        <v>0</v>
      </c>
      <c r="J37" s="62">
        <v>26442</v>
      </c>
      <c r="K37" s="62">
        <v>1952</v>
      </c>
      <c r="L37" s="62">
        <v>0</v>
      </c>
      <c r="M37" s="62">
        <v>158469</v>
      </c>
      <c r="N37" s="62">
        <v>2577</v>
      </c>
      <c r="O37" s="62">
        <v>0</v>
      </c>
    </row>
    <row r="38" spans="1:15" x14ac:dyDescent="0.55000000000000004">
      <c r="A38" s="117">
        <v>44414</v>
      </c>
      <c r="B38" s="118" t="str">
        <f t="shared" si="0"/>
        <v>(金)</v>
      </c>
      <c r="C38" s="62">
        <f t="shared" si="3"/>
        <v>1338610</v>
      </c>
      <c r="D38" s="62">
        <v>457846</v>
      </c>
      <c r="E38" s="62">
        <v>83430</v>
      </c>
      <c r="F38" s="62">
        <v>0</v>
      </c>
      <c r="G38" s="62">
        <v>601086</v>
      </c>
      <c r="H38" s="62">
        <v>196248</v>
      </c>
      <c r="I38" s="62">
        <v>0</v>
      </c>
      <c r="J38" s="62">
        <v>34742</v>
      </c>
      <c r="K38" s="62">
        <v>703</v>
      </c>
      <c r="L38" s="62">
        <v>0</v>
      </c>
      <c r="M38" s="62">
        <v>209962</v>
      </c>
      <c r="N38" s="62">
        <v>2946</v>
      </c>
      <c r="O38" s="62">
        <v>0</v>
      </c>
    </row>
    <row r="39" spans="1:15" x14ac:dyDescent="0.55000000000000004">
      <c r="A39" s="117">
        <v>44413</v>
      </c>
      <c r="B39" s="105" t="str">
        <f t="shared" si="0"/>
        <v>(木)</v>
      </c>
      <c r="C39" s="62">
        <f t="shared" si="3"/>
        <v>1278983</v>
      </c>
      <c r="D39" s="62">
        <v>432953</v>
      </c>
      <c r="E39" s="62">
        <v>91818</v>
      </c>
      <c r="F39" s="62">
        <v>0</v>
      </c>
      <c r="G39" s="62">
        <v>571003</v>
      </c>
      <c r="H39" s="62">
        <v>183209</v>
      </c>
      <c r="I39" s="62">
        <v>0</v>
      </c>
      <c r="J39" s="62">
        <v>35489</v>
      </c>
      <c r="K39" s="62">
        <v>927</v>
      </c>
      <c r="L39" s="62">
        <v>0</v>
      </c>
      <c r="M39" s="62">
        <v>216398</v>
      </c>
      <c r="N39" s="62">
        <v>3066</v>
      </c>
      <c r="O39" s="62">
        <v>0</v>
      </c>
    </row>
    <row r="40" spans="1:15" x14ac:dyDescent="0.55000000000000004">
      <c r="A40" s="117">
        <v>44412</v>
      </c>
      <c r="B40" s="118" t="str">
        <f t="shared" si="0"/>
        <v>(水)</v>
      </c>
      <c r="C40" s="62">
        <f t="shared" si="3"/>
        <v>1280989</v>
      </c>
      <c r="D40" s="62">
        <v>446316</v>
      </c>
      <c r="E40" s="62">
        <v>88894</v>
      </c>
      <c r="F40" s="62">
        <v>0</v>
      </c>
      <c r="G40" s="62">
        <v>581708</v>
      </c>
      <c r="H40" s="62">
        <v>164071</v>
      </c>
      <c r="I40" s="62">
        <v>0</v>
      </c>
      <c r="J40" s="62">
        <v>39526</v>
      </c>
      <c r="K40" s="62">
        <v>933</v>
      </c>
      <c r="L40" s="62">
        <v>0</v>
      </c>
      <c r="M40" s="62">
        <v>233796</v>
      </c>
      <c r="N40" s="62">
        <v>3093</v>
      </c>
      <c r="O40" s="62">
        <v>0</v>
      </c>
    </row>
    <row r="41" spans="1:15" x14ac:dyDescent="0.55000000000000004">
      <c r="A41" s="117">
        <v>44411</v>
      </c>
      <c r="B41" s="105" t="str">
        <f t="shared" si="0"/>
        <v>(火)</v>
      </c>
      <c r="C41" s="62">
        <f t="shared" si="3"/>
        <v>1290140</v>
      </c>
      <c r="D41" s="62">
        <v>449510</v>
      </c>
      <c r="E41" s="62">
        <v>92894</v>
      </c>
      <c r="F41" s="62">
        <v>0</v>
      </c>
      <c r="G41" s="62">
        <v>585096</v>
      </c>
      <c r="H41" s="62">
        <v>162640</v>
      </c>
      <c r="I41" s="62">
        <v>0</v>
      </c>
      <c r="J41" s="62">
        <v>47845</v>
      </c>
      <c r="K41" s="62">
        <v>957</v>
      </c>
      <c r="L41" s="62">
        <v>0</v>
      </c>
      <c r="M41" s="62">
        <v>260865</v>
      </c>
      <c r="N41" s="62">
        <v>2956</v>
      </c>
      <c r="O41" s="62">
        <v>0</v>
      </c>
    </row>
    <row r="42" spans="1:15" x14ac:dyDescent="0.55000000000000004">
      <c r="A42" s="117">
        <v>44410</v>
      </c>
      <c r="B42" s="118" t="str">
        <f t="shared" si="0"/>
        <v>(月)</v>
      </c>
      <c r="C42" s="62">
        <f t="shared" si="3"/>
        <v>1234571</v>
      </c>
      <c r="D42" s="62">
        <v>428887</v>
      </c>
      <c r="E42" s="62">
        <v>96446</v>
      </c>
      <c r="F42" s="62">
        <v>0</v>
      </c>
      <c r="G42" s="62">
        <v>552697</v>
      </c>
      <c r="H42" s="62">
        <v>156541</v>
      </c>
      <c r="I42" s="62">
        <v>0</v>
      </c>
      <c r="J42" s="62">
        <v>51119</v>
      </c>
      <c r="K42" s="62">
        <v>986</v>
      </c>
      <c r="L42" s="62">
        <v>0</v>
      </c>
      <c r="M42" s="62">
        <v>253203</v>
      </c>
      <c r="N42" s="62">
        <v>3178</v>
      </c>
      <c r="O42" s="62">
        <v>0</v>
      </c>
    </row>
    <row r="43" spans="1:15" x14ac:dyDescent="0.55000000000000004">
      <c r="A43" s="117">
        <v>44409</v>
      </c>
      <c r="B43" s="105" t="str">
        <f t="shared" si="0"/>
        <v>(日)</v>
      </c>
      <c r="C43" s="62">
        <f t="shared" si="3"/>
        <v>1162967</v>
      </c>
      <c r="D43" s="62">
        <v>428357</v>
      </c>
      <c r="E43" s="62">
        <v>98509</v>
      </c>
      <c r="F43" s="62">
        <v>0</v>
      </c>
      <c r="G43" s="62">
        <v>528412</v>
      </c>
      <c r="H43" s="62">
        <v>107689</v>
      </c>
      <c r="I43" s="62">
        <v>0</v>
      </c>
      <c r="J43" s="62">
        <v>25987</v>
      </c>
      <c r="K43" s="62">
        <v>2532</v>
      </c>
      <c r="L43" s="62">
        <v>0</v>
      </c>
      <c r="M43" s="62">
        <v>205343</v>
      </c>
      <c r="N43" s="62">
        <v>5589</v>
      </c>
      <c r="O43" s="62">
        <v>0</v>
      </c>
    </row>
    <row r="44" spans="1:15" x14ac:dyDescent="0.55000000000000004">
      <c r="A44" s="117">
        <v>44408</v>
      </c>
      <c r="B44" s="118" t="str">
        <f t="shared" si="0"/>
        <v>(土)</v>
      </c>
      <c r="C44" s="62">
        <f t="shared" si="3"/>
        <v>1523193</v>
      </c>
      <c r="D44" s="62">
        <v>492177</v>
      </c>
      <c r="E44" s="62">
        <v>107737</v>
      </c>
      <c r="F44" s="62">
        <v>0</v>
      </c>
      <c r="G44" s="62">
        <v>782778</v>
      </c>
      <c r="H44" s="62">
        <v>140501</v>
      </c>
      <c r="I44" s="62">
        <v>0</v>
      </c>
      <c r="J44" s="62">
        <v>52652</v>
      </c>
      <c r="K44" s="62">
        <v>3209</v>
      </c>
      <c r="L44" s="62">
        <v>0</v>
      </c>
      <c r="M44" s="62">
        <v>390764</v>
      </c>
      <c r="N44" s="62">
        <v>11197</v>
      </c>
      <c r="O44" s="62">
        <v>0</v>
      </c>
    </row>
    <row r="45" spans="1:15" x14ac:dyDescent="0.55000000000000004">
      <c r="A45" s="117">
        <v>44407</v>
      </c>
      <c r="B45" s="105" t="str">
        <f t="shared" si="0"/>
        <v>(金)</v>
      </c>
      <c r="C45" s="62">
        <f t="shared" si="3"/>
        <v>1464915</v>
      </c>
      <c r="D45" s="62">
        <v>450603</v>
      </c>
      <c r="E45" s="62">
        <v>120974</v>
      </c>
      <c r="F45" s="62">
        <v>0</v>
      </c>
      <c r="G45" s="62">
        <v>729779</v>
      </c>
      <c r="H45" s="62">
        <v>163559</v>
      </c>
      <c r="I45" s="62">
        <v>0</v>
      </c>
      <c r="J45" s="62">
        <v>72813</v>
      </c>
      <c r="K45" s="62">
        <v>1420</v>
      </c>
      <c r="L45" s="62">
        <v>0</v>
      </c>
      <c r="M45" s="62">
        <v>408488</v>
      </c>
      <c r="N45" s="62">
        <v>9353</v>
      </c>
      <c r="O45" s="62">
        <v>0</v>
      </c>
    </row>
    <row r="46" spans="1:15" x14ac:dyDescent="0.55000000000000004">
      <c r="A46" s="117">
        <v>44406</v>
      </c>
      <c r="B46" s="118" t="str">
        <f t="shared" si="0"/>
        <v>(木)</v>
      </c>
      <c r="C46" s="62">
        <f t="shared" si="3"/>
        <v>1414377</v>
      </c>
      <c r="D46" s="62">
        <v>420214</v>
      </c>
      <c r="E46" s="62">
        <v>121917</v>
      </c>
      <c r="F46" s="62">
        <v>0</v>
      </c>
      <c r="G46" s="62">
        <v>732040</v>
      </c>
      <c r="H46" s="62">
        <v>140206</v>
      </c>
      <c r="I46" s="62">
        <v>0</v>
      </c>
      <c r="J46" s="62">
        <v>71801</v>
      </c>
      <c r="K46" s="62">
        <v>1445</v>
      </c>
      <c r="L46" s="62">
        <v>0</v>
      </c>
      <c r="M46" s="62">
        <v>455015</v>
      </c>
      <c r="N46" s="62">
        <v>9278</v>
      </c>
      <c r="O46" s="62">
        <v>0</v>
      </c>
    </row>
    <row r="47" spans="1:15" x14ac:dyDescent="0.55000000000000004">
      <c r="A47" s="117">
        <v>44405</v>
      </c>
      <c r="B47" s="105" t="str">
        <f t="shared" si="0"/>
        <v>(水)</v>
      </c>
      <c r="C47" s="62">
        <f t="shared" si="3"/>
        <v>1432532</v>
      </c>
      <c r="D47" s="62">
        <v>423416</v>
      </c>
      <c r="E47" s="62">
        <v>118650</v>
      </c>
      <c r="F47" s="62">
        <v>0</v>
      </c>
      <c r="G47" s="62">
        <v>749635</v>
      </c>
      <c r="H47" s="62">
        <v>140831</v>
      </c>
      <c r="I47" s="62">
        <v>0</v>
      </c>
      <c r="J47" s="62">
        <v>77678</v>
      </c>
      <c r="K47" s="62">
        <v>1315</v>
      </c>
      <c r="L47" s="62">
        <v>0</v>
      </c>
      <c r="M47" s="62">
        <v>482707</v>
      </c>
      <c r="N47" s="62">
        <v>13162</v>
      </c>
      <c r="O47" s="62">
        <v>0</v>
      </c>
    </row>
    <row r="48" spans="1:15" x14ac:dyDescent="0.55000000000000004">
      <c r="A48" s="117">
        <v>44404</v>
      </c>
      <c r="B48" s="118" t="str">
        <f t="shared" si="0"/>
        <v>(火)</v>
      </c>
      <c r="C48" s="62">
        <f t="shared" si="3"/>
        <v>1408796</v>
      </c>
      <c r="D48" s="62">
        <v>428754</v>
      </c>
      <c r="E48" s="62">
        <v>121847</v>
      </c>
      <c r="F48" s="62">
        <v>0</v>
      </c>
      <c r="G48" s="62">
        <v>734697</v>
      </c>
      <c r="H48" s="62">
        <v>123498</v>
      </c>
      <c r="I48" s="62">
        <v>0</v>
      </c>
      <c r="J48" s="62">
        <v>91643</v>
      </c>
      <c r="K48" s="62">
        <v>1450</v>
      </c>
      <c r="L48" s="62">
        <v>0</v>
      </c>
      <c r="M48" s="62">
        <v>486049</v>
      </c>
      <c r="N48" s="62">
        <v>12644</v>
      </c>
      <c r="O48" s="62">
        <v>0</v>
      </c>
    </row>
    <row r="49" spans="1:15" x14ac:dyDescent="0.55000000000000004">
      <c r="A49" s="117">
        <v>44403</v>
      </c>
      <c r="B49" s="105" t="str">
        <f t="shared" si="0"/>
        <v>(月)</v>
      </c>
      <c r="C49" s="62">
        <f t="shared" si="3"/>
        <v>1341359</v>
      </c>
      <c r="D49" s="62">
        <v>362080</v>
      </c>
      <c r="E49" s="62">
        <v>140268</v>
      </c>
      <c r="F49" s="62">
        <v>0</v>
      </c>
      <c r="G49" s="62">
        <v>720107</v>
      </c>
      <c r="H49" s="62">
        <v>118904</v>
      </c>
      <c r="I49" s="62">
        <v>0</v>
      </c>
      <c r="J49" s="62">
        <v>79449</v>
      </c>
      <c r="K49" s="62">
        <v>1804</v>
      </c>
      <c r="L49" s="62">
        <v>0</v>
      </c>
      <c r="M49" s="62">
        <v>490834</v>
      </c>
      <c r="N49" s="62">
        <v>14653</v>
      </c>
      <c r="O49" s="62">
        <v>0</v>
      </c>
    </row>
    <row r="50" spans="1:15" x14ac:dyDescent="0.55000000000000004">
      <c r="A50" s="117">
        <v>44402</v>
      </c>
      <c r="B50" s="118" t="str">
        <f t="shared" si="0"/>
        <v>(日)</v>
      </c>
      <c r="C50" s="62">
        <f t="shared" si="3"/>
        <v>1138190</v>
      </c>
      <c r="D50" s="62">
        <v>267782</v>
      </c>
      <c r="E50" s="62">
        <v>116592</v>
      </c>
      <c r="F50" s="62">
        <v>0</v>
      </c>
      <c r="G50" s="62">
        <v>676281</v>
      </c>
      <c r="H50" s="62">
        <v>77535</v>
      </c>
      <c r="I50" s="62">
        <v>0</v>
      </c>
      <c r="J50" s="62">
        <v>38040</v>
      </c>
      <c r="K50" s="62">
        <v>4297</v>
      </c>
      <c r="L50" s="62">
        <v>0</v>
      </c>
      <c r="M50" s="62">
        <v>455004</v>
      </c>
      <c r="N50" s="62">
        <v>16772</v>
      </c>
      <c r="O50" s="62">
        <v>0</v>
      </c>
    </row>
    <row r="51" spans="1:15" x14ac:dyDescent="0.55000000000000004">
      <c r="A51" s="117">
        <v>44401</v>
      </c>
      <c r="B51" s="105" t="str">
        <f t="shared" si="0"/>
        <v>(土)</v>
      </c>
      <c r="C51" s="62">
        <f t="shared" si="3"/>
        <v>1229951</v>
      </c>
      <c r="D51" s="62">
        <v>297909</v>
      </c>
      <c r="E51" s="62">
        <v>127077</v>
      </c>
      <c r="F51" s="62">
        <v>0</v>
      </c>
      <c r="G51" s="62">
        <v>726021</v>
      </c>
      <c r="H51" s="62">
        <v>78944</v>
      </c>
      <c r="I51" s="62">
        <v>0</v>
      </c>
      <c r="J51" s="62">
        <v>49169</v>
      </c>
      <c r="K51" s="62">
        <v>4614</v>
      </c>
      <c r="L51" s="62">
        <v>0</v>
      </c>
      <c r="M51" s="62">
        <v>501359</v>
      </c>
      <c r="N51" s="62">
        <v>21510</v>
      </c>
      <c r="O51" s="62">
        <v>0</v>
      </c>
    </row>
    <row r="52" spans="1:15" x14ac:dyDescent="0.55000000000000004">
      <c r="A52" s="117">
        <v>44400</v>
      </c>
      <c r="B52" s="118" t="str">
        <f t="shared" si="0"/>
        <v>(金)</v>
      </c>
      <c r="C52" s="62">
        <f t="shared" si="3"/>
        <v>468567</v>
      </c>
      <c r="D52" s="62">
        <v>125700</v>
      </c>
      <c r="E52" s="62">
        <v>92312</v>
      </c>
      <c r="F52" s="62">
        <v>0</v>
      </c>
      <c r="G52" s="62">
        <v>192804</v>
      </c>
      <c r="H52" s="62">
        <v>57751</v>
      </c>
      <c r="I52" s="62">
        <v>0</v>
      </c>
      <c r="J52" s="62">
        <v>15794</v>
      </c>
      <c r="K52" s="62">
        <v>2121</v>
      </c>
      <c r="L52" s="62">
        <v>0</v>
      </c>
      <c r="M52" s="62">
        <v>132526</v>
      </c>
      <c r="N52" s="62">
        <v>17964</v>
      </c>
      <c r="O52" s="62">
        <v>0</v>
      </c>
    </row>
    <row r="53" spans="1:15" x14ac:dyDescent="0.55000000000000004">
      <c r="A53" s="117">
        <v>44399</v>
      </c>
      <c r="B53" s="105" t="str">
        <f t="shared" si="0"/>
        <v>(木)</v>
      </c>
      <c r="C53" s="62">
        <f t="shared" si="3"/>
        <v>602343</v>
      </c>
      <c r="D53" s="62">
        <v>183123</v>
      </c>
      <c r="E53" s="62">
        <v>96094</v>
      </c>
      <c r="F53" s="62">
        <v>0</v>
      </c>
      <c r="G53" s="62">
        <v>271831</v>
      </c>
      <c r="H53" s="62">
        <v>51295</v>
      </c>
      <c r="I53" s="62">
        <v>0</v>
      </c>
      <c r="J53" s="62">
        <v>28744</v>
      </c>
      <c r="K53" s="62">
        <v>3092</v>
      </c>
      <c r="L53" s="62">
        <v>0</v>
      </c>
      <c r="M53" s="62">
        <v>207249</v>
      </c>
      <c r="N53" s="62">
        <v>18666</v>
      </c>
      <c r="O53" s="62">
        <v>0</v>
      </c>
    </row>
    <row r="54" spans="1:15" x14ac:dyDescent="0.55000000000000004">
      <c r="A54" s="117">
        <v>44398</v>
      </c>
      <c r="B54" s="118" t="str">
        <f t="shared" si="0"/>
        <v>(水)</v>
      </c>
      <c r="C54" s="62">
        <f t="shared" si="3"/>
        <v>1375117</v>
      </c>
      <c r="D54" s="62">
        <v>484617</v>
      </c>
      <c r="E54" s="62">
        <v>173369</v>
      </c>
      <c r="F54" s="62">
        <v>0</v>
      </c>
      <c r="G54" s="62">
        <v>641409</v>
      </c>
      <c r="H54" s="62">
        <v>75722</v>
      </c>
      <c r="I54" s="62">
        <v>0</v>
      </c>
      <c r="J54" s="62">
        <v>123498</v>
      </c>
      <c r="K54" s="62">
        <v>2733</v>
      </c>
      <c r="L54" s="62">
        <v>0</v>
      </c>
      <c r="M54" s="62">
        <v>503516</v>
      </c>
      <c r="N54" s="62">
        <v>19904</v>
      </c>
      <c r="O54" s="62">
        <v>0</v>
      </c>
    </row>
    <row r="55" spans="1:15" x14ac:dyDescent="0.55000000000000004">
      <c r="A55" s="117">
        <v>44397</v>
      </c>
      <c r="B55" s="105" t="str">
        <f t="shared" si="0"/>
        <v>(火)</v>
      </c>
      <c r="C55" s="62">
        <f t="shared" si="3"/>
        <v>1366329</v>
      </c>
      <c r="D55" s="62">
        <v>523109</v>
      </c>
      <c r="E55" s="62">
        <v>165371</v>
      </c>
      <c r="F55" s="62">
        <v>0</v>
      </c>
      <c r="G55" s="62">
        <v>605812</v>
      </c>
      <c r="H55" s="62">
        <v>72037</v>
      </c>
      <c r="I55" s="62">
        <v>0</v>
      </c>
      <c r="J55" s="62">
        <v>150126</v>
      </c>
      <c r="K55" s="62">
        <v>2631</v>
      </c>
      <c r="L55" s="62">
        <v>0</v>
      </c>
      <c r="M55" s="62">
        <v>489053</v>
      </c>
      <c r="N55" s="62">
        <v>23417</v>
      </c>
      <c r="O55" s="62">
        <v>0</v>
      </c>
    </row>
    <row r="56" spans="1:15" x14ac:dyDescent="0.55000000000000004">
      <c r="A56" s="117">
        <v>44396</v>
      </c>
      <c r="B56" s="118" t="str">
        <f t="shared" si="0"/>
        <v>(月)</v>
      </c>
      <c r="C56" s="62">
        <f t="shared" si="3"/>
        <v>1049956</v>
      </c>
      <c r="D56" s="62">
        <v>270615</v>
      </c>
      <c r="E56" s="62">
        <v>158012</v>
      </c>
      <c r="F56" s="62">
        <v>0</v>
      </c>
      <c r="G56" s="62">
        <v>558356</v>
      </c>
      <c r="H56" s="62">
        <v>62973</v>
      </c>
      <c r="I56" s="62">
        <v>0</v>
      </c>
      <c r="J56" s="62">
        <v>67860</v>
      </c>
      <c r="K56" s="62">
        <v>3134</v>
      </c>
      <c r="L56" s="62">
        <v>0</v>
      </c>
      <c r="M56" s="62">
        <v>456088</v>
      </c>
      <c r="N56" s="62">
        <v>22804</v>
      </c>
      <c r="O56" s="62">
        <v>0</v>
      </c>
    </row>
    <row r="57" spans="1:15" x14ac:dyDescent="0.55000000000000004">
      <c r="A57" s="117">
        <v>44395</v>
      </c>
      <c r="B57" s="105" t="str">
        <f t="shared" si="0"/>
        <v>(日)</v>
      </c>
      <c r="C57" s="62">
        <f t="shared" si="3"/>
        <v>1261625</v>
      </c>
      <c r="D57" s="62">
        <v>456692</v>
      </c>
      <c r="E57" s="62">
        <v>113571</v>
      </c>
      <c r="F57" s="62">
        <v>0</v>
      </c>
      <c r="G57" s="62">
        <v>649543</v>
      </c>
      <c r="H57" s="62">
        <v>41819</v>
      </c>
      <c r="I57" s="62">
        <v>0</v>
      </c>
      <c r="J57" s="62">
        <v>94498</v>
      </c>
      <c r="K57" s="62">
        <v>3222</v>
      </c>
      <c r="L57" s="62">
        <v>0</v>
      </c>
      <c r="M57" s="62">
        <v>535632</v>
      </c>
      <c r="N57" s="62">
        <v>28356</v>
      </c>
      <c r="O57" s="62">
        <v>0</v>
      </c>
    </row>
    <row r="58" spans="1:15" x14ac:dyDescent="0.55000000000000004">
      <c r="A58" s="117">
        <v>44394</v>
      </c>
      <c r="B58" s="118" t="str">
        <f t="shared" si="0"/>
        <v>(土)</v>
      </c>
      <c r="C58" s="62">
        <f t="shared" si="3"/>
        <v>1431833</v>
      </c>
      <c r="D58" s="62">
        <v>619434</v>
      </c>
      <c r="E58" s="62">
        <v>142865</v>
      </c>
      <c r="F58" s="62">
        <v>0</v>
      </c>
      <c r="G58" s="62">
        <v>632025</v>
      </c>
      <c r="H58" s="62">
        <v>37509</v>
      </c>
      <c r="I58" s="62">
        <v>0</v>
      </c>
      <c r="J58" s="62">
        <v>152929</v>
      </c>
      <c r="K58" s="62">
        <v>2851</v>
      </c>
      <c r="L58" s="62">
        <v>0</v>
      </c>
      <c r="M58" s="62">
        <v>526694</v>
      </c>
      <c r="N58" s="62">
        <v>29302</v>
      </c>
      <c r="O58" s="62">
        <v>0</v>
      </c>
    </row>
    <row r="59" spans="1:15" x14ac:dyDescent="0.55000000000000004">
      <c r="A59" s="117">
        <v>44393</v>
      </c>
      <c r="B59" s="105" t="str">
        <f t="shared" si="0"/>
        <v>(金)</v>
      </c>
      <c r="C59" s="62">
        <f t="shared" si="3"/>
        <v>1399949</v>
      </c>
      <c r="D59" s="62">
        <v>602704</v>
      </c>
      <c r="E59" s="62">
        <v>177443</v>
      </c>
      <c r="F59" s="62">
        <v>0</v>
      </c>
      <c r="G59" s="62">
        <v>587908</v>
      </c>
      <c r="H59" s="62">
        <v>31894</v>
      </c>
      <c r="I59" s="62">
        <v>0</v>
      </c>
      <c r="J59" s="62">
        <v>202388</v>
      </c>
      <c r="K59" s="62">
        <v>2157</v>
      </c>
      <c r="L59" s="62">
        <v>0</v>
      </c>
      <c r="M59" s="62">
        <v>497884</v>
      </c>
      <c r="N59" s="62">
        <v>24376</v>
      </c>
      <c r="O59" s="62">
        <v>0</v>
      </c>
    </row>
    <row r="60" spans="1:15" x14ac:dyDescent="0.55000000000000004">
      <c r="A60" s="117">
        <v>44392</v>
      </c>
      <c r="B60" s="118" t="str">
        <f t="shared" si="0"/>
        <v>(木)</v>
      </c>
      <c r="C60" s="62">
        <f t="shared" si="3"/>
        <v>1387620</v>
      </c>
      <c r="D60" s="62">
        <v>581586</v>
      </c>
      <c r="E60" s="62">
        <v>170823</v>
      </c>
      <c r="F60" s="62">
        <v>0</v>
      </c>
      <c r="G60" s="62">
        <v>601595</v>
      </c>
      <c r="H60" s="62">
        <v>33616</v>
      </c>
      <c r="I60" s="62">
        <v>0</v>
      </c>
      <c r="J60" s="62">
        <v>208542</v>
      </c>
      <c r="K60" s="62">
        <v>5219</v>
      </c>
      <c r="L60" s="62">
        <v>0</v>
      </c>
      <c r="M60" s="62">
        <v>530690</v>
      </c>
      <c r="N60" s="62">
        <v>28645</v>
      </c>
      <c r="O60" s="62">
        <v>0</v>
      </c>
    </row>
    <row r="61" spans="1:15" x14ac:dyDescent="0.55000000000000004">
      <c r="A61" s="117">
        <v>44391</v>
      </c>
      <c r="B61" s="105" t="str">
        <f t="shared" si="0"/>
        <v>(水)</v>
      </c>
      <c r="C61" s="62">
        <f t="shared" si="3"/>
        <v>1428492</v>
      </c>
      <c r="D61" s="62">
        <v>596651</v>
      </c>
      <c r="E61" s="62">
        <v>177930</v>
      </c>
      <c r="F61" s="62">
        <v>0</v>
      </c>
      <c r="G61" s="62">
        <v>619773</v>
      </c>
      <c r="H61" s="62">
        <v>34138</v>
      </c>
      <c r="I61" s="62">
        <v>0</v>
      </c>
      <c r="J61" s="62">
        <v>230198</v>
      </c>
      <c r="K61" s="62">
        <v>1891</v>
      </c>
      <c r="L61" s="62">
        <v>0</v>
      </c>
      <c r="M61" s="62">
        <v>551690</v>
      </c>
      <c r="N61" s="62">
        <v>28254</v>
      </c>
      <c r="O61" s="62">
        <v>0</v>
      </c>
    </row>
    <row r="62" spans="1:15" x14ac:dyDescent="0.55000000000000004">
      <c r="A62" s="117">
        <v>44390</v>
      </c>
      <c r="B62" s="118" t="str">
        <f t="shared" si="0"/>
        <v>(火)</v>
      </c>
      <c r="C62" s="62">
        <f t="shared" si="3"/>
        <v>1428470</v>
      </c>
      <c r="D62" s="62">
        <v>597754</v>
      </c>
      <c r="E62" s="62">
        <v>183213</v>
      </c>
      <c r="F62" s="62">
        <v>0</v>
      </c>
      <c r="G62" s="62">
        <v>614674</v>
      </c>
      <c r="H62" s="62">
        <v>32829</v>
      </c>
      <c r="I62" s="62">
        <v>0</v>
      </c>
      <c r="J62" s="62">
        <v>257356</v>
      </c>
      <c r="K62" s="62">
        <v>2310</v>
      </c>
      <c r="L62" s="62">
        <v>0</v>
      </c>
      <c r="M62" s="62">
        <v>553929</v>
      </c>
      <c r="N62" s="62">
        <v>28506</v>
      </c>
      <c r="O62" s="62">
        <v>0</v>
      </c>
    </row>
    <row r="63" spans="1:15" x14ac:dyDescent="0.55000000000000004">
      <c r="A63" s="117">
        <v>44389</v>
      </c>
      <c r="B63" s="105" t="str">
        <f t="shared" si="0"/>
        <v>(月)</v>
      </c>
      <c r="C63" s="62">
        <f t="shared" si="3"/>
        <v>1346192</v>
      </c>
      <c r="D63" s="62">
        <v>563260</v>
      </c>
      <c r="E63" s="62">
        <v>153771</v>
      </c>
      <c r="F63" s="62">
        <v>0</v>
      </c>
      <c r="G63" s="62">
        <v>596843</v>
      </c>
      <c r="H63" s="62">
        <v>32318</v>
      </c>
      <c r="I63" s="62">
        <v>0</v>
      </c>
      <c r="J63" s="62">
        <v>252763</v>
      </c>
      <c r="K63" s="62">
        <v>1829</v>
      </c>
      <c r="L63" s="62">
        <v>0</v>
      </c>
      <c r="M63" s="62">
        <v>544946</v>
      </c>
      <c r="N63" s="62">
        <v>28555</v>
      </c>
      <c r="O63" s="62">
        <v>0</v>
      </c>
    </row>
    <row r="64" spans="1:15" x14ac:dyDescent="0.55000000000000004">
      <c r="A64" s="117">
        <v>44388</v>
      </c>
      <c r="B64" s="118" t="str">
        <f t="shared" si="0"/>
        <v>(日)</v>
      </c>
      <c r="C64" s="62">
        <f t="shared" si="3"/>
        <v>1353779</v>
      </c>
      <c r="D64" s="62">
        <v>557705</v>
      </c>
      <c r="E64" s="62">
        <v>146412</v>
      </c>
      <c r="F64" s="62">
        <v>0</v>
      </c>
      <c r="G64" s="62">
        <v>616118</v>
      </c>
      <c r="H64" s="62">
        <v>33544</v>
      </c>
      <c r="I64" s="62">
        <v>0</v>
      </c>
      <c r="J64" s="62">
        <v>209244</v>
      </c>
      <c r="K64" s="62">
        <v>3177</v>
      </c>
      <c r="L64" s="62">
        <v>0</v>
      </c>
      <c r="M64" s="62">
        <v>556400</v>
      </c>
      <c r="N64" s="62">
        <v>30435</v>
      </c>
      <c r="O64" s="62">
        <v>0</v>
      </c>
    </row>
    <row r="65" spans="1:15" x14ac:dyDescent="0.55000000000000004">
      <c r="A65" s="117">
        <v>44387</v>
      </c>
      <c r="B65" s="105" t="str">
        <f t="shared" si="0"/>
        <v>(土)</v>
      </c>
      <c r="C65" s="62">
        <f t="shared" si="3"/>
        <v>1586545</v>
      </c>
      <c r="D65" s="62">
        <v>755996</v>
      </c>
      <c r="E65" s="62">
        <v>192175</v>
      </c>
      <c r="F65" s="62">
        <v>0</v>
      </c>
      <c r="G65" s="62">
        <v>605294</v>
      </c>
      <c r="H65" s="62">
        <v>33080</v>
      </c>
      <c r="I65" s="62">
        <v>0</v>
      </c>
      <c r="J65" s="62">
        <v>364054</v>
      </c>
      <c r="K65" s="62">
        <v>3647</v>
      </c>
      <c r="L65" s="62">
        <v>0</v>
      </c>
      <c r="M65" s="62">
        <v>551075</v>
      </c>
      <c r="N65" s="62">
        <v>30282</v>
      </c>
      <c r="O65" s="62">
        <v>0</v>
      </c>
    </row>
    <row r="66" spans="1:15" x14ac:dyDescent="0.55000000000000004">
      <c r="A66" s="117">
        <v>44386</v>
      </c>
      <c r="B66" s="118" t="str">
        <f t="shared" si="0"/>
        <v>(金)</v>
      </c>
      <c r="C66" s="62">
        <f t="shared" si="3"/>
        <v>1526194</v>
      </c>
      <c r="D66" s="62">
        <v>704757</v>
      </c>
      <c r="E66" s="62">
        <v>212451</v>
      </c>
      <c r="F66" s="62">
        <v>0</v>
      </c>
      <c r="G66" s="62">
        <v>579664</v>
      </c>
      <c r="H66" s="62">
        <v>29322</v>
      </c>
      <c r="I66" s="62">
        <v>0</v>
      </c>
      <c r="J66" s="62">
        <v>383821</v>
      </c>
      <c r="K66" s="62">
        <v>3030</v>
      </c>
      <c r="L66" s="62">
        <v>0</v>
      </c>
      <c r="M66" s="62">
        <v>534062</v>
      </c>
      <c r="N66" s="62">
        <v>26588</v>
      </c>
      <c r="O66" s="62">
        <v>0</v>
      </c>
    </row>
    <row r="67" spans="1:15" x14ac:dyDescent="0.55000000000000004">
      <c r="A67" s="117">
        <v>44385</v>
      </c>
      <c r="B67" s="105" t="str">
        <f t="shared" si="0"/>
        <v>(木)</v>
      </c>
      <c r="C67" s="62">
        <f t="shared" si="3"/>
        <v>1526216</v>
      </c>
      <c r="D67" s="62">
        <v>709096</v>
      </c>
      <c r="E67" s="62">
        <v>205535</v>
      </c>
      <c r="F67" s="62">
        <v>0</v>
      </c>
      <c r="G67" s="62">
        <v>582701</v>
      </c>
      <c r="H67" s="62">
        <v>28884</v>
      </c>
      <c r="I67" s="62">
        <v>0</v>
      </c>
      <c r="J67" s="62">
        <v>427848</v>
      </c>
      <c r="K67" s="62">
        <v>3204</v>
      </c>
      <c r="L67" s="62">
        <v>0</v>
      </c>
      <c r="M67" s="62">
        <v>546191</v>
      </c>
      <c r="N67" s="62">
        <v>26280</v>
      </c>
      <c r="O67" s="62">
        <v>0</v>
      </c>
    </row>
    <row r="68" spans="1:15" x14ac:dyDescent="0.55000000000000004">
      <c r="A68" s="117">
        <v>44384</v>
      </c>
      <c r="B68" s="118" t="str">
        <f t="shared" si="0"/>
        <v>(水)</v>
      </c>
      <c r="C68" s="62">
        <f t="shared" si="3"/>
        <v>1534123</v>
      </c>
      <c r="D68" s="62">
        <v>735263</v>
      </c>
      <c r="E68" s="62">
        <v>185979</v>
      </c>
      <c r="F68" s="62">
        <v>0</v>
      </c>
      <c r="G68" s="62">
        <v>586141</v>
      </c>
      <c r="H68" s="62">
        <v>26740</v>
      </c>
      <c r="I68" s="62">
        <v>0</v>
      </c>
      <c r="J68" s="62">
        <v>463336</v>
      </c>
      <c r="K68" s="62">
        <v>3414</v>
      </c>
      <c r="L68" s="62">
        <v>0</v>
      </c>
      <c r="M68" s="62">
        <v>550894</v>
      </c>
      <c r="N68" s="62">
        <v>24885</v>
      </c>
      <c r="O68" s="62">
        <v>0</v>
      </c>
    </row>
    <row r="69" spans="1:15" x14ac:dyDescent="0.55000000000000004">
      <c r="A69" s="117">
        <v>44383</v>
      </c>
      <c r="B69" s="105" t="str">
        <f t="shared" si="0"/>
        <v>(火)</v>
      </c>
      <c r="C69" s="62">
        <f t="shared" si="3"/>
        <v>1519683</v>
      </c>
      <c r="D69" s="62">
        <v>704688</v>
      </c>
      <c r="E69" s="62">
        <v>182515</v>
      </c>
      <c r="F69" s="62">
        <v>0</v>
      </c>
      <c r="G69" s="62">
        <v>603584</v>
      </c>
      <c r="H69" s="62">
        <v>28896</v>
      </c>
      <c r="I69" s="62">
        <v>0</v>
      </c>
      <c r="J69" s="62">
        <v>455455</v>
      </c>
      <c r="K69" s="62">
        <v>3075</v>
      </c>
      <c r="L69" s="62">
        <v>0</v>
      </c>
      <c r="M69" s="62">
        <v>571912</v>
      </c>
      <c r="N69" s="62">
        <v>26992</v>
      </c>
      <c r="O69" s="62">
        <v>0</v>
      </c>
    </row>
    <row r="70" spans="1:15" x14ac:dyDescent="0.55000000000000004">
      <c r="A70" s="117">
        <v>44382</v>
      </c>
      <c r="B70" s="118" t="str">
        <f t="shared" si="0"/>
        <v>(月)</v>
      </c>
      <c r="C70" s="62">
        <f t="shared" si="3"/>
        <v>1430879</v>
      </c>
      <c r="D70" s="62">
        <v>665497</v>
      </c>
      <c r="E70" s="62">
        <v>174985</v>
      </c>
      <c r="F70" s="62">
        <v>0</v>
      </c>
      <c r="G70" s="62">
        <v>561909</v>
      </c>
      <c r="H70" s="62">
        <v>28488</v>
      </c>
      <c r="I70" s="62">
        <v>0</v>
      </c>
      <c r="J70" s="62">
        <v>445179</v>
      </c>
      <c r="K70" s="62">
        <v>3126</v>
      </c>
      <c r="L70" s="62">
        <v>0</v>
      </c>
      <c r="M70" s="62">
        <v>534389</v>
      </c>
      <c r="N70" s="62">
        <v>26692</v>
      </c>
      <c r="O70" s="62">
        <v>0</v>
      </c>
    </row>
    <row r="71" spans="1:15" x14ac:dyDescent="0.55000000000000004">
      <c r="A71" s="117">
        <v>44381</v>
      </c>
      <c r="B71" s="105" t="str">
        <f t="shared" ref="B71:B75" si="4">"(" &amp; TEXT(A71,"aaa") &amp; ")"</f>
        <v>(日)</v>
      </c>
      <c r="C71" s="62">
        <f t="shared" si="3"/>
        <v>1346996</v>
      </c>
      <c r="D71" s="62">
        <v>671425</v>
      </c>
      <c r="E71" s="62">
        <v>118040</v>
      </c>
      <c r="F71" s="62">
        <v>0</v>
      </c>
      <c r="G71" s="62">
        <v>535215</v>
      </c>
      <c r="H71" s="62">
        <v>22316</v>
      </c>
      <c r="I71" s="62">
        <v>0</v>
      </c>
      <c r="J71" s="62">
        <v>445060</v>
      </c>
      <c r="K71" s="62">
        <v>4851</v>
      </c>
      <c r="L71" s="62">
        <v>0</v>
      </c>
      <c r="M71" s="62">
        <v>506984</v>
      </c>
      <c r="N71" s="62">
        <v>21393</v>
      </c>
      <c r="O71" s="62">
        <v>0</v>
      </c>
    </row>
    <row r="72" spans="1:15" x14ac:dyDescent="0.55000000000000004">
      <c r="A72" s="117">
        <v>44380</v>
      </c>
      <c r="B72" s="118" t="str">
        <f t="shared" si="4"/>
        <v>(土)</v>
      </c>
      <c r="C72" s="62">
        <f t="shared" si="3"/>
        <v>1431284</v>
      </c>
      <c r="D72" s="62">
        <v>668462</v>
      </c>
      <c r="E72" s="62">
        <v>141367</v>
      </c>
      <c r="F72" s="62">
        <v>0</v>
      </c>
      <c r="G72" s="62">
        <v>601572</v>
      </c>
      <c r="H72" s="62">
        <v>19883</v>
      </c>
      <c r="I72" s="62">
        <v>0</v>
      </c>
      <c r="J72" s="62">
        <v>451314</v>
      </c>
      <c r="K72" s="62">
        <v>9859</v>
      </c>
      <c r="L72" s="62">
        <v>0</v>
      </c>
      <c r="M72" s="62">
        <v>570454</v>
      </c>
      <c r="N72" s="62">
        <v>18674</v>
      </c>
      <c r="O72" s="62">
        <v>0</v>
      </c>
    </row>
    <row r="73" spans="1:15" x14ac:dyDescent="0.55000000000000004">
      <c r="A73" s="117">
        <v>44379</v>
      </c>
      <c r="B73" s="105" t="str">
        <f t="shared" si="4"/>
        <v>(金)</v>
      </c>
      <c r="C73" s="62">
        <f t="shared" si="3"/>
        <v>1176485</v>
      </c>
      <c r="D73" s="62">
        <v>347701</v>
      </c>
      <c r="E73" s="62">
        <v>160140</v>
      </c>
      <c r="F73" s="62">
        <v>0</v>
      </c>
      <c r="G73" s="62">
        <v>649105</v>
      </c>
      <c r="H73" s="62">
        <v>19539</v>
      </c>
      <c r="I73" s="62">
        <v>0</v>
      </c>
      <c r="J73" s="62">
        <v>236490</v>
      </c>
      <c r="K73" s="62">
        <v>7679</v>
      </c>
      <c r="L73" s="62">
        <v>0</v>
      </c>
      <c r="M73" s="62">
        <v>618141</v>
      </c>
      <c r="N73" s="62">
        <v>18397</v>
      </c>
      <c r="O73" s="62">
        <v>0</v>
      </c>
    </row>
    <row r="74" spans="1:15" x14ac:dyDescent="0.55000000000000004">
      <c r="A74" s="117">
        <v>44378</v>
      </c>
      <c r="B74" s="118" t="str">
        <f t="shared" si="4"/>
        <v>(木)</v>
      </c>
      <c r="C74" s="62">
        <f t="shared" si="3"/>
        <v>1212816</v>
      </c>
      <c r="D74" s="62">
        <v>407262</v>
      </c>
      <c r="E74" s="62">
        <v>148547</v>
      </c>
      <c r="F74" s="62">
        <v>0</v>
      </c>
      <c r="G74" s="62">
        <v>637410</v>
      </c>
      <c r="H74" s="62">
        <v>19597</v>
      </c>
      <c r="I74" s="62">
        <v>0</v>
      </c>
      <c r="J74" s="62">
        <v>304616</v>
      </c>
      <c r="K74" s="62">
        <v>7775</v>
      </c>
      <c r="L74" s="62">
        <v>0</v>
      </c>
      <c r="M74" s="62">
        <v>611314</v>
      </c>
      <c r="N74" s="62">
        <v>18554</v>
      </c>
      <c r="O74" s="62">
        <v>0</v>
      </c>
    </row>
    <row r="75" spans="1:15" x14ac:dyDescent="0.55000000000000004">
      <c r="A75" s="117">
        <v>44377</v>
      </c>
      <c r="B75" s="105" t="str">
        <f t="shared" si="4"/>
        <v>(水)</v>
      </c>
      <c r="C75" s="62">
        <f t="shared" si="3"/>
        <v>1441730</v>
      </c>
      <c r="D75" s="62">
        <v>611376</v>
      </c>
      <c r="E75" s="62">
        <v>139533</v>
      </c>
      <c r="F75" s="62">
        <v>0</v>
      </c>
      <c r="G75" s="62">
        <v>671798</v>
      </c>
      <c r="H75" s="62">
        <v>19023</v>
      </c>
      <c r="I75" s="62">
        <v>0</v>
      </c>
      <c r="J75" s="62">
        <v>479196</v>
      </c>
      <c r="K75" s="62">
        <v>11419</v>
      </c>
      <c r="L75" s="62">
        <v>0</v>
      </c>
      <c r="M75" s="62">
        <v>641719</v>
      </c>
      <c r="N75" s="62">
        <v>18101</v>
      </c>
      <c r="O75" s="62">
        <v>0</v>
      </c>
    </row>
    <row r="76" spans="1:15" x14ac:dyDescent="0.55000000000000004">
      <c r="A76" s="117">
        <v>44376</v>
      </c>
      <c r="B76" s="118" t="str">
        <f>"(" &amp; TEXT(A76,"aaa") &amp; ")"</f>
        <v>(火)</v>
      </c>
      <c r="C76" s="62">
        <f t="shared" si="3"/>
        <v>1403799</v>
      </c>
      <c r="D76" s="62">
        <v>593651</v>
      </c>
      <c r="E76" s="62">
        <v>115123</v>
      </c>
      <c r="F76" s="62">
        <v>0</v>
      </c>
      <c r="G76" s="62">
        <v>675914</v>
      </c>
      <c r="H76" s="62">
        <v>19111</v>
      </c>
      <c r="I76" s="62">
        <v>0</v>
      </c>
      <c r="J76" s="62">
        <v>473567</v>
      </c>
      <c r="K76" s="62">
        <v>10931</v>
      </c>
      <c r="L76" s="62">
        <v>0</v>
      </c>
      <c r="M76" s="62">
        <v>648542</v>
      </c>
      <c r="N76" s="62">
        <v>18053</v>
      </c>
      <c r="O76" s="62">
        <v>0</v>
      </c>
    </row>
    <row r="77" spans="1:15" x14ac:dyDescent="0.55000000000000004">
      <c r="A77" s="117">
        <v>44375</v>
      </c>
      <c r="B77" s="105" t="str">
        <f t="shared" ref="B77:B101" si="5">"(" &amp; TEXT(A77,"aaa") &amp; ")"</f>
        <v>(月)</v>
      </c>
      <c r="C77" s="62">
        <f t="shared" si="3"/>
        <v>1298941</v>
      </c>
      <c r="D77" s="62">
        <v>555364</v>
      </c>
      <c r="E77" s="62">
        <v>107845</v>
      </c>
      <c r="F77" s="62">
        <v>0</v>
      </c>
      <c r="G77" s="62">
        <v>617213</v>
      </c>
      <c r="H77" s="62">
        <v>18519</v>
      </c>
      <c r="I77" s="62">
        <v>0</v>
      </c>
      <c r="J77" s="62">
        <v>449581</v>
      </c>
      <c r="K77" s="62">
        <v>12550</v>
      </c>
      <c r="L77" s="62">
        <v>0</v>
      </c>
      <c r="M77" s="62">
        <v>593747</v>
      </c>
      <c r="N77" s="62">
        <v>17588</v>
      </c>
      <c r="O77" s="62">
        <v>0</v>
      </c>
    </row>
    <row r="78" spans="1:15" x14ac:dyDescent="0.55000000000000004">
      <c r="A78" s="117">
        <v>44374</v>
      </c>
      <c r="B78" s="105" t="str">
        <f t="shared" si="5"/>
        <v>(日)</v>
      </c>
      <c r="C78" s="62">
        <f t="shared" si="3"/>
        <v>1288221</v>
      </c>
      <c r="D78" s="62">
        <v>663011</v>
      </c>
      <c r="E78" s="62">
        <v>86150</v>
      </c>
      <c r="F78" s="62">
        <v>0</v>
      </c>
      <c r="G78" s="62">
        <v>534450</v>
      </c>
      <c r="H78" s="62">
        <v>4610</v>
      </c>
      <c r="I78" s="62">
        <v>0</v>
      </c>
      <c r="J78" s="62">
        <v>537673</v>
      </c>
      <c r="K78" s="62">
        <v>15480</v>
      </c>
      <c r="L78" s="62">
        <v>0</v>
      </c>
      <c r="M78" s="62">
        <v>513771</v>
      </c>
      <c r="N78" s="62">
        <v>4394</v>
      </c>
      <c r="O78" s="62">
        <v>0</v>
      </c>
    </row>
    <row r="79" spans="1:15" x14ac:dyDescent="0.55000000000000004">
      <c r="A79" s="117">
        <v>44373</v>
      </c>
      <c r="B79" s="105" t="str">
        <f t="shared" si="5"/>
        <v>(土)</v>
      </c>
      <c r="C79" s="62">
        <f t="shared" si="3"/>
        <v>1301077</v>
      </c>
      <c r="D79" s="62">
        <v>631176</v>
      </c>
      <c r="E79" s="62">
        <v>85324</v>
      </c>
      <c r="F79" s="62">
        <v>0</v>
      </c>
      <c r="G79" s="62">
        <v>580794</v>
      </c>
      <c r="H79" s="62">
        <v>3783</v>
      </c>
      <c r="I79" s="62">
        <v>0</v>
      </c>
      <c r="J79" s="62">
        <v>515199</v>
      </c>
      <c r="K79" s="62">
        <v>18937</v>
      </c>
      <c r="L79" s="62">
        <v>0</v>
      </c>
      <c r="M79" s="62">
        <v>557563</v>
      </c>
      <c r="N79" s="62">
        <v>3555</v>
      </c>
      <c r="O79" s="62">
        <v>0</v>
      </c>
    </row>
    <row r="80" spans="1:15" x14ac:dyDescent="0.55000000000000004">
      <c r="A80" s="117">
        <v>44372</v>
      </c>
      <c r="B80" s="105" t="str">
        <f t="shared" si="5"/>
        <v>(金)</v>
      </c>
      <c r="C80" s="62">
        <f t="shared" si="3"/>
        <v>1287066</v>
      </c>
      <c r="D80" s="62">
        <v>580046</v>
      </c>
      <c r="E80" s="62">
        <v>88893</v>
      </c>
      <c r="F80" s="62">
        <v>0</v>
      </c>
      <c r="G80" s="62">
        <v>614323</v>
      </c>
      <c r="H80" s="62">
        <v>3804</v>
      </c>
      <c r="I80" s="62">
        <v>0</v>
      </c>
      <c r="J80" s="62">
        <v>485168</v>
      </c>
      <c r="K80" s="62">
        <v>14362</v>
      </c>
      <c r="L80" s="62">
        <v>0</v>
      </c>
      <c r="M80" s="62">
        <v>586664</v>
      </c>
      <c r="N80" s="62">
        <v>3600</v>
      </c>
      <c r="O80" s="62">
        <v>0</v>
      </c>
    </row>
    <row r="81" spans="1:15" x14ac:dyDescent="0.55000000000000004">
      <c r="A81" s="117">
        <v>44371</v>
      </c>
      <c r="B81" s="105" t="str">
        <f t="shared" si="5"/>
        <v>(木)</v>
      </c>
      <c r="C81" s="62">
        <f t="shared" si="3"/>
        <v>1308939</v>
      </c>
      <c r="D81" s="62">
        <v>602254</v>
      </c>
      <c r="E81" s="62">
        <v>80999</v>
      </c>
      <c r="F81" s="62">
        <v>0</v>
      </c>
      <c r="G81" s="62">
        <v>622335</v>
      </c>
      <c r="H81" s="62">
        <v>3351</v>
      </c>
      <c r="I81" s="62">
        <v>0</v>
      </c>
      <c r="J81" s="62">
        <v>522369</v>
      </c>
      <c r="K81" s="62">
        <v>14504</v>
      </c>
      <c r="L81" s="62">
        <v>0</v>
      </c>
      <c r="M81" s="62">
        <v>597187</v>
      </c>
      <c r="N81" s="62">
        <v>3161</v>
      </c>
      <c r="O81" s="62">
        <v>0</v>
      </c>
    </row>
    <row r="82" spans="1:15" x14ac:dyDescent="0.55000000000000004">
      <c r="A82" s="117">
        <v>44370</v>
      </c>
      <c r="B82" s="105" t="str">
        <f t="shared" si="5"/>
        <v>(水)</v>
      </c>
      <c r="C82" s="62">
        <f t="shared" si="3"/>
        <v>1321614</v>
      </c>
      <c r="D82" s="62">
        <v>615562</v>
      </c>
      <c r="E82" s="62">
        <v>82937</v>
      </c>
      <c r="F82" s="62">
        <v>0</v>
      </c>
      <c r="G82" s="62">
        <v>619726</v>
      </c>
      <c r="H82" s="62">
        <v>3389</v>
      </c>
      <c r="I82" s="62">
        <v>0</v>
      </c>
      <c r="J82" s="62">
        <v>543152</v>
      </c>
      <c r="K82" s="62">
        <v>15138</v>
      </c>
      <c r="L82" s="62">
        <v>0</v>
      </c>
      <c r="M82" s="62">
        <v>595618</v>
      </c>
      <c r="N82" s="62">
        <v>3189</v>
      </c>
      <c r="O82" s="62">
        <v>0</v>
      </c>
    </row>
    <row r="83" spans="1:15" x14ac:dyDescent="0.55000000000000004">
      <c r="A83" s="117">
        <v>44369</v>
      </c>
      <c r="B83" s="105" t="str">
        <f t="shared" si="5"/>
        <v>(火)</v>
      </c>
      <c r="C83" s="62">
        <f t="shared" si="3"/>
        <v>1296976</v>
      </c>
      <c r="D83" s="62">
        <v>613151</v>
      </c>
      <c r="E83" s="62">
        <v>80650</v>
      </c>
      <c r="F83" s="62">
        <v>0</v>
      </c>
      <c r="G83" s="62">
        <v>600438</v>
      </c>
      <c r="H83" s="62">
        <v>2737</v>
      </c>
      <c r="I83" s="62">
        <v>0</v>
      </c>
      <c r="J83" s="62">
        <v>547389</v>
      </c>
      <c r="K83" s="62">
        <v>18792</v>
      </c>
      <c r="L83" s="62">
        <v>0</v>
      </c>
      <c r="M83" s="62">
        <v>578039</v>
      </c>
      <c r="N83" s="62">
        <v>2591</v>
      </c>
      <c r="O83" s="62">
        <v>0</v>
      </c>
    </row>
    <row r="84" spans="1:15" x14ac:dyDescent="0.55000000000000004">
      <c r="A84" s="117">
        <v>44368</v>
      </c>
      <c r="B84" s="105" t="str">
        <f t="shared" si="5"/>
        <v>(月)</v>
      </c>
      <c r="C84" s="62">
        <f t="shared" si="3"/>
        <v>1166830</v>
      </c>
      <c r="D84" s="62">
        <v>592473</v>
      </c>
      <c r="E84" s="62">
        <v>74441</v>
      </c>
      <c r="F84" s="62">
        <v>0</v>
      </c>
      <c r="G84" s="62">
        <v>496674</v>
      </c>
      <c r="H84" s="62">
        <v>3242</v>
      </c>
      <c r="I84" s="62">
        <v>0</v>
      </c>
      <c r="J84" s="62">
        <v>537316</v>
      </c>
      <c r="K84" s="62">
        <v>18774</v>
      </c>
      <c r="L84" s="62">
        <v>0</v>
      </c>
      <c r="M84" s="62">
        <v>479424</v>
      </c>
      <c r="N84" s="62">
        <v>3114</v>
      </c>
      <c r="O84" s="62">
        <v>0</v>
      </c>
    </row>
    <row r="85" spans="1:15" x14ac:dyDescent="0.55000000000000004">
      <c r="A85" s="117">
        <v>44367</v>
      </c>
      <c r="B85" s="105" t="str">
        <f t="shared" si="5"/>
        <v>(日)</v>
      </c>
      <c r="C85" s="62">
        <f t="shared" si="3"/>
        <v>1090567</v>
      </c>
      <c r="D85" s="62">
        <v>609555</v>
      </c>
      <c r="E85" s="62">
        <v>44389</v>
      </c>
      <c r="F85" s="62">
        <v>0</v>
      </c>
      <c r="G85" s="62">
        <v>436623</v>
      </c>
      <c r="H85" s="62">
        <v>0</v>
      </c>
      <c r="I85" s="62">
        <v>0</v>
      </c>
      <c r="J85" s="62">
        <v>546907</v>
      </c>
      <c r="K85" s="62">
        <v>23445</v>
      </c>
      <c r="L85" s="62">
        <v>0</v>
      </c>
      <c r="M85" s="62">
        <v>423410</v>
      </c>
      <c r="N85" s="62">
        <v>0</v>
      </c>
      <c r="O85" s="62">
        <v>0</v>
      </c>
    </row>
    <row r="86" spans="1:15" x14ac:dyDescent="0.55000000000000004">
      <c r="A86" s="117">
        <v>44366</v>
      </c>
      <c r="B86" s="105" t="str">
        <f t="shared" si="5"/>
        <v>(土)</v>
      </c>
      <c r="C86" s="62">
        <f t="shared" ref="C86:C149" si="6">SUM(D86:I86)</f>
        <v>1091765</v>
      </c>
      <c r="D86" s="62">
        <v>612428</v>
      </c>
      <c r="E86" s="62">
        <v>41114</v>
      </c>
      <c r="F86" s="62">
        <v>0</v>
      </c>
      <c r="G86" s="62">
        <v>438223</v>
      </c>
      <c r="H86" s="62">
        <v>0</v>
      </c>
      <c r="I86" s="62">
        <v>0</v>
      </c>
      <c r="J86" s="62">
        <v>553668</v>
      </c>
      <c r="K86" s="62">
        <v>24695</v>
      </c>
      <c r="L86" s="62">
        <v>0</v>
      </c>
      <c r="M86" s="62">
        <v>420919</v>
      </c>
      <c r="N86" s="62">
        <v>0</v>
      </c>
      <c r="O86" s="62">
        <v>0</v>
      </c>
    </row>
    <row r="87" spans="1:15" x14ac:dyDescent="0.55000000000000004">
      <c r="A87" s="117">
        <v>44365</v>
      </c>
      <c r="B87" s="105" t="str">
        <f t="shared" si="5"/>
        <v>(金)</v>
      </c>
      <c r="C87" s="62">
        <f t="shared" si="6"/>
        <v>1103832</v>
      </c>
      <c r="D87" s="62">
        <v>581386</v>
      </c>
      <c r="E87" s="62">
        <v>30319</v>
      </c>
      <c r="F87" s="62">
        <v>0</v>
      </c>
      <c r="G87" s="62">
        <v>492127</v>
      </c>
      <c r="H87" s="62">
        <v>0</v>
      </c>
      <c r="I87" s="62">
        <v>0</v>
      </c>
      <c r="J87" s="62">
        <v>531442</v>
      </c>
      <c r="K87" s="62">
        <v>19915</v>
      </c>
      <c r="L87" s="62">
        <v>0</v>
      </c>
      <c r="M87" s="62">
        <v>469268</v>
      </c>
      <c r="N87" s="62">
        <v>0</v>
      </c>
      <c r="O87" s="62">
        <v>0</v>
      </c>
    </row>
    <row r="88" spans="1:15" x14ac:dyDescent="0.55000000000000004">
      <c r="A88" s="117">
        <v>44364</v>
      </c>
      <c r="B88" s="105" t="str">
        <f t="shared" si="5"/>
        <v>(木)</v>
      </c>
      <c r="C88" s="62">
        <f t="shared" si="6"/>
        <v>1146845</v>
      </c>
      <c r="D88" s="62">
        <v>598629</v>
      </c>
      <c r="E88" s="62">
        <v>32613</v>
      </c>
      <c r="F88" s="62">
        <v>0</v>
      </c>
      <c r="G88" s="62">
        <v>515603</v>
      </c>
      <c r="H88" s="62">
        <v>0</v>
      </c>
      <c r="I88" s="62">
        <v>0</v>
      </c>
      <c r="J88" s="62">
        <v>554919</v>
      </c>
      <c r="K88" s="62">
        <v>24278</v>
      </c>
      <c r="L88" s="62">
        <v>0</v>
      </c>
      <c r="M88" s="62">
        <v>493596</v>
      </c>
      <c r="N88" s="62">
        <v>0</v>
      </c>
      <c r="O88" s="62">
        <v>0</v>
      </c>
    </row>
    <row r="89" spans="1:15" x14ac:dyDescent="0.55000000000000004">
      <c r="A89" s="117">
        <v>44363</v>
      </c>
      <c r="B89" s="105" t="str">
        <f t="shared" si="5"/>
        <v>(水)</v>
      </c>
      <c r="C89" s="62">
        <f t="shared" si="6"/>
        <v>1155500</v>
      </c>
      <c r="D89" s="62">
        <v>592796</v>
      </c>
      <c r="E89" s="62">
        <v>33874</v>
      </c>
      <c r="F89" s="62">
        <v>0</v>
      </c>
      <c r="G89" s="62">
        <v>528830</v>
      </c>
      <c r="H89" s="62">
        <v>0</v>
      </c>
      <c r="I89" s="62">
        <v>0</v>
      </c>
      <c r="J89" s="62">
        <v>552810</v>
      </c>
      <c r="K89" s="62">
        <v>25888</v>
      </c>
      <c r="L89" s="62">
        <v>0</v>
      </c>
      <c r="M89" s="62">
        <v>505714</v>
      </c>
      <c r="N89" s="62">
        <v>0</v>
      </c>
      <c r="O89" s="62">
        <v>0</v>
      </c>
    </row>
    <row r="90" spans="1:15" x14ac:dyDescent="0.55000000000000004">
      <c r="A90" s="117">
        <v>44362</v>
      </c>
      <c r="B90" s="105" t="str">
        <f t="shared" si="5"/>
        <v>(火)</v>
      </c>
      <c r="C90" s="62">
        <f t="shared" si="6"/>
        <v>1122175</v>
      </c>
      <c r="D90" s="68">
        <v>613536</v>
      </c>
      <c r="E90" s="68">
        <v>31285</v>
      </c>
      <c r="F90" s="62">
        <v>0</v>
      </c>
      <c r="G90" s="68">
        <v>477354</v>
      </c>
      <c r="H90" s="62">
        <v>0</v>
      </c>
      <c r="I90" s="62">
        <v>0</v>
      </c>
      <c r="J90" s="68">
        <v>576917</v>
      </c>
      <c r="K90" s="68">
        <v>26277</v>
      </c>
      <c r="L90" s="62">
        <v>0</v>
      </c>
      <c r="M90" s="68">
        <v>455629</v>
      </c>
      <c r="N90" s="62">
        <v>0</v>
      </c>
      <c r="O90" s="62">
        <v>0</v>
      </c>
    </row>
    <row r="91" spans="1:15" x14ac:dyDescent="0.55000000000000004">
      <c r="A91" s="117">
        <v>44361</v>
      </c>
      <c r="B91" s="105" t="str">
        <f t="shared" si="5"/>
        <v>(月)</v>
      </c>
      <c r="C91" s="62">
        <f t="shared" si="6"/>
        <v>1009438</v>
      </c>
      <c r="D91" s="68">
        <v>566710</v>
      </c>
      <c r="E91" s="68">
        <v>31141</v>
      </c>
      <c r="F91" s="62">
        <v>0</v>
      </c>
      <c r="G91" s="68">
        <v>411587</v>
      </c>
      <c r="H91" s="62">
        <v>0</v>
      </c>
      <c r="I91" s="62">
        <v>0</v>
      </c>
      <c r="J91" s="68">
        <v>535305</v>
      </c>
      <c r="K91" s="68">
        <v>27145</v>
      </c>
      <c r="L91" s="62">
        <v>0</v>
      </c>
      <c r="M91" s="68">
        <v>394204</v>
      </c>
      <c r="N91" s="62">
        <v>0</v>
      </c>
      <c r="O91" s="62">
        <v>0</v>
      </c>
    </row>
    <row r="92" spans="1:15" x14ac:dyDescent="0.55000000000000004">
      <c r="A92" s="117">
        <v>44360</v>
      </c>
      <c r="B92" s="105" t="str">
        <f t="shared" si="5"/>
        <v>(日)</v>
      </c>
      <c r="C92" s="62">
        <f t="shared" si="6"/>
        <v>912063</v>
      </c>
      <c r="D92" s="68">
        <v>560990</v>
      </c>
      <c r="E92" s="68">
        <v>35591</v>
      </c>
      <c r="F92" s="62">
        <v>0</v>
      </c>
      <c r="G92" s="68">
        <v>315482</v>
      </c>
      <c r="H92" s="62">
        <v>0</v>
      </c>
      <c r="I92" s="62">
        <v>0</v>
      </c>
      <c r="J92" s="68">
        <v>529128</v>
      </c>
      <c r="K92" s="68">
        <v>30748</v>
      </c>
      <c r="L92" s="62">
        <v>0</v>
      </c>
      <c r="M92" s="68">
        <v>304562</v>
      </c>
      <c r="N92" s="62">
        <v>0</v>
      </c>
      <c r="O92" s="62">
        <v>0</v>
      </c>
    </row>
    <row r="93" spans="1:15" x14ac:dyDescent="0.55000000000000004">
      <c r="A93" s="117">
        <v>44359</v>
      </c>
      <c r="B93" s="105" t="str">
        <f t="shared" si="5"/>
        <v>(土)</v>
      </c>
      <c r="C93" s="62">
        <f t="shared" si="6"/>
        <v>925847</v>
      </c>
      <c r="D93" s="68">
        <v>620344</v>
      </c>
      <c r="E93" s="68">
        <v>33459</v>
      </c>
      <c r="F93" s="62">
        <v>0</v>
      </c>
      <c r="G93" s="68">
        <v>272044</v>
      </c>
      <c r="H93" s="62">
        <v>0</v>
      </c>
      <c r="I93" s="62">
        <v>0</v>
      </c>
      <c r="J93" s="68">
        <v>586720</v>
      </c>
      <c r="K93" s="68">
        <v>30562</v>
      </c>
      <c r="L93" s="62">
        <v>0</v>
      </c>
      <c r="M93" s="68">
        <v>258646</v>
      </c>
      <c r="N93" s="62">
        <v>0</v>
      </c>
      <c r="O93" s="62">
        <v>0</v>
      </c>
    </row>
    <row r="94" spans="1:15" x14ac:dyDescent="0.55000000000000004">
      <c r="A94" s="117">
        <v>44358</v>
      </c>
      <c r="B94" s="105" t="str">
        <f t="shared" si="5"/>
        <v>(金)</v>
      </c>
      <c r="C94" s="62">
        <f t="shared" si="6"/>
        <v>955027</v>
      </c>
      <c r="D94" s="68">
        <v>662116</v>
      </c>
      <c r="E94" s="68">
        <v>29661</v>
      </c>
      <c r="F94" s="62">
        <v>0</v>
      </c>
      <c r="G94" s="68">
        <v>263250</v>
      </c>
      <c r="H94" s="62">
        <v>0</v>
      </c>
      <c r="I94" s="62">
        <v>0</v>
      </c>
      <c r="J94" s="68">
        <v>626633</v>
      </c>
      <c r="K94" s="68">
        <v>26988</v>
      </c>
      <c r="L94" s="62">
        <v>0</v>
      </c>
      <c r="M94" s="68">
        <v>244064</v>
      </c>
      <c r="N94" s="62">
        <v>0</v>
      </c>
      <c r="O94" s="62">
        <v>0</v>
      </c>
    </row>
    <row r="95" spans="1:15" x14ac:dyDescent="0.55000000000000004">
      <c r="A95" s="117">
        <v>44357</v>
      </c>
      <c r="B95" s="105" t="str">
        <f t="shared" si="5"/>
        <v>(木)</v>
      </c>
      <c r="C95" s="62">
        <f t="shared" si="6"/>
        <v>986561</v>
      </c>
      <c r="D95" s="68">
        <v>657800</v>
      </c>
      <c r="E95" s="68">
        <v>29637</v>
      </c>
      <c r="F95" s="62">
        <v>0</v>
      </c>
      <c r="G95" s="68">
        <v>299124</v>
      </c>
      <c r="H95" s="62">
        <v>0</v>
      </c>
      <c r="I95" s="62">
        <v>0</v>
      </c>
      <c r="J95" s="68">
        <v>625962</v>
      </c>
      <c r="K95" s="68">
        <v>26954</v>
      </c>
      <c r="L95" s="62">
        <v>0</v>
      </c>
      <c r="M95" s="68">
        <v>279014</v>
      </c>
      <c r="N95" s="62">
        <v>0</v>
      </c>
      <c r="O95" s="62">
        <v>0</v>
      </c>
    </row>
    <row r="96" spans="1:15" x14ac:dyDescent="0.55000000000000004">
      <c r="A96" s="117">
        <v>44356</v>
      </c>
      <c r="B96" s="105" t="str">
        <f t="shared" si="5"/>
        <v>(水)</v>
      </c>
      <c r="C96" s="62">
        <f t="shared" si="6"/>
        <v>983816</v>
      </c>
      <c r="D96" s="68">
        <v>672610</v>
      </c>
      <c r="E96" s="68">
        <v>27710</v>
      </c>
      <c r="F96" s="62">
        <v>0</v>
      </c>
      <c r="G96" s="68">
        <v>283496</v>
      </c>
      <c r="H96" s="62">
        <v>0</v>
      </c>
      <c r="I96" s="62">
        <v>0</v>
      </c>
      <c r="J96" s="68">
        <v>641136</v>
      </c>
      <c r="K96" s="68">
        <v>25504</v>
      </c>
      <c r="L96" s="62">
        <v>0</v>
      </c>
      <c r="M96" s="68">
        <v>264813</v>
      </c>
      <c r="N96" s="62">
        <v>0</v>
      </c>
      <c r="O96" s="62">
        <v>0</v>
      </c>
    </row>
    <row r="97" spans="1:15" x14ac:dyDescent="0.55000000000000004">
      <c r="A97" s="117">
        <v>44355</v>
      </c>
      <c r="B97" s="105" t="str">
        <f t="shared" si="5"/>
        <v>(火)</v>
      </c>
      <c r="C97" s="62">
        <f t="shared" si="6"/>
        <v>947183</v>
      </c>
      <c r="D97" s="68">
        <v>688170</v>
      </c>
      <c r="E97" s="68">
        <v>29289</v>
      </c>
      <c r="F97" s="62">
        <v>0</v>
      </c>
      <c r="G97" s="68">
        <v>229724</v>
      </c>
      <c r="H97" s="62">
        <v>0</v>
      </c>
      <c r="I97" s="62">
        <v>0</v>
      </c>
      <c r="J97" s="68">
        <v>658882</v>
      </c>
      <c r="K97" s="68">
        <v>27598</v>
      </c>
      <c r="L97" s="62">
        <v>0</v>
      </c>
      <c r="M97" s="68">
        <v>213646</v>
      </c>
      <c r="N97" s="62">
        <v>0</v>
      </c>
      <c r="O97" s="62">
        <v>0</v>
      </c>
    </row>
    <row r="98" spans="1:15" x14ac:dyDescent="0.55000000000000004">
      <c r="A98" s="117">
        <v>44354</v>
      </c>
      <c r="B98" s="105" t="str">
        <f t="shared" si="5"/>
        <v>(月)</v>
      </c>
      <c r="C98" s="62">
        <f t="shared" si="6"/>
        <v>849356</v>
      </c>
      <c r="D98" s="68">
        <v>631699</v>
      </c>
      <c r="E98" s="68">
        <v>29159</v>
      </c>
      <c r="F98" s="62">
        <v>0</v>
      </c>
      <c r="G98" s="68">
        <v>188498</v>
      </c>
      <c r="H98" s="62">
        <v>0</v>
      </c>
      <c r="I98" s="62">
        <v>0</v>
      </c>
      <c r="J98" s="68">
        <v>606924</v>
      </c>
      <c r="K98" s="68">
        <v>27344</v>
      </c>
      <c r="L98" s="62">
        <v>0</v>
      </c>
      <c r="M98" s="68">
        <v>175392</v>
      </c>
      <c r="N98" s="62">
        <v>0</v>
      </c>
      <c r="O98" s="62">
        <v>0</v>
      </c>
    </row>
    <row r="99" spans="1:15" x14ac:dyDescent="0.55000000000000004">
      <c r="A99" s="65">
        <v>44353</v>
      </c>
      <c r="B99" s="105" t="str">
        <f t="shared" si="5"/>
        <v>(日)</v>
      </c>
      <c r="C99" s="62">
        <f t="shared" si="6"/>
        <v>740841</v>
      </c>
      <c r="D99" s="68">
        <v>539166</v>
      </c>
      <c r="E99" s="68">
        <v>22867</v>
      </c>
      <c r="F99" s="62">
        <v>0</v>
      </c>
      <c r="G99" s="68">
        <v>178808</v>
      </c>
      <c r="H99" s="62">
        <v>0</v>
      </c>
      <c r="I99" s="62">
        <v>0</v>
      </c>
      <c r="J99" s="68">
        <v>517046</v>
      </c>
      <c r="K99" s="68">
        <v>21645</v>
      </c>
      <c r="L99" s="62">
        <v>0</v>
      </c>
      <c r="M99" s="68">
        <v>172570</v>
      </c>
      <c r="N99" s="62">
        <v>0</v>
      </c>
      <c r="O99" s="62">
        <v>0</v>
      </c>
    </row>
    <row r="100" spans="1:15" x14ac:dyDescent="0.55000000000000004">
      <c r="A100" s="65">
        <v>44352</v>
      </c>
      <c r="B100" s="105" t="str">
        <f t="shared" si="5"/>
        <v>(土)</v>
      </c>
      <c r="C100" s="62">
        <f t="shared" si="6"/>
        <v>740622</v>
      </c>
      <c r="D100" s="68">
        <v>593964</v>
      </c>
      <c r="E100" s="68">
        <v>20394</v>
      </c>
      <c r="F100" s="62">
        <v>0</v>
      </c>
      <c r="G100" s="68">
        <v>126264</v>
      </c>
      <c r="H100" s="62">
        <v>0</v>
      </c>
      <c r="I100" s="62">
        <v>0</v>
      </c>
      <c r="J100" s="68">
        <v>569502</v>
      </c>
      <c r="K100" s="68">
        <v>19029</v>
      </c>
      <c r="L100" s="62">
        <v>0</v>
      </c>
      <c r="M100" s="68">
        <v>116781</v>
      </c>
      <c r="N100" s="62">
        <v>0</v>
      </c>
      <c r="O100" s="62">
        <v>0</v>
      </c>
    </row>
    <row r="101" spans="1:15" x14ac:dyDescent="0.55000000000000004">
      <c r="A101" s="65">
        <v>44351</v>
      </c>
      <c r="B101" s="105" t="str">
        <f t="shared" si="5"/>
        <v>(金)</v>
      </c>
      <c r="C101" s="62">
        <f t="shared" si="6"/>
        <v>769750</v>
      </c>
      <c r="D101" s="68">
        <v>630177</v>
      </c>
      <c r="E101" s="68">
        <v>20254</v>
      </c>
      <c r="F101" s="62">
        <v>0</v>
      </c>
      <c r="G101" s="68">
        <v>119319</v>
      </c>
      <c r="H101" s="62">
        <v>0</v>
      </c>
      <c r="I101" s="62">
        <v>0</v>
      </c>
      <c r="J101" s="68">
        <v>602126</v>
      </c>
      <c r="K101" s="68">
        <v>18963</v>
      </c>
      <c r="L101" s="62">
        <v>0</v>
      </c>
      <c r="M101" s="68">
        <v>103946</v>
      </c>
      <c r="N101" s="62">
        <v>0</v>
      </c>
      <c r="O101" s="62">
        <v>0</v>
      </c>
    </row>
    <row r="102" spans="1:15" x14ac:dyDescent="0.55000000000000004">
      <c r="A102" s="65">
        <v>44350</v>
      </c>
      <c r="B102" s="105" t="str">
        <f>"(" &amp; TEXT(A102,"aaa") &amp; ")"</f>
        <v>(木)</v>
      </c>
      <c r="C102" s="62">
        <f t="shared" si="6"/>
        <v>806892</v>
      </c>
      <c r="D102" s="68">
        <v>647413</v>
      </c>
      <c r="E102" s="68">
        <v>20035</v>
      </c>
      <c r="F102" s="62">
        <v>0</v>
      </c>
      <c r="G102" s="68">
        <v>139444</v>
      </c>
      <c r="H102" s="62">
        <v>0</v>
      </c>
      <c r="I102" s="62">
        <v>0</v>
      </c>
      <c r="J102" s="68">
        <v>619763</v>
      </c>
      <c r="K102" s="68">
        <v>18935</v>
      </c>
      <c r="L102" s="62">
        <v>0</v>
      </c>
      <c r="M102" s="68">
        <v>124583</v>
      </c>
      <c r="N102" s="62">
        <v>0</v>
      </c>
      <c r="O102" s="62">
        <v>0</v>
      </c>
    </row>
    <row r="103" spans="1:15" x14ac:dyDescent="0.55000000000000004">
      <c r="A103" s="65">
        <v>44349</v>
      </c>
      <c r="B103" s="105" t="str">
        <f t="shared" ref="B103:B154" si="7">"(" &amp; TEXT(A103,"aaa") &amp; ")"</f>
        <v>(水)</v>
      </c>
      <c r="C103" s="62">
        <f t="shared" si="6"/>
        <v>805392</v>
      </c>
      <c r="D103" s="68">
        <v>643970</v>
      </c>
      <c r="E103" s="68">
        <v>19643</v>
      </c>
      <c r="F103" s="62">
        <v>0</v>
      </c>
      <c r="G103" s="68">
        <v>141779</v>
      </c>
      <c r="H103" s="62">
        <v>0</v>
      </c>
      <c r="I103" s="62">
        <v>0</v>
      </c>
      <c r="J103" s="68">
        <v>617972</v>
      </c>
      <c r="K103" s="68">
        <v>18578</v>
      </c>
      <c r="L103" s="62">
        <v>0</v>
      </c>
      <c r="M103" s="68">
        <v>126506</v>
      </c>
      <c r="N103" s="62">
        <v>0</v>
      </c>
      <c r="O103" s="62">
        <v>0</v>
      </c>
    </row>
    <row r="104" spans="1:15" x14ac:dyDescent="0.55000000000000004">
      <c r="A104" s="65">
        <v>44348</v>
      </c>
      <c r="B104" s="105" t="str">
        <f t="shared" si="7"/>
        <v>(火)</v>
      </c>
      <c r="C104" s="62">
        <f t="shared" si="6"/>
        <v>757634</v>
      </c>
      <c r="D104" s="68">
        <v>623806</v>
      </c>
      <c r="E104" s="68">
        <v>19194</v>
      </c>
      <c r="F104" s="62">
        <v>0</v>
      </c>
      <c r="G104" s="68">
        <v>114634</v>
      </c>
      <c r="H104" s="62">
        <v>0</v>
      </c>
      <c r="I104" s="62">
        <v>0</v>
      </c>
      <c r="J104" s="68">
        <v>599538</v>
      </c>
      <c r="K104" s="68">
        <v>18209</v>
      </c>
      <c r="L104" s="62">
        <v>0</v>
      </c>
      <c r="M104" s="68">
        <v>100108</v>
      </c>
      <c r="N104" s="62">
        <v>0</v>
      </c>
      <c r="O104" s="62">
        <v>0</v>
      </c>
    </row>
    <row r="105" spans="1:15" x14ac:dyDescent="0.55000000000000004">
      <c r="A105" s="65">
        <v>44347</v>
      </c>
      <c r="B105" s="105" t="str">
        <f t="shared" si="7"/>
        <v>(月)</v>
      </c>
      <c r="C105" s="62">
        <f t="shared" si="6"/>
        <v>628228</v>
      </c>
      <c r="D105" s="68">
        <v>514740</v>
      </c>
      <c r="E105" s="68">
        <v>18336</v>
      </c>
      <c r="F105" s="62">
        <v>0</v>
      </c>
      <c r="G105" s="68">
        <v>95152</v>
      </c>
      <c r="H105" s="62">
        <v>0</v>
      </c>
      <c r="I105" s="62">
        <v>0</v>
      </c>
      <c r="J105" s="68">
        <v>493259</v>
      </c>
      <c r="K105" s="68">
        <v>17255</v>
      </c>
      <c r="L105" s="62">
        <v>0</v>
      </c>
      <c r="M105" s="68">
        <v>77863</v>
      </c>
      <c r="N105" s="62">
        <v>0</v>
      </c>
      <c r="O105" s="62">
        <v>0</v>
      </c>
    </row>
    <row r="106" spans="1:15" x14ac:dyDescent="0.55000000000000004">
      <c r="A106" s="65">
        <v>44346</v>
      </c>
      <c r="B106" s="105" t="str">
        <f t="shared" si="7"/>
        <v>(日)</v>
      </c>
      <c r="C106" s="62">
        <f t="shared" si="6"/>
        <v>527718</v>
      </c>
      <c r="D106" s="68">
        <v>445974</v>
      </c>
      <c r="E106" s="68">
        <v>15942</v>
      </c>
      <c r="F106" s="62">
        <v>0</v>
      </c>
      <c r="G106" s="68">
        <v>65802</v>
      </c>
      <c r="H106" s="62">
        <v>0</v>
      </c>
      <c r="I106" s="62">
        <v>0</v>
      </c>
      <c r="J106" s="68">
        <v>430117</v>
      </c>
      <c r="K106" s="68">
        <v>15148</v>
      </c>
      <c r="L106" s="62">
        <v>0</v>
      </c>
      <c r="M106" s="68">
        <v>59163</v>
      </c>
      <c r="N106" s="62">
        <v>0</v>
      </c>
      <c r="O106" s="62">
        <v>0</v>
      </c>
    </row>
    <row r="107" spans="1:15" x14ac:dyDescent="0.55000000000000004">
      <c r="A107" s="65">
        <v>44345</v>
      </c>
      <c r="B107" s="105" t="str">
        <f t="shared" si="7"/>
        <v>(土)</v>
      </c>
      <c r="C107" s="62">
        <f t="shared" si="6"/>
        <v>530780</v>
      </c>
      <c r="D107" s="68">
        <v>456366</v>
      </c>
      <c r="E107" s="68">
        <v>15524</v>
      </c>
      <c r="F107" s="62">
        <v>0</v>
      </c>
      <c r="G107" s="68">
        <v>58890</v>
      </c>
      <c r="H107" s="62">
        <v>0</v>
      </c>
      <c r="I107" s="62">
        <v>0</v>
      </c>
      <c r="J107" s="68">
        <v>435859</v>
      </c>
      <c r="K107" s="68">
        <v>14725</v>
      </c>
      <c r="L107" s="62">
        <v>0</v>
      </c>
      <c r="M107" s="68">
        <v>47176</v>
      </c>
      <c r="N107" s="62">
        <v>0</v>
      </c>
      <c r="O107" s="62">
        <v>0</v>
      </c>
    </row>
    <row r="108" spans="1:15" x14ac:dyDescent="0.55000000000000004">
      <c r="A108" s="65">
        <v>44344</v>
      </c>
      <c r="B108" s="105" t="str">
        <f t="shared" si="7"/>
        <v>(金)</v>
      </c>
      <c r="C108" s="62">
        <f t="shared" si="6"/>
        <v>574181</v>
      </c>
      <c r="D108" s="68">
        <v>514019</v>
      </c>
      <c r="E108" s="68">
        <v>14245</v>
      </c>
      <c r="F108" s="62">
        <v>0</v>
      </c>
      <c r="G108" s="68">
        <v>45917</v>
      </c>
      <c r="H108" s="62">
        <v>0</v>
      </c>
      <c r="I108" s="62">
        <v>0</v>
      </c>
      <c r="J108" s="68">
        <v>485970</v>
      </c>
      <c r="K108" s="68">
        <v>13531</v>
      </c>
      <c r="L108" s="62">
        <v>0</v>
      </c>
      <c r="M108" s="68">
        <v>29928</v>
      </c>
      <c r="N108" s="62">
        <v>0</v>
      </c>
      <c r="O108" s="62">
        <v>0</v>
      </c>
    </row>
    <row r="109" spans="1:15" x14ac:dyDescent="0.55000000000000004">
      <c r="A109" s="65">
        <v>44343</v>
      </c>
      <c r="B109" s="105" t="str">
        <f t="shared" si="7"/>
        <v>(木)</v>
      </c>
      <c r="C109" s="62">
        <f t="shared" si="6"/>
        <v>598622</v>
      </c>
      <c r="D109" s="68">
        <v>540922</v>
      </c>
      <c r="E109" s="68">
        <v>12399</v>
      </c>
      <c r="F109" s="62">
        <v>0</v>
      </c>
      <c r="G109" s="68">
        <v>45301</v>
      </c>
      <c r="H109" s="62">
        <v>0</v>
      </c>
      <c r="I109" s="62">
        <v>0</v>
      </c>
      <c r="J109" s="68">
        <v>511881</v>
      </c>
      <c r="K109" s="68">
        <v>11830</v>
      </c>
      <c r="L109" s="62">
        <v>0</v>
      </c>
      <c r="M109" s="68">
        <v>32141</v>
      </c>
      <c r="N109" s="62">
        <v>0</v>
      </c>
      <c r="O109" s="62">
        <v>0</v>
      </c>
    </row>
    <row r="110" spans="1:15" x14ac:dyDescent="0.55000000000000004">
      <c r="A110" s="65">
        <v>44342</v>
      </c>
      <c r="B110" s="105" t="str">
        <f t="shared" si="7"/>
        <v>(水)</v>
      </c>
      <c r="C110" s="62">
        <f t="shared" si="6"/>
        <v>585397</v>
      </c>
      <c r="D110" s="68">
        <v>561382</v>
      </c>
      <c r="E110" s="68">
        <v>11466</v>
      </c>
      <c r="F110" s="62">
        <v>0</v>
      </c>
      <c r="G110" s="68">
        <v>12549</v>
      </c>
      <c r="H110" s="62">
        <v>0</v>
      </c>
      <c r="I110" s="62">
        <v>0</v>
      </c>
      <c r="J110" s="68">
        <v>530171</v>
      </c>
      <c r="K110" s="68">
        <v>10839</v>
      </c>
      <c r="L110" s="62">
        <v>0</v>
      </c>
      <c r="M110" s="68">
        <v>9195</v>
      </c>
      <c r="N110" s="62">
        <v>0</v>
      </c>
      <c r="O110" s="62">
        <v>0</v>
      </c>
    </row>
    <row r="111" spans="1:15" x14ac:dyDescent="0.55000000000000004">
      <c r="A111" s="65">
        <v>44341</v>
      </c>
      <c r="B111" s="105" t="str">
        <f t="shared" si="7"/>
        <v>(火)</v>
      </c>
      <c r="C111" s="62">
        <f t="shared" si="6"/>
        <v>527662</v>
      </c>
      <c r="D111" s="68">
        <v>506943</v>
      </c>
      <c r="E111" s="68">
        <v>9758</v>
      </c>
      <c r="F111" s="62">
        <v>0</v>
      </c>
      <c r="G111" s="68">
        <v>10961</v>
      </c>
      <c r="H111" s="62">
        <v>0</v>
      </c>
      <c r="I111" s="62">
        <v>0</v>
      </c>
      <c r="J111" s="68">
        <v>478684</v>
      </c>
      <c r="K111" s="68">
        <v>9332</v>
      </c>
      <c r="L111" s="62">
        <v>0</v>
      </c>
      <c r="M111" s="68">
        <v>7706</v>
      </c>
      <c r="N111" s="62">
        <v>0</v>
      </c>
      <c r="O111" s="62">
        <v>0</v>
      </c>
    </row>
    <row r="112" spans="1:15" x14ac:dyDescent="0.55000000000000004">
      <c r="A112" s="65">
        <v>44340</v>
      </c>
      <c r="B112" s="105" t="str">
        <f t="shared" si="7"/>
        <v>(月)</v>
      </c>
      <c r="C112" s="62">
        <f t="shared" si="6"/>
        <v>457045</v>
      </c>
      <c r="D112" s="68">
        <v>437098</v>
      </c>
      <c r="E112" s="68">
        <v>9813</v>
      </c>
      <c r="F112" s="62">
        <v>0</v>
      </c>
      <c r="G112" s="68">
        <v>10134</v>
      </c>
      <c r="H112" s="62">
        <v>0</v>
      </c>
      <c r="I112" s="62">
        <v>0</v>
      </c>
      <c r="J112" s="68">
        <v>414790</v>
      </c>
      <c r="K112" s="68">
        <v>9359</v>
      </c>
      <c r="L112" s="62">
        <v>0</v>
      </c>
      <c r="M112" s="68">
        <v>6937</v>
      </c>
      <c r="N112" s="62">
        <v>0</v>
      </c>
      <c r="O112" s="62">
        <v>0</v>
      </c>
    </row>
    <row r="113" spans="1:15" x14ac:dyDescent="0.55000000000000004">
      <c r="A113" s="65">
        <v>44339</v>
      </c>
      <c r="B113" s="105" t="str">
        <f t="shared" si="7"/>
        <v>(日)</v>
      </c>
      <c r="C113" s="62">
        <f t="shared" si="6"/>
        <v>351484</v>
      </c>
      <c r="D113" s="68">
        <v>325596</v>
      </c>
      <c r="E113" s="68">
        <v>0</v>
      </c>
      <c r="F113" s="62">
        <v>0</v>
      </c>
      <c r="G113" s="68">
        <v>25888</v>
      </c>
      <c r="H113" s="62">
        <v>0</v>
      </c>
      <c r="I113" s="62">
        <v>0</v>
      </c>
      <c r="J113" s="68">
        <v>313040</v>
      </c>
      <c r="K113" s="68">
        <v>0</v>
      </c>
      <c r="L113" s="62">
        <v>0</v>
      </c>
      <c r="M113" s="68">
        <v>20756</v>
      </c>
      <c r="N113" s="62">
        <v>0</v>
      </c>
      <c r="O113" s="62">
        <v>0</v>
      </c>
    </row>
    <row r="114" spans="1:15" x14ac:dyDescent="0.55000000000000004">
      <c r="A114" s="65">
        <v>44338</v>
      </c>
      <c r="B114" s="105" t="str">
        <f t="shared" si="7"/>
        <v>(土)</v>
      </c>
      <c r="C114" s="62">
        <f t="shared" si="6"/>
        <v>326596</v>
      </c>
      <c r="D114" s="68">
        <v>284483</v>
      </c>
      <c r="E114" s="68">
        <v>0</v>
      </c>
      <c r="F114" s="62">
        <v>0</v>
      </c>
      <c r="G114" s="68">
        <v>42113</v>
      </c>
      <c r="H114" s="62">
        <v>0</v>
      </c>
      <c r="I114" s="62">
        <v>0</v>
      </c>
      <c r="J114" s="68">
        <v>267878</v>
      </c>
      <c r="K114" s="68">
        <v>0</v>
      </c>
      <c r="L114" s="62">
        <v>0</v>
      </c>
      <c r="M114" s="68">
        <v>22874</v>
      </c>
      <c r="N114" s="62">
        <v>0</v>
      </c>
      <c r="O114" s="62">
        <v>0</v>
      </c>
    </row>
    <row r="115" spans="1:15" x14ac:dyDescent="0.55000000000000004">
      <c r="A115" s="65">
        <v>44337</v>
      </c>
      <c r="B115" s="105" t="str">
        <f t="shared" si="7"/>
        <v>(金)</v>
      </c>
      <c r="C115" s="62">
        <f t="shared" si="6"/>
        <v>337658</v>
      </c>
      <c r="D115" s="68">
        <v>279224</v>
      </c>
      <c r="E115" s="68">
        <v>0</v>
      </c>
      <c r="F115" s="62">
        <v>0</v>
      </c>
      <c r="G115" s="68">
        <v>58434</v>
      </c>
      <c r="H115" s="62">
        <v>0</v>
      </c>
      <c r="I115" s="62">
        <v>0</v>
      </c>
      <c r="J115" s="68">
        <v>254014</v>
      </c>
      <c r="K115" s="68">
        <v>0</v>
      </c>
      <c r="L115" s="62">
        <v>0</v>
      </c>
      <c r="M115" s="68">
        <v>25345</v>
      </c>
      <c r="N115" s="62">
        <v>0</v>
      </c>
      <c r="O115" s="62">
        <v>0</v>
      </c>
    </row>
    <row r="116" spans="1:15" x14ac:dyDescent="0.55000000000000004">
      <c r="A116" s="65">
        <v>44336</v>
      </c>
      <c r="B116" s="105" t="str">
        <f t="shared" si="7"/>
        <v>(木)</v>
      </c>
      <c r="C116" s="62">
        <f t="shared" si="6"/>
        <v>347733</v>
      </c>
      <c r="D116" s="68">
        <v>321348</v>
      </c>
      <c r="E116" s="68">
        <v>0</v>
      </c>
      <c r="F116" s="62">
        <v>0</v>
      </c>
      <c r="G116" s="68">
        <v>26385</v>
      </c>
      <c r="H116" s="62">
        <v>0</v>
      </c>
      <c r="I116" s="62">
        <v>0</v>
      </c>
      <c r="J116" s="68">
        <v>293586</v>
      </c>
      <c r="K116" s="68">
        <v>0</v>
      </c>
      <c r="L116" s="62">
        <v>0</v>
      </c>
      <c r="M116" s="68">
        <v>14082</v>
      </c>
      <c r="N116" s="62">
        <v>0</v>
      </c>
      <c r="O116" s="62">
        <v>0</v>
      </c>
    </row>
    <row r="117" spans="1:15" x14ac:dyDescent="0.55000000000000004">
      <c r="A117" s="65">
        <v>44335</v>
      </c>
      <c r="B117" s="105" t="str">
        <f t="shared" si="7"/>
        <v>(水)</v>
      </c>
      <c r="C117" s="62">
        <f t="shared" si="6"/>
        <v>379074</v>
      </c>
      <c r="D117" s="68">
        <v>307933</v>
      </c>
      <c r="E117" s="68">
        <v>0</v>
      </c>
      <c r="F117" s="62">
        <v>0</v>
      </c>
      <c r="G117" s="68">
        <v>71141</v>
      </c>
      <c r="H117" s="62">
        <v>0</v>
      </c>
      <c r="I117" s="62">
        <v>0</v>
      </c>
      <c r="J117" s="68">
        <v>282350</v>
      </c>
      <c r="K117" s="68">
        <v>0</v>
      </c>
      <c r="L117" s="62">
        <v>0</v>
      </c>
      <c r="M117" s="68">
        <v>34128</v>
      </c>
      <c r="N117" s="62">
        <v>0</v>
      </c>
      <c r="O117" s="62">
        <v>0</v>
      </c>
    </row>
    <row r="118" spans="1:15" x14ac:dyDescent="0.55000000000000004">
      <c r="A118" s="65">
        <v>44334</v>
      </c>
      <c r="B118" s="105" t="str">
        <f t="shared" si="7"/>
        <v>(火)</v>
      </c>
      <c r="C118" s="62">
        <f t="shared" si="6"/>
        <v>320233</v>
      </c>
      <c r="D118" s="68">
        <v>253611</v>
      </c>
      <c r="E118" s="68">
        <v>0</v>
      </c>
      <c r="F118" s="62">
        <v>0</v>
      </c>
      <c r="G118" s="68">
        <v>66622</v>
      </c>
      <c r="H118" s="62">
        <v>0</v>
      </c>
      <c r="I118" s="62">
        <v>0</v>
      </c>
      <c r="J118" s="68">
        <v>231402</v>
      </c>
      <c r="K118" s="68">
        <v>0</v>
      </c>
      <c r="L118" s="62">
        <v>0</v>
      </c>
      <c r="M118" s="68">
        <v>35123</v>
      </c>
      <c r="N118" s="62">
        <v>0</v>
      </c>
      <c r="O118" s="62">
        <v>0</v>
      </c>
    </row>
    <row r="119" spans="1:15" x14ac:dyDescent="0.55000000000000004">
      <c r="A119" s="65">
        <v>44333</v>
      </c>
      <c r="B119" s="105" t="str">
        <f t="shared" si="7"/>
        <v>(月)</v>
      </c>
      <c r="C119" s="62">
        <f t="shared" si="6"/>
        <v>262409</v>
      </c>
      <c r="D119" s="68">
        <v>210304</v>
      </c>
      <c r="E119" s="68">
        <v>0</v>
      </c>
      <c r="F119" s="62">
        <v>0</v>
      </c>
      <c r="G119" s="68">
        <v>52105</v>
      </c>
      <c r="H119" s="62">
        <v>0</v>
      </c>
      <c r="I119" s="62">
        <v>0</v>
      </c>
      <c r="J119" s="68">
        <v>191937</v>
      </c>
      <c r="K119" s="68">
        <v>0</v>
      </c>
      <c r="L119" s="62">
        <v>0</v>
      </c>
      <c r="M119" s="68">
        <v>26385</v>
      </c>
      <c r="N119" s="62">
        <v>0</v>
      </c>
      <c r="O119" s="62">
        <v>0</v>
      </c>
    </row>
    <row r="120" spans="1:15" x14ac:dyDescent="0.55000000000000004">
      <c r="A120" s="65">
        <v>44332</v>
      </c>
      <c r="B120" s="105" t="str">
        <f t="shared" si="7"/>
        <v>(日)</v>
      </c>
      <c r="C120" s="62">
        <f t="shared" si="6"/>
        <v>209550</v>
      </c>
      <c r="D120" s="68">
        <v>186711</v>
      </c>
      <c r="E120" s="68">
        <v>0</v>
      </c>
      <c r="F120" s="62">
        <v>0</v>
      </c>
      <c r="G120" s="68">
        <v>22839</v>
      </c>
      <c r="H120" s="62">
        <v>0</v>
      </c>
      <c r="I120" s="62">
        <v>0</v>
      </c>
      <c r="J120" s="68">
        <v>178815</v>
      </c>
      <c r="K120" s="68">
        <v>0</v>
      </c>
      <c r="L120" s="62">
        <v>0</v>
      </c>
      <c r="M120" s="68">
        <v>14944</v>
      </c>
      <c r="N120" s="62">
        <v>0</v>
      </c>
      <c r="O120" s="62">
        <v>0</v>
      </c>
    </row>
    <row r="121" spans="1:15" x14ac:dyDescent="0.55000000000000004">
      <c r="A121" s="65">
        <v>44331</v>
      </c>
      <c r="B121" s="105" t="str">
        <f t="shared" si="7"/>
        <v>(土)</v>
      </c>
      <c r="C121" s="62">
        <f t="shared" si="6"/>
        <v>170438</v>
      </c>
      <c r="D121" s="68">
        <v>137375</v>
      </c>
      <c r="E121" s="68">
        <v>0</v>
      </c>
      <c r="F121" s="62">
        <v>0</v>
      </c>
      <c r="G121" s="68">
        <v>33063</v>
      </c>
      <c r="H121" s="62">
        <v>0</v>
      </c>
      <c r="I121" s="62">
        <v>0</v>
      </c>
      <c r="J121" s="68">
        <v>125532</v>
      </c>
      <c r="K121" s="68">
        <v>0</v>
      </c>
      <c r="L121" s="62">
        <v>0</v>
      </c>
      <c r="M121" s="68">
        <v>15901</v>
      </c>
      <c r="N121" s="62">
        <v>0</v>
      </c>
      <c r="O121" s="62">
        <v>0</v>
      </c>
    </row>
    <row r="122" spans="1:15" x14ac:dyDescent="0.55000000000000004">
      <c r="A122" s="65">
        <v>44330</v>
      </c>
      <c r="B122" s="105" t="str">
        <f t="shared" si="7"/>
        <v>(金)</v>
      </c>
      <c r="C122" s="62">
        <f t="shared" si="6"/>
        <v>184059</v>
      </c>
      <c r="D122" s="68">
        <v>135792</v>
      </c>
      <c r="E122" s="68">
        <v>0</v>
      </c>
      <c r="F122" s="62">
        <v>0</v>
      </c>
      <c r="G122" s="68">
        <v>48267</v>
      </c>
      <c r="H122" s="62">
        <v>0</v>
      </c>
      <c r="I122" s="62">
        <v>0</v>
      </c>
      <c r="J122" s="68">
        <v>114332</v>
      </c>
      <c r="K122" s="68">
        <v>0</v>
      </c>
      <c r="L122" s="62">
        <v>0</v>
      </c>
      <c r="M122" s="68">
        <v>18362</v>
      </c>
      <c r="N122" s="62">
        <v>0</v>
      </c>
      <c r="O122" s="62">
        <v>0</v>
      </c>
    </row>
    <row r="123" spans="1:15" x14ac:dyDescent="0.55000000000000004">
      <c r="A123" s="65">
        <v>44329</v>
      </c>
      <c r="B123" s="105" t="str">
        <f t="shared" si="7"/>
        <v>(木)</v>
      </c>
      <c r="C123" s="62">
        <f t="shared" si="6"/>
        <v>210057</v>
      </c>
      <c r="D123" s="68">
        <v>157701</v>
      </c>
      <c r="E123" s="68">
        <v>0</v>
      </c>
      <c r="F123" s="62">
        <v>0</v>
      </c>
      <c r="G123" s="68">
        <v>52356</v>
      </c>
      <c r="H123" s="62">
        <v>0</v>
      </c>
      <c r="I123" s="62">
        <v>0</v>
      </c>
      <c r="J123" s="68">
        <v>136156</v>
      </c>
      <c r="K123" s="68">
        <v>0</v>
      </c>
      <c r="L123" s="62">
        <v>0</v>
      </c>
      <c r="M123" s="68">
        <v>25063</v>
      </c>
      <c r="N123" s="62">
        <v>0</v>
      </c>
      <c r="O123" s="62">
        <v>0</v>
      </c>
    </row>
    <row r="124" spans="1:15" x14ac:dyDescent="0.55000000000000004">
      <c r="A124" s="65">
        <v>44328</v>
      </c>
      <c r="B124" s="105" t="str">
        <f t="shared" si="7"/>
        <v>(水)</v>
      </c>
      <c r="C124" s="62">
        <f t="shared" si="6"/>
        <v>215391</v>
      </c>
      <c r="D124" s="68">
        <v>161693</v>
      </c>
      <c r="E124" s="68">
        <v>0</v>
      </c>
      <c r="F124" s="62">
        <v>0</v>
      </c>
      <c r="G124" s="68">
        <v>53698</v>
      </c>
      <c r="H124" s="62">
        <v>0</v>
      </c>
      <c r="I124" s="62">
        <v>0</v>
      </c>
      <c r="J124" s="68">
        <v>139402</v>
      </c>
      <c r="K124" s="68">
        <v>0</v>
      </c>
      <c r="L124" s="62">
        <v>0</v>
      </c>
      <c r="M124" s="68">
        <v>26245</v>
      </c>
      <c r="N124" s="62">
        <v>0</v>
      </c>
      <c r="O124" s="62">
        <v>0</v>
      </c>
    </row>
    <row r="125" spans="1:15" x14ac:dyDescent="0.55000000000000004">
      <c r="A125" s="65">
        <v>44327</v>
      </c>
      <c r="B125" s="105" t="str">
        <f t="shared" si="7"/>
        <v>(火)</v>
      </c>
      <c r="C125" s="62">
        <f t="shared" si="6"/>
        <v>176397</v>
      </c>
      <c r="D125" s="68">
        <v>131323</v>
      </c>
      <c r="E125" s="68">
        <v>0</v>
      </c>
      <c r="F125" s="62">
        <v>0</v>
      </c>
      <c r="G125" s="68">
        <v>45074</v>
      </c>
      <c r="H125" s="62">
        <v>0</v>
      </c>
      <c r="I125" s="62">
        <v>0</v>
      </c>
      <c r="J125" s="68">
        <v>109618</v>
      </c>
      <c r="K125" s="68">
        <v>0</v>
      </c>
      <c r="L125" s="62">
        <v>0</v>
      </c>
      <c r="M125" s="68">
        <v>22103</v>
      </c>
      <c r="N125" s="62">
        <v>0</v>
      </c>
      <c r="O125" s="62">
        <v>0</v>
      </c>
    </row>
    <row r="126" spans="1:15" x14ac:dyDescent="0.55000000000000004">
      <c r="A126" s="65">
        <v>44326</v>
      </c>
      <c r="B126" s="105" t="str">
        <f t="shared" si="7"/>
        <v>(月)</v>
      </c>
      <c r="C126" s="62">
        <f t="shared" si="6"/>
        <v>134786</v>
      </c>
      <c r="D126" s="68">
        <v>105631</v>
      </c>
      <c r="E126" s="68">
        <v>0</v>
      </c>
      <c r="F126" s="62">
        <v>0</v>
      </c>
      <c r="G126" s="68">
        <v>29155</v>
      </c>
      <c r="H126" s="62">
        <v>0</v>
      </c>
      <c r="I126" s="62">
        <v>0</v>
      </c>
      <c r="J126" s="68">
        <v>86538</v>
      </c>
      <c r="K126" s="68">
        <v>0</v>
      </c>
      <c r="L126" s="62">
        <v>0</v>
      </c>
      <c r="M126" s="68">
        <v>14182</v>
      </c>
      <c r="N126" s="62">
        <v>0</v>
      </c>
      <c r="O126" s="62">
        <v>0</v>
      </c>
    </row>
    <row r="127" spans="1:15" x14ac:dyDescent="0.55000000000000004">
      <c r="A127" s="65">
        <v>44325</v>
      </c>
      <c r="B127" s="105" t="str">
        <f t="shared" si="7"/>
        <v>(日)</v>
      </c>
      <c r="C127" s="62">
        <f t="shared" si="6"/>
        <v>83141</v>
      </c>
      <c r="D127" s="68">
        <v>74351</v>
      </c>
      <c r="E127" s="68">
        <v>0</v>
      </c>
      <c r="F127" s="62">
        <v>0</v>
      </c>
      <c r="G127" s="68">
        <v>8790</v>
      </c>
      <c r="H127" s="62">
        <v>0</v>
      </c>
      <c r="I127" s="62">
        <v>0</v>
      </c>
      <c r="J127" s="68">
        <v>66833</v>
      </c>
      <c r="K127" s="68">
        <v>0</v>
      </c>
      <c r="L127" s="62">
        <v>0</v>
      </c>
      <c r="M127" s="68">
        <v>5815</v>
      </c>
      <c r="N127" s="62">
        <v>0</v>
      </c>
      <c r="O127" s="62">
        <v>0</v>
      </c>
    </row>
    <row r="128" spans="1:15" x14ac:dyDescent="0.55000000000000004">
      <c r="A128" s="65">
        <v>44324</v>
      </c>
      <c r="B128" s="105" t="str">
        <f t="shared" si="7"/>
        <v>(土)</v>
      </c>
      <c r="C128" s="62">
        <f t="shared" si="6"/>
        <v>69610</v>
      </c>
      <c r="D128" s="68">
        <v>61768</v>
      </c>
      <c r="E128" s="68">
        <v>0</v>
      </c>
      <c r="F128" s="62">
        <v>0</v>
      </c>
      <c r="G128" s="68">
        <v>7842</v>
      </c>
      <c r="H128" s="62">
        <v>0</v>
      </c>
      <c r="I128" s="62">
        <v>0</v>
      </c>
      <c r="J128" s="68">
        <v>49903</v>
      </c>
      <c r="K128" s="68">
        <v>0</v>
      </c>
      <c r="L128" s="62">
        <v>0</v>
      </c>
      <c r="M128" s="68">
        <v>4024</v>
      </c>
      <c r="N128" s="62">
        <v>0</v>
      </c>
      <c r="O128" s="62">
        <v>0</v>
      </c>
    </row>
    <row r="129" spans="1:15" x14ac:dyDescent="0.55000000000000004">
      <c r="A129" s="65">
        <v>44323</v>
      </c>
      <c r="B129" s="105" t="str">
        <f t="shared" si="7"/>
        <v>(金)</v>
      </c>
      <c r="C129" s="62">
        <f t="shared" si="6"/>
        <v>59720</v>
      </c>
      <c r="D129" s="68">
        <v>49202</v>
      </c>
      <c r="E129" s="68">
        <v>0</v>
      </c>
      <c r="F129" s="62">
        <v>0</v>
      </c>
      <c r="G129" s="68">
        <v>10518</v>
      </c>
      <c r="H129" s="62">
        <v>0</v>
      </c>
      <c r="I129" s="62">
        <v>0</v>
      </c>
      <c r="J129" s="68">
        <v>32796</v>
      </c>
      <c r="K129" s="68">
        <v>0</v>
      </c>
      <c r="L129" s="62">
        <v>0</v>
      </c>
      <c r="M129" s="68">
        <v>4534</v>
      </c>
      <c r="N129" s="62">
        <v>0</v>
      </c>
      <c r="O129" s="62">
        <v>0</v>
      </c>
    </row>
    <row r="130" spans="1:15" x14ac:dyDescent="0.55000000000000004">
      <c r="A130" s="65">
        <v>44322</v>
      </c>
      <c r="B130" s="105" t="str">
        <f t="shared" si="7"/>
        <v>(木)</v>
      </c>
      <c r="C130" s="62">
        <f t="shared" si="6"/>
        <v>55971</v>
      </c>
      <c r="D130" s="68">
        <v>47557</v>
      </c>
      <c r="E130" s="68">
        <v>0</v>
      </c>
      <c r="F130" s="62">
        <v>0</v>
      </c>
      <c r="G130" s="68">
        <v>8414</v>
      </c>
      <c r="H130" s="62">
        <v>0</v>
      </c>
      <c r="I130" s="62">
        <v>0</v>
      </c>
      <c r="J130" s="68">
        <v>34046</v>
      </c>
      <c r="K130" s="68">
        <v>0</v>
      </c>
      <c r="L130" s="62">
        <v>0</v>
      </c>
      <c r="M130" s="68">
        <v>4853</v>
      </c>
      <c r="N130" s="62">
        <v>0</v>
      </c>
      <c r="O130" s="62">
        <v>0</v>
      </c>
    </row>
    <row r="131" spans="1:15" x14ac:dyDescent="0.55000000000000004">
      <c r="A131" s="65">
        <v>44321</v>
      </c>
      <c r="B131" s="105" t="str">
        <f t="shared" si="7"/>
        <v>(水)</v>
      </c>
      <c r="C131" s="62">
        <f t="shared" si="6"/>
        <v>10896</v>
      </c>
      <c r="D131" s="68">
        <v>9978</v>
      </c>
      <c r="E131" s="68">
        <v>0</v>
      </c>
      <c r="F131" s="62">
        <v>0</v>
      </c>
      <c r="G131" s="68">
        <v>918</v>
      </c>
      <c r="H131" s="62">
        <v>0</v>
      </c>
      <c r="I131" s="62">
        <v>0</v>
      </c>
      <c r="J131" s="68">
        <v>8383</v>
      </c>
      <c r="K131" s="68">
        <v>0</v>
      </c>
      <c r="L131" s="62">
        <v>0</v>
      </c>
      <c r="M131" s="68">
        <v>747</v>
      </c>
      <c r="N131" s="62">
        <v>0</v>
      </c>
      <c r="O131" s="62">
        <v>0</v>
      </c>
    </row>
    <row r="132" spans="1:15" x14ac:dyDescent="0.55000000000000004">
      <c r="A132" s="65">
        <v>44320</v>
      </c>
      <c r="B132" s="105" t="str">
        <f t="shared" si="7"/>
        <v>(火)</v>
      </c>
      <c r="C132" s="62">
        <f t="shared" si="6"/>
        <v>9309</v>
      </c>
      <c r="D132" s="68">
        <v>8576</v>
      </c>
      <c r="E132" s="68">
        <v>0</v>
      </c>
      <c r="F132" s="62">
        <v>0</v>
      </c>
      <c r="G132" s="68">
        <v>733</v>
      </c>
      <c r="H132" s="62">
        <v>0</v>
      </c>
      <c r="I132" s="62">
        <v>0</v>
      </c>
      <c r="J132" s="68">
        <v>6890</v>
      </c>
      <c r="K132" s="68">
        <v>0</v>
      </c>
      <c r="L132" s="62">
        <v>0</v>
      </c>
      <c r="M132" s="68">
        <v>545</v>
      </c>
      <c r="N132" s="62">
        <v>0</v>
      </c>
      <c r="O132" s="62">
        <v>0</v>
      </c>
    </row>
    <row r="133" spans="1:15" x14ac:dyDescent="0.55000000000000004">
      <c r="A133" s="65">
        <v>44319</v>
      </c>
      <c r="B133" s="105" t="str">
        <f t="shared" si="7"/>
        <v>(月)</v>
      </c>
      <c r="C133" s="62">
        <f t="shared" si="6"/>
        <v>8407</v>
      </c>
      <c r="D133" s="68">
        <v>7548</v>
      </c>
      <c r="E133" s="68">
        <v>0</v>
      </c>
      <c r="F133" s="62">
        <v>0</v>
      </c>
      <c r="G133" s="68">
        <v>859</v>
      </c>
      <c r="H133" s="62">
        <v>0</v>
      </c>
      <c r="I133" s="62">
        <v>0</v>
      </c>
      <c r="J133" s="68">
        <v>5868</v>
      </c>
      <c r="K133" s="68">
        <v>0</v>
      </c>
      <c r="L133" s="62">
        <v>0</v>
      </c>
      <c r="M133" s="68">
        <v>786</v>
      </c>
      <c r="N133" s="62">
        <v>0</v>
      </c>
      <c r="O133" s="62">
        <v>0</v>
      </c>
    </row>
    <row r="134" spans="1:15" x14ac:dyDescent="0.55000000000000004">
      <c r="A134" s="65">
        <v>44318</v>
      </c>
      <c r="B134" s="105" t="str">
        <f t="shared" si="7"/>
        <v>(日)</v>
      </c>
      <c r="C134" s="62">
        <f t="shared" si="6"/>
        <v>26329</v>
      </c>
      <c r="D134" s="68">
        <v>26329</v>
      </c>
      <c r="E134" s="68">
        <v>0</v>
      </c>
      <c r="F134" s="62">
        <v>0</v>
      </c>
      <c r="G134" s="68">
        <v>0</v>
      </c>
      <c r="H134" s="62">
        <v>0</v>
      </c>
      <c r="I134" s="62">
        <v>0</v>
      </c>
      <c r="J134" s="68">
        <v>20783</v>
      </c>
      <c r="K134" s="68">
        <v>0</v>
      </c>
      <c r="L134" s="62">
        <v>0</v>
      </c>
      <c r="M134" s="68">
        <v>0</v>
      </c>
      <c r="N134" s="62">
        <v>0</v>
      </c>
      <c r="O134" s="62">
        <v>0</v>
      </c>
    </row>
    <row r="135" spans="1:15" x14ac:dyDescent="0.55000000000000004">
      <c r="A135" s="65">
        <v>44317</v>
      </c>
      <c r="B135" s="105" t="str">
        <f t="shared" si="7"/>
        <v>(土)</v>
      </c>
      <c r="C135" s="62">
        <f t="shared" si="6"/>
        <v>39732</v>
      </c>
      <c r="D135" s="68">
        <v>39732</v>
      </c>
      <c r="E135" s="68">
        <v>0</v>
      </c>
      <c r="F135" s="62">
        <v>0</v>
      </c>
      <c r="G135" s="68">
        <v>0</v>
      </c>
      <c r="H135" s="62">
        <v>0</v>
      </c>
      <c r="I135" s="62">
        <v>0</v>
      </c>
      <c r="J135" s="68">
        <v>21989</v>
      </c>
      <c r="K135" s="68">
        <v>0</v>
      </c>
      <c r="L135" s="62">
        <v>0</v>
      </c>
      <c r="M135" s="68">
        <v>0</v>
      </c>
      <c r="N135" s="62">
        <v>0</v>
      </c>
      <c r="O135" s="62">
        <v>0</v>
      </c>
    </row>
    <row r="136" spans="1:15" x14ac:dyDescent="0.55000000000000004">
      <c r="A136" s="65">
        <v>44316</v>
      </c>
      <c r="B136" s="105" t="str">
        <f t="shared" si="7"/>
        <v>(金)</v>
      </c>
      <c r="C136" s="62">
        <f t="shared" si="6"/>
        <v>65614</v>
      </c>
      <c r="D136" s="68">
        <v>65614</v>
      </c>
      <c r="E136" s="68">
        <v>0</v>
      </c>
      <c r="F136" s="62">
        <v>0</v>
      </c>
      <c r="G136" s="68">
        <v>0</v>
      </c>
      <c r="H136" s="62">
        <v>0</v>
      </c>
      <c r="I136" s="62">
        <v>0</v>
      </c>
      <c r="J136" s="68">
        <v>27695</v>
      </c>
      <c r="K136" s="68">
        <v>0</v>
      </c>
      <c r="L136" s="62">
        <v>0</v>
      </c>
      <c r="M136" s="68">
        <v>0</v>
      </c>
      <c r="N136" s="62">
        <v>0</v>
      </c>
      <c r="O136" s="62">
        <v>0</v>
      </c>
    </row>
    <row r="137" spans="1:15" x14ac:dyDescent="0.55000000000000004">
      <c r="A137" s="65">
        <v>44315</v>
      </c>
      <c r="B137" s="105" t="str">
        <f>"(" &amp; TEXT(A137,"aaa") &amp; ")"</f>
        <v>(木)</v>
      </c>
      <c r="C137" s="62">
        <f t="shared" si="6"/>
        <v>20300</v>
      </c>
      <c r="D137" s="68">
        <v>20300</v>
      </c>
      <c r="E137" s="68">
        <v>0</v>
      </c>
      <c r="F137" s="62">
        <v>0</v>
      </c>
      <c r="G137" s="68">
        <v>0</v>
      </c>
      <c r="H137" s="62">
        <v>0</v>
      </c>
      <c r="I137" s="62">
        <v>0</v>
      </c>
      <c r="J137" s="68">
        <v>13314</v>
      </c>
      <c r="K137" s="68">
        <v>0</v>
      </c>
      <c r="L137" s="62">
        <v>0</v>
      </c>
      <c r="M137" s="68">
        <v>0</v>
      </c>
      <c r="N137" s="62">
        <v>0</v>
      </c>
      <c r="O137" s="62">
        <v>0</v>
      </c>
    </row>
    <row r="138" spans="1:15" x14ac:dyDescent="0.55000000000000004">
      <c r="A138" s="65">
        <v>44314</v>
      </c>
      <c r="B138" s="105" t="str">
        <f t="shared" si="7"/>
        <v>(水)</v>
      </c>
      <c r="C138" s="62">
        <f t="shared" si="6"/>
        <v>87246</v>
      </c>
      <c r="D138" s="68">
        <v>87246</v>
      </c>
      <c r="E138" s="68">
        <v>0</v>
      </c>
      <c r="F138" s="62">
        <v>0</v>
      </c>
      <c r="G138" s="68">
        <v>0</v>
      </c>
      <c r="H138" s="62">
        <v>0</v>
      </c>
      <c r="I138" s="62">
        <v>0</v>
      </c>
      <c r="J138" s="68">
        <v>38120</v>
      </c>
      <c r="K138" s="68">
        <v>0</v>
      </c>
      <c r="L138" s="62">
        <v>0</v>
      </c>
      <c r="M138" s="68">
        <v>0</v>
      </c>
      <c r="N138" s="62">
        <v>0</v>
      </c>
      <c r="O138" s="62">
        <v>0</v>
      </c>
    </row>
    <row r="139" spans="1:15" x14ac:dyDescent="0.55000000000000004">
      <c r="A139" s="65">
        <v>44313</v>
      </c>
      <c r="B139" s="105" t="str">
        <f t="shared" si="7"/>
        <v>(火)</v>
      </c>
      <c r="C139" s="62">
        <f t="shared" si="6"/>
        <v>80160</v>
      </c>
      <c r="D139" s="68">
        <v>80160</v>
      </c>
      <c r="E139" s="68">
        <v>0</v>
      </c>
      <c r="F139" s="62">
        <v>0</v>
      </c>
      <c r="G139" s="68">
        <v>0</v>
      </c>
      <c r="H139" s="62">
        <v>0</v>
      </c>
      <c r="I139" s="62">
        <v>0</v>
      </c>
      <c r="J139" s="68">
        <v>38535</v>
      </c>
      <c r="K139" s="68">
        <v>0</v>
      </c>
      <c r="L139" s="62">
        <v>0</v>
      </c>
      <c r="M139" s="68">
        <v>0</v>
      </c>
      <c r="N139" s="62">
        <v>0</v>
      </c>
      <c r="O139" s="62">
        <v>0</v>
      </c>
    </row>
    <row r="140" spans="1:15" x14ac:dyDescent="0.55000000000000004">
      <c r="A140" s="65">
        <v>44312</v>
      </c>
      <c r="B140" s="105" t="str">
        <f t="shared" si="7"/>
        <v>(月)</v>
      </c>
      <c r="C140" s="62">
        <f t="shared" si="6"/>
        <v>61281</v>
      </c>
      <c r="D140" s="68">
        <v>61281</v>
      </c>
      <c r="E140" s="68">
        <v>0</v>
      </c>
      <c r="F140" s="62">
        <v>0</v>
      </c>
      <c r="G140" s="68">
        <v>0</v>
      </c>
      <c r="H140" s="62">
        <v>0</v>
      </c>
      <c r="I140" s="62">
        <v>0</v>
      </c>
      <c r="J140" s="68">
        <v>28694</v>
      </c>
      <c r="K140" s="68">
        <v>0</v>
      </c>
      <c r="L140" s="62">
        <v>0</v>
      </c>
      <c r="M140" s="68">
        <v>0</v>
      </c>
      <c r="N140" s="62">
        <v>0</v>
      </c>
      <c r="O140" s="62">
        <v>0</v>
      </c>
    </row>
    <row r="141" spans="1:15" x14ac:dyDescent="0.55000000000000004">
      <c r="A141" s="65">
        <v>44311</v>
      </c>
      <c r="B141" s="105" t="str">
        <f t="shared" si="7"/>
        <v>(日)</v>
      </c>
      <c r="C141" s="62">
        <f t="shared" si="6"/>
        <v>25192</v>
      </c>
      <c r="D141" s="68">
        <v>25192</v>
      </c>
      <c r="E141" s="68">
        <v>0</v>
      </c>
      <c r="F141" s="62">
        <v>0</v>
      </c>
      <c r="G141" s="68">
        <v>0</v>
      </c>
      <c r="H141" s="62">
        <v>0</v>
      </c>
      <c r="I141" s="62">
        <v>0</v>
      </c>
      <c r="J141" s="68">
        <v>15658</v>
      </c>
      <c r="K141" s="68">
        <v>0</v>
      </c>
      <c r="L141" s="62">
        <v>0</v>
      </c>
      <c r="M141" s="68">
        <v>0</v>
      </c>
      <c r="N141" s="62">
        <v>0</v>
      </c>
      <c r="O141" s="62">
        <v>0</v>
      </c>
    </row>
    <row r="142" spans="1:15" x14ac:dyDescent="0.55000000000000004">
      <c r="A142" s="65">
        <v>44310</v>
      </c>
      <c r="B142" s="105" t="str">
        <f t="shared" si="7"/>
        <v>(土)</v>
      </c>
      <c r="C142" s="62">
        <f t="shared" si="6"/>
        <v>36023</v>
      </c>
      <c r="D142" s="68">
        <v>36023</v>
      </c>
      <c r="E142" s="68">
        <v>0</v>
      </c>
      <c r="F142" s="62">
        <v>0</v>
      </c>
      <c r="G142" s="68">
        <v>0</v>
      </c>
      <c r="H142" s="62">
        <v>0</v>
      </c>
      <c r="I142" s="62">
        <v>0</v>
      </c>
      <c r="J142" s="68">
        <v>16687</v>
      </c>
      <c r="K142" s="68">
        <v>0</v>
      </c>
      <c r="L142" s="62">
        <v>0</v>
      </c>
      <c r="M142" s="68">
        <v>0</v>
      </c>
      <c r="N142" s="62">
        <v>0</v>
      </c>
      <c r="O142" s="62">
        <v>0</v>
      </c>
    </row>
    <row r="143" spans="1:15" x14ac:dyDescent="0.55000000000000004">
      <c r="A143" s="65">
        <v>44309</v>
      </c>
      <c r="B143" s="105" t="str">
        <f t="shared" si="7"/>
        <v>(金)</v>
      </c>
      <c r="C143" s="62">
        <f t="shared" si="6"/>
        <v>56517</v>
      </c>
      <c r="D143" s="68">
        <v>56517</v>
      </c>
      <c r="E143" s="68">
        <v>0</v>
      </c>
      <c r="F143" s="62">
        <v>0</v>
      </c>
      <c r="G143" s="68">
        <v>0</v>
      </c>
      <c r="H143" s="62">
        <v>0</v>
      </c>
      <c r="I143" s="62">
        <v>0</v>
      </c>
      <c r="J143" s="68">
        <v>19636</v>
      </c>
      <c r="K143" s="68">
        <v>0</v>
      </c>
      <c r="L143" s="62">
        <v>0</v>
      </c>
      <c r="M143" s="68">
        <v>0</v>
      </c>
      <c r="N143" s="62">
        <v>0</v>
      </c>
      <c r="O143" s="62">
        <v>0</v>
      </c>
    </row>
    <row r="144" spans="1:15" x14ac:dyDescent="0.55000000000000004">
      <c r="A144" s="65">
        <v>44308</v>
      </c>
      <c r="B144" s="105" t="str">
        <f t="shared" si="7"/>
        <v>(木)</v>
      </c>
      <c r="C144" s="62">
        <f t="shared" si="6"/>
        <v>60498</v>
      </c>
      <c r="D144" s="68">
        <v>60498</v>
      </c>
      <c r="E144" s="68">
        <v>0</v>
      </c>
      <c r="F144" s="62">
        <v>0</v>
      </c>
      <c r="G144" s="68">
        <v>0</v>
      </c>
      <c r="H144" s="62">
        <v>0</v>
      </c>
      <c r="I144" s="62">
        <v>0</v>
      </c>
      <c r="J144" s="68">
        <v>26268</v>
      </c>
      <c r="K144" s="68">
        <v>0</v>
      </c>
      <c r="L144" s="62">
        <v>0</v>
      </c>
      <c r="M144" s="68">
        <v>0</v>
      </c>
      <c r="N144" s="62">
        <v>0</v>
      </c>
      <c r="O144" s="62">
        <v>0</v>
      </c>
    </row>
    <row r="145" spans="1:15" x14ac:dyDescent="0.55000000000000004">
      <c r="A145" s="65">
        <v>44307</v>
      </c>
      <c r="B145" s="105" t="str">
        <f t="shared" si="7"/>
        <v>(水)</v>
      </c>
      <c r="C145" s="62">
        <f t="shared" si="6"/>
        <v>63203</v>
      </c>
      <c r="D145" s="68">
        <v>63203</v>
      </c>
      <c r="E145" s="68">
        <v>0</v>
      </c>
      <c r="F145" s="62">
        <v>0</v>
      </c>
      <c r="G145" s="68">
        <v>0</v>
      </c>
      <c r="H145" s="62">
        <v>0</v>
      </c>
      <c r="I145" s="62">
        <v>0</v>
      </c>
      <c r="J145" s="68">
        <v>27739</v>
      </c>
      <c r="K145" s="68">
        <v>0</v>
      </c>
      <c r="L145" s="62">
        <v>0</v>
      </c>
      <c r="M145" s="68">
        <v>0</v>
      </c>
      <c r="N145" s="62">
        <v>0</v>
      </c>
      <c r="O145" s="62">
        <v>0</v>
      </c>
    </row>
    <row r="146" spans="1:15" x14ac:dyDescent="0.55000000000000004">
      <c r="A146" s="65">
        <v>44306</v>
      </c>
      <c r="B146" s="105" t="str">
        <f t="shared" si="7"/>
        <v>(火)</v>
      </c>
      <c r="C146" s="62">
        <f t="shared" si="6"/>
        <v>52557</v>
      </c>
      <c r="D146" s="68">
        <v>52557</v>
      </c>
      <c r="E146" s="68">
        <v>0</v>
      </c>
      <c r="F146" s="62">
        <v>0</v>
      </c>
      <c r="G146" s="68">
        <v>0</v>
      </c>
      <c r="H146" s="62">
        <v>0</v>
      </c>
      <c r="I146" s="62">
        <v>0</v>
      </c>
      <c r="J146" s="68">
        <v>23353</v>
      </c>
      <c r="K146" s="68">
        <v>0</v>
      </c>
      <c r="L146" s="62">
        <v>0</v>
      </c>
      <c r="M146" s="68">
        <v>0</v>
      </c>
      <c r="N146" s="62">
        <v>0</v>
      </c>
      <c r="O146" s="62">
        <v>0</v>
      </c>
    </row>
    <row r="147" spans="1:15" x14ac:dyDescent="0.55000000000000004">
      <c r="A147" s="65">
        <v>44305</v>
      </c>
      <c r="B147" s="105" t="str">
        <f t="shared" si="7"/>
        <v>(月)</v>
      </c>
      <c r="C147" s="62">
        <f t="shared" si="6"/>
        <v>33961</v>
      </c>
      <c r="D147" s="68">
        <v>33961</v>
      </c>
      <c r="E147" s="68">
        <v>0</v>
      </c>
      <c r="F147" s="62">
        <v>0</v>
      </c>
      <c r="G147" s="68">
        <v>0</v>
      </c>
      <c r="H147" s="62">
        <v>0</v>
      </c>
      <c r="I147" s="62">
        <v>0</v>
      </c>
      <c r="J147" s="68">
        <v>14885</v>
      </c>
      <c r="K147" s="68">
        <v>0</v>
      </c>
      <c r="L147" s="62">
        <v>0</v>
      </c>
      <c r="M147" s="68">
        <v>0</v>
      </c>
      <c r="N147" s="62">
        <v>0</v>
      </c>
      <c r="O147" s="62">
        <v>0</v>
      </c>
    </row>
    <row r="148" spans="1:15" x14ac:dyDescent="0.55000000000000004">
      <c r="A148" s="65">
        <v>44304</v>
      </c>
      <c r="B148" s="105" t="str">
        <f t="shared" si="7"/>
        <v>(日)</v>
      </c>
      <c r="C148" s="62">
        <f t="shared" si="6"/>
        <v>9453</v>
      </c>
      <c r="D148" s="68">
        <v>9453</v>
      </c>
      <c r="E148" s="68">
        <v>0</v>
      </c>
      <c r="F148" s="62">
        <v>0</v>
      </c>
      <c r="G148" s="68">
        <v>0</v>
      </c>
      <c r="H148" s="62">
        <v>0</v>
      </c>
      <c r="I148" s="62">
        <v>0</v>
      </c>
      <c r="J148" s="68">
        <v>5770</v>
      </c>
      <c r="K148" s="68">
        <v>0</v>
      </c>
      <c r="L148" s="62">
        <v>0</v>
      </c>
      <c r="M148" s="68">
        <v>0</v>
      </c>
      <c r="N148" s="62">
        <v>0</v>
      </c>
      <c r="O148" s="62">
        <v>0</v>
      </c>
    </row>
    <row r="149" spans="1:15" x14ac:dyDescent="0.55000000000000004">
      <c r="A149" s="65">
        <v>44303</v>
      </c>
      <c r="B149" s="105" t="str">
        <f t="shared" si="7"/>
        <v>(土)</v>
      </c>
      <c r="C149" s="62">
        <f t="shared" si="6"/>
        <v>7925</v>
      </c>
      <c r="D149" s="68">
        <v>7925</v>
      </c>
      <c r="E149" s="68">
        <v>0</v>
      </c>
      <c r="F149" s="62">
        <v>0</v>
      </c>
      <c r="G149" s="68">
        <v>0</v>
      </c>
      <c r="H149" s="62">
        <v>0</v>
      </c>
      <c r="I149" s="62">
        <v>0</v>
      </c>
      <c r="J149" s="68">
        <v>3724</v>
      </c>
      <c r="K149" s="68">
        <v>0</v>
      </c>
      <c r="L149" s="62">
        <v>0</v>
      </c>
      <c r="M149" s="68">
        <v>0</v>
      </c>
      <c r="N149" s="62">
        <v>0</v>
      </c>
      <c r="O149" s="62">
        <v>0</v>
      </c>
    </row>
    <row r="150" spans="1:15" x14ac:dyDescent="0.55000000000000004">
      <c r="A150" s="65">
        <v>44302</v>
      </c>
      <c r="B150" s="105" t="str">
        <f t="shared" si="7"/>
        <v>(金)</v>
      </c>
      <c r="C150" s="62">
        <f t="shared" ref="C150:C154" si="8">SUM(D150:I150)</f>
        <v>10324</v>
      </c>
      <c r="D150" s="68">
        <v>10324</v>
      </c>
      <c r="E150" s="68">
        <v>0</v>
      </c>
      <c r="F150" s="62">
        <v>0</v>
      </c>
      <c r="G150" s="68">
        <v>0</v>
      </c>
      <c r="H150" s="62">
        <v>0</v>
      </c>
      <c r="I150" s="62">
        <v>0</v>
      </c>
      <c r="J150" s="68">
        <v>3406</v>
      </c>
      <c r="K150" s="68">
        <v>0</v>
      </c>
      <c r="L150" s="62">
        <v>0</v>
      </c>
      <c r="M150" s="68">
        <v>0</v>
      </c>
      <c r="N150" s="62">
        <v>0</v>
      </c>
      <c r="O150" s="62">
        <v>0</v>
      </c>
    </row>
    <row r="151" spans="1:15" x14ac:dyDescent="0.55000000000000004">
      <c r="A151" s="65">
        <v>44301</v>
      </c>
      <c r="B151" s="105" t="str">
        <f t="shared" si="7"/>
        <v>(木)</v>
      </c>
      <c r="C151" s="62">
        <f t="shared" si="8"/>
        <v>8906</v>
      </c>
      <c r="D151" s="68">
        <v>8906</v>
      </c>
      <c r="E151" s="68">
        <v>0</v>
      </c>
      <c r="F151" s="62">
        <v>0</v>
      </c>
      <c r="G151" s="68">
        <v>0</v>
      </c>
      <c r="H151" s="62">
        <v>0</v>
      </c>
      <c r="I151" s="62">
        <v>0</v>
      </c>
      <c r="J151" s="68">
        <v>4401</v>
      </c>
      <c r="K151" s="68">
        <v>0</v>
      </c>
      <c r="L151" s="62">
        <v>0</v>
      </c>
      <c r="M151" s="68">
        <v>0</v>
      </c>
      <c r="N151" s="62">
        <v>0</v>
      </c>
      <c r="O151" s="62">
        <v>0</v>
      </c>
    </row>
    <row r="152" spans="1:15" x14ac:dyDescent="0.55000000000000004">
      <c r="A152" s="65">
        <v>44300</v>
      </c>
      <c r="B152" s="105" t="str">
        <f t="shared" si="7"/>
        <v>(水)</v>
      </c>
      <c r="C152" s="62">
        <f t="shared" si="8"/>
        <v>5210</v>
      </c>
      <c r="D152" s="68">
        <v>5210</v>
      </c>
      <c r="E152" s="68">
        <v>0</v>
      </c>
      <c r="F152" s="62">
        <v>0</v>
      </c>
      <c r="G152" s="68">
        <v>0</v>
      </c>
      <c r="H152" s="62">
        <v>0</v>
      </c>
      <c r="I152" s="62">
        <v>0</v>
      </c>
      <c r="J152" s="68">
        <v>3251</v>
      </c>
      <c r="K152" s="68">
        <v>0</v>
      </c>
      <c r="L152" s="62">
        <v>0</v>
      </c>
      <c r="M152" s="68">
        <v>0</v>
      </c>
      <c r="N152" s="62">
        <v>0</v>
      </c>
      <c r="O152" s="62">
        <v>0</v>
      </c>
    </row>
    <row r="153" spans="1:15" x14ac:dyDescent="0.55000000000000004">
      <c r="A153" s="65">
        <v>44299</v>
      </c>
      <c r="B153" s="105" t="str">
        <f t="shared" si="7"/>
        <v>(火)</v>
      </c>
      <c r="C153" s="62">
        <f t="shared" si="8"/>
        <v>3989</v>
      </c>
      <c r="D153" s="68">
        <v>3989</v>
      </c>
      <c r="E153" s="68">
        <v>0</v>
      </c>
      <c r="F153" s="62">
        <v>0</v>
      </c>
      <c r="G153" s="68">
        <v>0</v>
      </c>
      <c r="H153" s="62">
        <v>0</v>
      </c>
      <c r="I153" s="62">
        <v>0</v>
      </c>
      <c r="J153" s="68">
        <v>2786</v>
      </c>
      <c r="K153" s="68">
        <v>0</v>
      </c>
      <c r="L153" s="62">
        <v>0</v>
      </c>
      <c r="M153" s="68">
        <v>0</v>
      </c>
      <c r="N153" s="62">
        <v>0</v>
      </c>
      <c r="O153" s="62">
        <v>0</v>
      </c>
    </row>
    <row r="154" spans="1:15" x14ac:dyDescent="0.55000000000000004">
      <c r="A154" s="65">
        <v>44298</v>
      </c>
      <c r="B154" s="105" t="str">
        <f t="shared" si="7"/>
        <v>(月)</v>
      </c>
      <c r="C154" s="62">
        <f t="shared" si="8"/>
        <v>4747</v>
      </c>
      <c r="D154" s="80">
        <v>4747</v>
      </c>
      <c r="E154" s="80">
        <v>0</v>
      </c>
      <c r="F154" s="62">
        <v>0</v>
      </c>
      <c r="G154" s="80">
        <v>0</v>
      </c>
      <c r="H154" s="62">
        <v>0</v>
      </c>
      <c r="I154" s="62">
        <v>0</v>
      </c>
      <c r="J154" s="80">
        <v>3454</v>
      </c>
      <c r="K154" s="80">
        <v>0</v>
      </c>
      <c r="L154" s="62">
        <v>0</v>
      </c>
      <c r="M154" s="80">
        <v>0</v>
      </c>
      <c r="N154" s="62">
        <v>0</v>
      </c>
      <c r="O154" s="62">
        <v>0</v>
      </c>
    </row>
    <row r="155" spans="1:15" x14ac:dyDescent="0.55000000000000004">
      <c r="A155" s="78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</row>
    <row r="156" spans="1:15" x14ac:dyDescent="0.55000000000000004">
      <c r="A156" s="78" t="s">
        <v>326</v>
      </c>
      <c r="B156" s="78"/>
    </row>
    <row r="157" spans="1:15" x14ac:dyDescent="0.55000000000000004">
      <c r="A157" s="81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4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2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3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362</v>
      </c>
    </row>
    <row r="3" spans="1:9" x14ac:dyDescent="0.55000000000000004">
      <c r="A3" s="149" t="s">
        <v>331</v>
      </c>
      <c r="B3" s="144" t="s">
        <v>297</v>
      </c>
      <c r="C3" s="144" t="s">
        <v>334</v>
      </c>
      <c r="D3" s="144" t="s">
        <v>297</v>
      </c>
      <c r="E3" s="143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3"/>
      <c r="F4" s="106" t="s">
        <v>302</v>
      </c>
      <c r="G4" s="106" t="s">
        <v>302</v>
      </c>
      <c r="H4" s="75"/>
      <c r="I4" s="75"/>
    </row>
    <row r="5" spans="1:9" x14ac:dyDescent="0.55000000000000004">
      <c r="A5" s="108">
        <v>44440</v>
      </c>
      <c r="B5" s="109" t="s">
        <v>306</v>
      </c>
      <c r="C5" s="108">
        <v>44437</v>
      </c>
      <c r="D5" s="109" t="s">
        <v>335</v>
      </c>
      <c r="E5" s="85">
        <v>13225021</v>
      </c>
      <c r="F5" s="85">
        <v>7426698</v>
      </c>
      <c r="G5" s="85">
        <v>5798323</v>
      </c>
      <c r="H5" s="75"/>
      <c r="I5" s="75"/>
    </row>
    <row r="6" spans="1:9" x14ac:dyDescent="0.55000000000000004">
      <c r="A6" s="108">
        <v>44433</v>
      </c>
      <c r="B6" s="109" t="s">
        <v>306</v>
      </c>
      <c r="C6" s="108">
        <v>44430</v>
      </c>
      <c r="D6" s="109" t="s">
        <v>335</v>
      </c>
      <c r="E6" s="85">
        <v>12029002</v>
      </c>
      <c r="F6" s="85">
        <v>7013578</v>
      </c>
      <c r="G6" s="85">
        <v>5015424</v>
      </c>
      <c r="H6" s="75"/>
      <c r="I6" s="75"/>
    </row>
    <row r="7" spans="1:9" x14ac:dyDescent="0.55000000000000004">
      <c r="A7" s="108">
        <v>44426</v>
      </c>
      <c r="B7" s="109" t="s">
        <v>306</v>
      </c>
      <c r="C7" s="108">
        <v>44423</v>
      </c>
      <c r="D7" s="109" t="s">
        <v>335</v>
      </c>
      <c r="E7" s="85">
        <v>10579702</v>
      </c>
      <c r="F7" s="85">
        <v>6761659</v>
      </c>
      <c r="G7" s="85">
        <v>3818043</v>
      </c>
      <c r="H7" s="75"/>
      <c r="I7" s="75"/>
    </row>
    <row r="8" spans="1:9" x14ac:dyDescent="0.55000000000000004">
      <c r="A8" s="108">
        <v>44419</v>
      </c>
      <c r="B8" s="109" t="s">
        <v>306</v>
      </c>
      <c r="C8" s="108">
        <v>44416</v>
      </c>
      <c r="D8" s="109" t="s">
        <v>335</v>
      </c>
      <c r="E8" s="85">
        <v>9282019</v>
      </c>
      <c r="F8" s="85">
        <v>6577221</v>
      </c>
      <c r="G8" s="85">
        <v>2704798</v>
      </c>
      <c r="H8" s="75"/>
      <c r="I8" s="75"/>
    </row>
    <row r="9" spans="1:9" x14ac:dyDescent="0.55000000000000004">
      <c r="A9" s="108">
        <v>44412</v>
      </c>
      <c r="B9" s="109" t="s">
        <v>306</v>
      </c>
      <c r="C9" s="108">
        <v>44409</v>
      </c>
      <c r="D9" s="109" t="s">
        <v>335</v>
      </c>
      <c r="E9" s="85">
        <v>7723380</v>
      </c>
      <c r="F9" s="85">
        <v>6269246</v>
      </c>
      <c r="G9" s="85">
        <v>1454134</v>
      </c>
      <c r="H9" s="75"/>
      <c r="I9" s="75"/>
    </row>
    <row r="10" spans="1:9" x14ac:dyDescent="0.55000000000000004">
      <c r="A10" s="86"/>
      <c r="B10" s="74"/>
      <c r="C10" s="74"/>
      <c r="D10" s="74"/>
      <c r="E10" s="74"/>
      <c r="F10" s="74"/>
      <c r="G10" s="75"/>
      <c r="H10" s="75"/>
    </row>
    <row r="11" spans="1:9" x14ac:dyDescent="0.55000000000000004">
      <c r="A11" s="76" t="s">
        <v>332</v>
      </c>
      <c r="B11" s="75"/>
      <c r="C11" s="75"/>
      <c r="D11" s="75"/>
      <c r="E11" s="75"/>
      <c r="F11" s="75"/>
      <c r="G11" s="76"/>
      <c r="H11" s="75"/>
    </row>
    <row r="12" spans="1:9" x14ac:dyDescent="0.55000000000000004">
      <c r="A12" s="76"/>
      <c r="B12" s="76"/>
      <c r="C12" s="76"/>
      <c r="D12" s="76"/>
      <c r="E12" s="76"/>
      <c r="F12" s="76"/>
      <c r="G12" s="76"/>
      <c r="H12" s="75"/>
    </row>
    <row r="13" spans="1:9" x14ac:dyDescent="0.55000000000000004">
      <c r="H13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32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（９月７日公表時点）</v>
      </c>
    </row>
    <row r="3" spans="1:9" x14ac:dyDescent="0.55000000000000004">
      <c r="A3" s="149" t="s">
        <v>331</v>
      </c>
      <c r="B3" s="144" t="s">
        <v>297</v>
      </c>
      <c r="C3" s="144" t="s">
        <v>334</v>
      </c>
      <c r="D3" s="144" t="s">
        <v>297</v>
      </c>
      <c r="E3" s="143" t="s">
        <v>337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3"/>
      <c r="F4" s="115" t="s">
        <v>302</v>
      </c>
      <c r="G4" s="115" t="s">
        <v>302</v>
      </c>
      <c r="H4" s="75"/>
      <c r="I4" s="75"/>
    </row>
    <row r="5" spans="1:9" x14ac:dyDescent="0.55000000000000004">
      <c r="A5" s="117">
        <v>44446</v>
      </c>
      <c r="B5" s="118" t="s">
        <v>349</v>
      </c>
      <c r="C5" s="117">
        <v>44437</v>
      </c>
      <c r="D5" s="118" t="s">
        <v>348</v>
      </c>
      <c r="E5" s="85">
        <v>8015343</v>
      </c>
      <c r="F5" s="85">
        <v>4705820</v>
      </c>
      <c r="G5" s="85">
        <v>3309523</v>
      </c>
      <c r="H5" s="75"/>
      <c r="I5" s="75"/>
    </row>
    <row r="6" spans="1:9" x14ac:dyDescent="0.55000000000000004">
      <c r="A6" s="117">
        <v>44445</v>
      </c>
      <c r="B6" s="118" t="s">
        <v>350</v>
      </c>
      <c r="C6" s="117">
        <v>44437</v>
      </c>
      <c r="D6" s="118" t="s">
        <v>348</v>
      </c>
      <c r="E6" s="85">
        <v>7832204</v>
      </c>
      <c r="F6" s="85">
        <v>4609625</v>
      </c>
      <c r="G6" s="85">
        <v>3222579</v>
      </c>
      <c r="H6" s="75"/>
      <c r="I6" s="75"/>
    </row>
    <row r="7" spans="1:9" x14ac:dyDescent="0.55000000000000004">
      <c r="A7" s="117">
        <v>44442</v>
      </c>
      <c r="B7" s="118" t="s">
        <v>347</v>
      </c>
      <c r="C7" s="117">
        <v>44437</v>
      </c>
      <c r="D7" s="118" t="s">
        <v>348</v>
      </c>
      <c r="E7" s="85">
        <v>7532648</v>
      </c>
      <c r="F7" s="85">
        <v>4446465</v>
      </c>
      <c r="G7" s="85">
        <v>3086183</v>
      </c>
      <c r="H7" s="75"/>
      <c r="I7" s="75"/>
    </row>
    <row r="8" spans="1:9" x14ac:dyDescent="0.55000000000000004">
      <c r="A8" s="117">
        <v>44441</v>
      </c>
      <c r="B8" s="118" t="s">
        <v>316</v>
      </c>
      <c r="C8" s="117">
        <v>44437</v>
      </c>
      <c r="D8" s="118" t="s">
        <v>348</v>
      </c>
      <c r="E8" s="85">
        <v>7293150</v>
      </c>
      <c r="F8" s="85">
        <v>4323860</v>
      </c>
      <c r="G8" s="85">
        <v>2969290</v>
      </c>
      <c r="H8" s="75"/>
      <c r="I8" s="75"/>
    </row>
    <row r="9" spans="1:9" x14ac:dyDescent="0.55000000000000004">
      <c r="A9" s="117">
        <v>44440</v>
      </c>
      <c r="B9" s="118" t="s">
        <v>352</v>
      </c>
      <c r="C9" s="117">
        <v>44437</v>
      </c>
      <c r="D9" s="118" t="s">
        <v>348</v>
      </c>
      <c r="E9" s="85">
        <v>7049347</v>
      </c>
      <c r="F9" s="85">
        <v>4206037</v>
      </c>
      <c r="G9" s="85">
        <v>2843310</v>
      </c>
      <c r="H9" s="75"/>
      <c r="I9" s="75"/>
    </row>
    <row r="10" spans="1:9" x14ac:dyDescent="0.55000000000000004">
      <c r="A10" s="117">
        <v>44439</v>
      </c>
      <c r="B10" s="118" t="s">
        <v>349</v>
      </c>
      <c r="C10" s="117">
        <v>44430</v>
      </c>
      <c r="D10" s="118" t="s">
        <v>348</v>
      </c>
      <c r="E10" s="85">
        <v>6366259</v>
      </c>
      <c r="F10" s="85">
        <v>3939155</v>
      </c>
      <c r="G10" s="85">
        <v>2427104</v>
      </c>
      <c r="H10" s="75"/>
      <c r="I10" s="75"/>
    </row>
    <row r="11" spans="1:9" x14ac:dyDescent="0.55000000000000004">
      <c r="A11" s="117">
        <v>44438</v>
      </c>
      <c r="B11" s="118" t="s">
        <v>350</v>
      </c>
      <c r="C11" s="117">
        <v>44430</v>
      </c>
      <c r="D11" s="118" t="s">
        <v>348</v>
      </c>
      <c r="E11" s="85">
        <v>6130651</v>
      </c>
      <c r="F11" s="85">
        <v>3818332</v>
      </c>
      <c r="G11" s="85">
        <v>2312319</v>
      </c>
      <c r="H11" s="75"/>
      <c r="I11" s="75"/>
    </row>
    <row r="12" spans="1:9" x14ac:dyDescent="0.55000000000000004">
      <c r="A12" s="117">
        <v>44435</v>
      </c>
      <c r="B12" s="118" t="s">
        <v>347</v>
      </c>
      <c r="C12" s="117">
        <v>44430</v>
      </c>
      <c r="D12" s="118" t="s">
        <v>348</v>
      </c>
      <c r="E12" s="85">
        <v>5767203</v>
      </c>
      <c r="F12" s="85">
        <v>3613973</v>
      </c>
      <c r="G12" s="85">
        <v>2153230</v>
      </c>
      <c r="H12" s="75"/>
      <c r="I12" s="75"/>
    </row>
    <row r="13" spans="1:9" x14ac:dyDescent="0.55000000000000004">
      <c r="A13" s="117">
        <v>44434</v>
      </c>
      <c r="B13" s="118" t="s">
        <v>316</v>
      </c>
      <c r="C13" s="117">
        <v>44430</v>
      </c>
      <c r="D13" s="118" t="s">
        <v>348</v>
      </c>
      <c r="E13" s="85">
        <v>5515725</v>
      </c>
      <c r="F13" s="85">
        <v>3481057</v>
      </c>
      <c r="G13" s="85">
        <v>2034668</v>
      </c>
      <c r="H13" s="75"/>
      <c r="I13" s="75"/>
    </row>
    <row r="14" spans="1:9" x14ac:dyDescent="0.55000000000000004">
      <c r="A14" s="117">
        <v>44433</v>
      </c>
      <c r="B14" s="118" t="s">
        <v>352</v>
      </c>
      <c r="C14" s="117">
        <v>44430</v>
      </c>
      <c r="D14" s="118" t="s">
        <v>348</v>
      </c>
      <c r="E14" s="85">
        <v>5251138</v>
      </c>
      <c r="F14" s="85">
        <v>3336803</v>
      </c>
      <c r="G14" s="85">
        <v>1914335</v>
      </c>
      <c r="H14" s="75"/>
      <c r="I14" s="75"/>
    </row>
    <row r="15" spans="1:9" x14ac:dyDescent="0.55000000000000004">
      <c r="A15" s="117">
        <v>44432</v>
      </c>
      <c r="B15" s="118" t="s">
        <v>349</v>
      </c>
      <c r="C15" s="117">
        <v>44423</v>
      </c>
      <c r="D15" s="118" t="s">
        <v>348</v>
      </c>
      <c r="E15" s="85">
        <v>4642683</v>
      </c>
      <c r="F15" s="85">
        <v>3121870</v>
      </c>
      <c r="G15" s="85">
        <v>1520813</v>
      </c>
      <c r="H15" s="75"/>
      <c r="I15" s="75"/>
    </row>
    <row r="16" spans="1:9" x14ac:dyDescent="0.55000000000000004">
      <c r="A16" s="117">
        <v>44431</v>
      </c>
      <c r="B16" s="118" t="s">
        <v>350</v>
      </c>
      <c r="C16" s="117">
        <v>44423</v>
      </c>
      <c r="D16" s="118" t="s">
        <v>348</v>
      </c>
      <c r="E16" s="85">
        <v>4441321</v>
      </c>
      <c r="F16" s="85">
        <v>3000348</v>
      </c>
      <c r="G16" s="85">
        <v>1440973</v>
      </c>
      <c r="H16" s="75"/>
      <c r="I16" s="75"/>
    </row>
    <row r="17" spans="1:9" x14ac:dyDescent="0.55000000000000004">
      <c r="A17" s="117">
        <v>44428</v>
      </c>
      <c r="B17" s="118" t="s">
        <v>347</v>
      </c>
      <c r="C17" s="117">
        <v>44423</v>
      </c>
      <c r="D17" s="118" t="s">
        <v>348</v>
      </c>
      <c r="E17" s="85">
        <v>4130976</v>
      </c>
      <c r="F17" s="85">
        <v>2827197</v>
      </c>
      <c r="G17" s="85">
        <v>1303779</v>
      </c>
      <c r="H17" s="75"/>
      <c r="I17" s="75"/>
    </row>
    <row r="18" spans="1:9" x14ac:dyDescent="0.55000000000000004">
      <c r="A18" s="117">
        <v>44427</v>
      </c>
      <c r="B18" s="118" t="s">
        <v>316</v>
      </c>
      <c r="C18" s="117">
        <v>44423</v>
      </c>
      <c r="D18" s="118" t="s">
        <v>348</v>
      </c>
      <c r="E18" s="85">
        <v>3902839</v>
      </c>
      <c r="F18" s="85">
        <v>2705274</v>
      </c>
      <c r="G18" s="85">
        <v>1197565</v>
      </c>
      <c r="H18" s="75"/>
      <c r="I18" s="75"/>
    </row>
    <row r="19" spans="1:9" x14ac:dyDescent="0.55000000000000004">
      <c r="A19" s="117">
        <v>44426</v>
      </c>
      <c r="B19" s="118" t="str">
        <f t="shared" ref="B19:B24" si="0">"("&amp;TEXT(A19,"AAA")&amp;")"</f>
        <v>(水)</v>
      </c>
      <c r="C19" s="117">
        <v>44423</v>
      </c>
      <c r="D19" s="118" t="str">
        <f t="shared" ref="D19:D24" si="1">"("&amp;TEXT(C19,"AAA")&amp;")"</f>
        <v>(日)</v>
      </c>
      <c r="E19" s="85">
        <v>3663878</v>
      </c>
      <c r="F19" s="85">
        <v>2572887</v>
      </c>
      <c r="G19" s="85">
        <v>1090991</v>
      </c>
      <c r="H19" s="75"/>
      <c r="I19" s="75"/>
    </row>
    <row r="20" spans="1:9" x14ac:dyDescent="0.55000000000000004">
      <c r="A20" s="117">
        <v>44425</v>
      </c>
      <c r="B20" s="118" t="str">
        <f t="shared" si="0"/>
        <v>(火)</v>
      </c>
      <c r="C20" s="117">
        <v>44416</v>
      </c>
      <c r="D20" s="118" t="str">
        <f t="shared" si="1"/>
        <v>(日)</v>
      </c>
      <c r="E20" s="85">
        <v>3224734</v>
      </c>
      <c r="F20" s="85">
        <v>2409948</v>
      </c>
      <c r="G20" s="85">
        <v>814786</v>
      </c>
      <c r="H20" s="75"/>
      <c r="I20" s="75"/>
    </row>
    <row r="21" spans="1:9" x14ac:dyDescent="0.55000000000000004">
      <c r="A21" s="117">
        <v>44424</v>
      </c>
      <c r="B21" s="118" t="str">
        <f t="shared" si="0"/>
        <v>(月)</v>
      </c>
      <c r="C21" s="117">
        <v>44416</v>
      </c>
      <c r="D21" s="118" t="str">
        <f t="shared" si="1"/>
        <v>(日)</v>
      </c>
      <c r="E21" s="85">
        <v>3080184</v>
      </c>
      <c r="F21" s="85">
        <v>2325181</v>
      </c>
      <c r="G21" s="85">
        <v>755003</v>
      </c>
      <c r="H21" s="75"/>
      <c r="I21" s="75"/>
    </row>
    <row r="22" spans="1:9" x14ac:dyDescent="0.55000000000000004">
      <c r="A22" s="117">
        <v>44421</v>
      </c>
      <c r="B22" s="118" t="str">
        <f t="shared" si="0"/>
        <v>(金)</v>
      </c>
      <c r="C22" s="117">
        <v>44416</v>
      </c>
      <c r="D22" s="118" t="str">
        <f t="shared" si="1"/>
        <v>(日)</v>
      </c>
      <c r="E22" s="85">
        <v>2899381</v>
      </c>
      <c r="F22" s="85">
        <v>2215605</v>
      </c>
      <c r="G22" s="85">
        <v>683776</v>
      </c>
      <c r="H22" s="75"/>
      <c r="I22" s="75"/>
    </row>
    <row r="23" spans="1:9" x14ac:dyDescent="0.55000000000000004">
      <c r="A23" s="117">
        <v>44420</v>
      </c>
      <c r="B23" s="118" t="str">
        <f t="shared" si="0"/>
        <v>(木)</v>
      </c>
      <c r="C23" s="117">
        <v>44416</v>
      </c>
      <c r="D23" s="118" t="str">
        <f t="shared" si="1"/>
        <v>(日)</v>
      </c>
      <c r="E23" s="85">
        <v>2748556</v>
      </c>
      <c r="F23" s="85">
        <v>2115570</v>
      </c>
      <c r="G23" s="85">
        <v>632986</v>
      </c>
      <c r="H23" s="75"/>
      <c r="I23" s="75"/>
    </row>
    <row r="24" spans="1:9" x14ac:dyDescent="0.55000000000000004">
      <c r="A24" s="117">
        <v>44419</v>
      </c>
      <c r="B24" s="118" t="str">
        <f t="shared" si="0"/>
        <v>(水)</v>
      </c>
      <c r="C24" s="117">
        <v>44416</v>
      </c>
      <c r="D24" s="118" t="str">
        <f t="shared" si="1"/>
        <v>(日)</v>
      </c>
      <c r="E24" s="85">
        <v>2576423</v>
      </c>
      <c r="F24" s="85">
        <v>2005958</v>
      </c>
      <c r="G24" s="85">
        <v>570465</v>
      </c>
      <c r="H24" s="75"/>
      <c r="I24" s="75"/>
    </row>
    <row r="25" spans="1:9" x14ac:dyDescent="0.55000000000000004">
      <c r="A25" s="117">
        <v>44418</v>
      </c>
      <c r="B25" s="118" t="s">
        <v>338</v>
      </c>
      <c r="C25" s="117">
        <v>44409</v>
      </c>
      <c r="D25" s="118" t="s">
        <v>335</v>
      </c>
      <c r="E25" s="85">
        <v>2107992</v>
      </c>
      <c r="F25" s="85">
        <v>1814876</v>
      </c>
      <c r="G25" s="85">
        <v>293116</v>
      </c>
      <c r="H25" s="75"/>
      <c r="I25" s="75"/>
    </row>
    <row r="26" spans="1:9" x14ac:dyDescent="0.55000000000000004">
      <c r="A26" s="117">
        <v>44414</v>
      </c>
      <c r="B26" s="118" t="s">
        <v>309</v>
      </c>
      <c r="C26" s="117">
        <v>44409</v>
      </c>
      <c r="D26" s="118" t="s">
        <v>335</v>
      </c>
      <c r="E26" s="85">
        <v>1774733</v>
      </c>
      <c r="F26" s="85">
        <v>1551425</v>
      </c>
      <c r="G26" s="85">
        <v>223308</v>
      </c>
      <c r="H26" s="75"/>
      <c r="I26" s="75"/>
    </row>
    <row r="27" spans="1:9" x14ac:dyDescent="0.55000000000000004">
      <c r="A27" s="117">
        <v>44413</v>
      </c>
      <c r="B27" s="118" t="s">
        <v>310</v>
      </c>
      <c r="C27" s="117">
        <v>44409</v>
      </c>
      <c r="D27" s="118" t="s">
        <v>335</v>
      </c>
      <c r="E27" s="85">
        <v>1774269</v>
      </c>
      <c r="F27" s="85">
        <v>1550961</v>
      </c>
      <c r="G27" s="85">
        <v>223308</v>
      </c>
      <c r="H27" s="75"/>
      <c r="I27" s="75"/>
    </row>
    <row r="28" spans="1:9" x14ac:dyDescent="0.55000000000000004">
      <c r="A28" s="117">
        <v>44412</v>
      </c>
      <c r="B28" s="118" t="s">
        <v>306</v>
      </c>
      <c r="C28" s="117">
        <v>44409</v>
      </c>
      <c r="D28" s="118" t="s">
        <v>335</v>
      </c>
      <c r="E28" s="85">
        <v>1637626</v>
      </c>
      <c r="F28" s="85">
        <v>1449639</v>
      </c>
      <c r="G28" s="85">
        <v>187987</v>
      </c>
      <c r="H28" s="75"/>
      <c r="I28" s="75"/>
    </row>
    <row r="29" spans="1:9" x14ac:dyDescent="0.55000000000000004">
      <c r="A29" s="86"/>
      <c r="B29" s="74"/>
      <c r="C29" s="74"/>
      <c r="D29" s="74"/>
      <c r="E29" s="74"/>
      <c r="F29" s="74"/>
      <c r="G29" s="75"/>
      <c r="H29" s="75"/>
    </row>
    <row r="30" spans="1:9" x14ac:dyDescent="0.55000000000000004">
      <c r="A30" s="76" t="s">
        <v>339</v>
      </c>
      <c r="B30" s="75"/>
      <c r="C30" s="75"/>
      <c r="D30" s="75"/>
      <c r="E30" s="75"/>
      <c r="F30" s="75"/>
      <c r="G30" s="76"/>
      <c r="H30" s="75"/>
    </row>
    <row r="31" spans="1:9" x14ac:dyDescent="0.55000000000000004">
      <c r="A31" s="76"/>
      <c r="B31" s="76"/>
      <c r="C31" s="76"/>
      <c r="D31" s="76"/>
      <c r="E31" s="76"/>
      <c r="F31" s="76"/>
      <c r="G31" s="76"/>
      <c r="H31" s="75"/>
    </row>
    <row r="32" spans="1:9" x14ac:dyDescent="0.55000000000000004">
      <c r="H32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2021-09-07T14:55:48Z</dcterms:modified>
</cp:coreProperties>
</file>