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6E72B4CF-3607-407F-9794-2C2956AE124B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11" l="1"/>
  <c r="B26" i="11"/>
  <c r="D25" i="11"/>
  <c r="B25" i="11"/>
  <c r="D24" i="11"/>
  <c r="B24" i="11"/>
  <c r="D23" i="11"/>
  <c r="B23" i="11"/>
  <c r="D22" i="11"/>
  <c r="B22" i="11"/>
  <c r="D21" i="11"/>
  <c r="B21" i="11"/>
  <c r="G2" i="11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<sst xmlns="http://schemas.openxmlformats.org/spreadsheetml/2006/main" count="35650" uniqueCount="363">
  <si>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</si>
  <si>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</si>
  <si>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</si>
  <si>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</si>
  <si>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</si>
  <si>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</si>
  <si>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</si>
  <si>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</si>
  <si>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</si>
  <si>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</si>
  <si>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</si>
  <si>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</si>
  <si>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</si>
  <si>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</si>
  <si>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</si>
  <si>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</si>
  <si>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</si>
  <si>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</si>
  <si>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</si>
  <si>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</si>
  <si>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</si>
  <si>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</si>
  <si>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</si>
  <si>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</si>
  <si>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</si>
  <si>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</si>
  <si>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</si>
  <si>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</si>
  <si>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</si>
  <si>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</si>
  <si>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</si>
  <si>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</si>
  <si>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</si>
  <si>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</si>
  <si>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</si>
  <si>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</si>
  <si>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</si>
  <si>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</si>
  <si>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</si>
  <si>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</si>
  <si>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</si>
  <si>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</si>
  <si>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</si>
  <si>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</si>
  <si>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</si>
  <si>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</si>
  <si>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</si>
  <si>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</si>
  <si>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</si>
  <si>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</si>
  <si>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</si>
  <si>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</si>
  <si>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</si>
  <si>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</si>
  <si>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</si>
  <si>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</si>
  <si>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</si>
  <si>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</si>
  <si>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</si>
  <si>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</si>
  <si>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</si>
  <si>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</si>
  <si>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</si>
  <si>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</si>
  <si>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</si>
  <si>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</si>
  <si>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</si>
  <si>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</si>
  <si>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</si>
  <si>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</si>
  <si>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</si>
  <si>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</si>
  <si>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</si>
  <si>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</si>
  <si>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</si>
  <si>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</si>
  <si>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</si>
  <si>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</si>
  <si>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</si>
  <si>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</si>
  <si>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</si>
  <si>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</si>
  <si>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</si>
  <si>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</si>
  <si>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</si>
  <si>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</si>
  <si>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</si>
  <si>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</si>
  <si>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</si>
  <si>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</si>
  <si>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</si>
  <si>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</si>
  <si>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</si>
  <si>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</si>
  <si>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</si>
  <si>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</si>
  <si>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</si>
  <si>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</si>
  <si>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</si>
  <si>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</si>
  <si>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</si>
  <si>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</si>
  <si>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</si>
  <si>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</si>
  <si>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</si>
  <si>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</si>
  <si>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</si>
  <si>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</si>
  <si>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</si>
  <si>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</si>
  <si>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</si>
  <si>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</si>
  <si>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</si>
  <si>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</si>
  <si>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</si>
  <si>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</si>
  <si>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</si>
  <si>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</si>
  <si>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</si>
  <si>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</si>
  <si>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</si>
  <si>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</si>
  <si>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</si>
  <si>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</si>
  <si>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</si>
  <si>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</si>
  <si>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</si>
  <si>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</si>
  <si>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</si>
  <si>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</si>
  <si>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</si>
  <si>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</si>
  <si>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</si>
  <si>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</si>
  <si>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</si>
  <si>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</si>
  <si>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</si>
  <si>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</si>
  <si>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</si>
  <si>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</si>
  <si>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</si>
  <si>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</si>
  <si>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</si>
  <si>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</si>
  <si>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</si>
  <si>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</si>
  <si>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</si>
  <si>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</si>
  <si>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</si>
  <si>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</si>
  <si>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</si>
  <si>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</si>
  <si>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</si>
  <si>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</si>
  <si>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</si>
  <si>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</si>
  <si>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</si>
  <si>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</si>
  <si>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</si>
  <si>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</si>
  <si>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</si>
  <si>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</si>
  <si>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</si>
  <si>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</si>
  <si>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</si>
  <si>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</si>
  <si>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</si>
  <si>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</si>
  <si>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</si>
  <si>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</si>
  <si>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</si>
  <si>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</si>
  <si>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</si>
  <si>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</si>
  <si>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</si>
  <si>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</si>
  <si>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</si>
  <si>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</si>
  <si>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</si>
  <si>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</si>
  <si>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</si>
  <si>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</si>
  <si>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</si>
  <si>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</si>
  <si>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</si>
  <si>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</si>
  <si>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</si>
  <si>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</si>
  <si>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</si>
  <si>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</si>
  <si>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</si>
  <si>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</si>
  <si>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</si>
  <si>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</si>
  <si>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</si>
  <si>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</si>
  <si>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</si>
  <si>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</si>
  <si>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</si>
  <si>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</si>
  <si>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</si>
  <si>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</si>
  <si>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</si>
  <si>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</si>
  <si>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</si>
  <si>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</si>
  <si>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</si>
  <si>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</si>
  <si>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</si>
  <si>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</si>
  <si>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</si>
  <si>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</si>
  <si>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</si>
  <si>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</si>
  <si>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</si>
  <si>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</si>
  <si>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</si>
  <si>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</si>
  <si>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</si>
  <si>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</si>
  <si>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</si>
  <si>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</si>
  <si>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</si>
  <si>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</si>
  <si>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</si>
  <si>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</si>
  <si>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</si>
  <si>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</si>
  <si>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</si>
  <si>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</si>
  <si>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</si>
  <si>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</si>
  <si>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</si>
  <si>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</si>
  <si>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</si>
  <si>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</si>
  <si>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</si>
  <si>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</si>
  <si>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</si>
  <si>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</si>
  <si>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</si>
  <si>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</si>
  <si>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</si>
  <si>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</si>
  <si>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</si>
  <si>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</si>
  <si>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</si>
  <si>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</si>
  <si>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</si>
  <si>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</si>
  <si>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</si>
  <si>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</si>
  <si>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</si>
  <si>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</si>
  <si>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</si>
  <si>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</si>
  <si>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</si>
  <si>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</si>
  <si>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</si>
  <si>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</si>
  <si>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</si>
  <si>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</si>
  <si>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</si>
  <si>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</si>
  <si>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</si>
  <si>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</si>
  <si>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</si>
  <si>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</si>
  <si>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</si>
  <si>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</si>
  <si>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</si>
  <si>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</si>
  <si>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</si>
  <si>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</si>
  <si>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</si>
  <si>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</si>
  <si>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</si>
  <si>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</si>
  <si>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</si>
  <si>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</si>
  <si>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</si>
  <si>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</si>
  <si>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</si>
  <si>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</si>
  <si>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</si>
  <si>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</si>
  <si>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</si>
  <si>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</si>
  <si>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</si>
  <si>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</si>
  <si>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</si>
  <si>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</si>
  <si>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</si>
  <si>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</si>
  <si>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</si>
  <si>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</si>
  <si>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</si>
  <si>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</si>
  <si>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</si>
  <si>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</si>
  <si>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</si>
  <si>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</si>
  <si>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</si>
  <si>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</si>
  <si>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</si>
  <si>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</si>
  <si>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</si>
  <si>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</si>
  <si>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</si>
  <si>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</si>
  <si>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</si>
  <si>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</si>
  <si>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</si>
  <si>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</si>
  <si>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</si>
  <si>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</si>
  <si>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</si>
  <si>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</si>
  <si>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</si>
  <si>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</si>
  <si>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</si>
  <si>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</si>
  <si>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</si>
  <si>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</si>
  <si>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</si>
  <si>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</si>
  <si>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</si>
  <si>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</si>
  <si>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</si>
  <si>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</si>
  <si>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</si>
  <si>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</si>
  <si>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</si>
  <si>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</si>
  <si>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</si>
  <si>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</si>
  <si>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</si>
  <si>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</si>
  <si>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</si>
  <si>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</si>
  <si>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</si>
  <si>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</si>
  <si>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</si>
  <si>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</si>
  <si>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</si>
  <si>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</si>
  <si>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</si>
  <si>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</si>
  <si>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</si>
  <si>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</si>
  <si>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</si>
  <si>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</si>
  <si>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</si>
  <si>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</si>
  <si>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</si>
  <si>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</si>
  <si>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</si>
  <si>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</si>
  <si>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</si>
  <si>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</si>
  <si>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</si>
  <si>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</si>
  <si>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（９月８日公表時点）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</si>
</sst>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09"/>
  <sheetViews>
    <sheetView workbookViewId="0">
      <pane ySplit="1" topLeftCell="A1250" activePane="bottomLeft" state="frozen"/>
      <selection activeCell="A25335" sqref="A25335:H25381"/>
      <selection pane="bottomLeft" activeCell="A25335" sqref="A25335:H25381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31615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17877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14732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25492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40031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7788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9312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98724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151017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189162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188958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204398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36198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25182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282550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252019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281032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20410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292749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40007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26472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7632</v>
      </c>
      <c r="P1320" s="27">
        <v>863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8529</v>
      </c>
      <c r="P1323" s="27">
        <v>732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10030</v>
      </c>
      <c r="P1326" s="27">
        <v>921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316713</v>
      </c>
      <c r="P1329" s="27">
        <v>71359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146601</v>
      </c>
      <c r="P1332" s="27">
        <v>53781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61931</v>
      </c>
      <c r="P1335" s="27">
        <v>7730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74868</v>
      </c>
      <c r="P1338" s="27">
        <v>8651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260944</v>
      </c>
      <c r="P1341" s="27">
        <v>97564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221685</v>
      </c>
      <c r="P1344" s="27">
        <v>123635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244983</v>
      </c>
      <c r="P1347" s="27">
        <v>152466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251185</v>
      </c>
      <c r="P1350" s="27">
        <v>178174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235326</v>
      </c>
      <c r="P1353" s="27">
        <v>191898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137370</v>
      </c>
      <c r="P1356" s="27">
        <v>33519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186655</v>
      </c>
      <c r="P1359" s="27">
        <v>22921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344030</v>
      </c>
      <c r="P1362" s="27">
        <v>267912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348140</v>
      </c>
      <c r="P1365" s="27">
        <v>222528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396068</v>
      </c>
      <c r="P1368" s="27">
        <v>251369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402583</v>
      </c>
      <c r="P1371" s="27">
        <v>135690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378927</v>
      </c>
      <c r="P1374" s="27">
        <v>207760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284594</v>
      </c>
      <c r="P1377" s="27">
        <v>42453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325725</v>
      </c>
      <c r="P1380" s="27">
        <v>25997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583825</v>
      </c>
      <c r="P1383" s="27">
        <v>203930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604590</v>
      </c>
      <c r="P1386" s="27">
        <v>63041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666260</v>
      </c>
      <c r="P1389" s="27">
        <v>61808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637522</v>
      </c>
      <c r="P1392" s="27">
        <v>106470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616299</v>
      </c>
      <c r="P1395" s="27">
        <v>122957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472130</v>
      </c>
      <c r="P1398" s="27">
        <v>59244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462324</v>
      </c>
      <c r="P1401" s="27">
        <v>66088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665322</v>
      </c>
      <c r="P1404" s="27">
        <v>236488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710412</v>
      </c>
      <c r="P1407" s="27">
        <v>208187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736076</v>
      </c>
      <c r="P1410" s="27">
        <v>230458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728145</v>
      </c>
      <c r="P1413" s="27">
        <v>223788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714776</v>
      </c>
      <c r="P1416" s="27">
        <v>215845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615097</v>
      </c>
      <c r="P1419" s="27">
        <v>126499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562178</v>
      </c>
      <c r="P1422" s="27">
        <v>178976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768400</v>
      </c>
      <c r="P1425" s="27">
        <v>321692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791479</v>
      </c>
      <c r="P1428" s="27">
        <v>319420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770341</v>
      </c>
      <c r="P1431" s="27">
        <v>382827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742178</v>
      </c>
      <c r="P1434" s="27">
        <v>382263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749604</v>
      </c>
      <c r="P1437" s="27">
        <v>355200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654642</v>
      </c>
      <c r="P1440" s="27">
        <v>272470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598569</v>
      </c>
      <c r="P1443" s="27">
        <v>315581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690113</v>
      </c>
      <c r="P1446" s="27">
        <v>535704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690909</v>
      </c>
      <c r="P1449" s="27">
        <v>550231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675087</v>
      </c>
      <c r="P1452" s="27">
        <v>601849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683656</v>
      </c>
      <c r="P1455" s="27">
        <v>594020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664938</v>
      </c>
      <c r="P1458" s="27">
        <v>566511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654050</v>
      </c>
      <c r="P1461" s="27">
        <v>438848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654303</v>
      </c>
      <c r="P1464" s="27">
        <v>437362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743647</v>
      </c>
      <c r="P1467" s="27">
        <v>621065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742933</v>
      </c>
      <c r="P1470" s="27">
        <v>648969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753913</v>
      </c>
      <c r="P1473" s="27">
        <v>680478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730479</v>
      </c>
      <c r="P1476" s="27">
        <v>687066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724402</v>
      </c>
      <c r="P1479" s="27">
        <v>690372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718418</v>
      </c>
      <c r="P1482" s="27">
        <v>581443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750464</v>
      </c>
      <c r="P1485" s="27">
        <v>534808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744652</v>
      </c>
      <c r="P1488" s="27">
        <v>698558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751728</v>
      </c>
      <c r="P1491" s="27">
        <v>732060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787089</v>
      </c>
      <c r="P1494" s="27">
        <v>719985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597174</v>
      </c>
      <c r="P1497" s="27">
        <v>695599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539277</v>
      </c>
      <c r="P1500" s="27">
        <v>704988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812413</v>
      </c>
      <c r="P1503" s="27">
        <v>601752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791974</v>
      </c>
      <c r="P1506" s="27">
        <v>535263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908327</v>
      </c>
      <c r="P1509" s="27">
        <v>643749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940649</v>
      </c>
      <c r="P1512" s="27">
        <v>657291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960390</v>
      </c>
      <c r="P1515" s="27">
        <v>632287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959290</v>
      </c>
      <c r="P1518" s="27">
        <v>629786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957646</v>
      </c>
      <c r="P1521" s="27">
        <v>626701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955785</v>
      </c>
      <c r="P1524" s="27">
        <v>605578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710820</v>
      </c>
      <c r="P1527" s="27">
        <v>616290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792172</v>
      </c>
      <c r="P1530" s="27">
        <v>669338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822052</v>
      </c>
      <c r="P1533" s="27">
        <v>653579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802995</v>
      </c>
      <c r="P1536" s="27">
        <v>660096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782247</v>
      </c>
      <c r="P1539" s="27">
        <v>635514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815580</v>
      </c>
      <c r="P1542" s="27">
        <v>625815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765679</v>
      </c>
      <c r="P1545" s="27">
        <v>632498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573257</v>
      </c>
      <c r="P1548" s="27">
        <v>649740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476574</v>
      </c>
      <c r="P1551" s="27">
        <v>626720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735344</v>
      </c>
      <c r="P1554" s="27">
        <v>639693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667759</v>
      </c>
      <c r="P1557" s="27">
        <v>684951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282533</v>
      </c>
      <c r="P1560" s="27">
        <v>272014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219960</v>
      </c>
      <c r="P1563" s="27">
        <v>192936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427976</v>
      </c>
      <c r="P1566" s="27">
        <v>726835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386243</v>
      </c>
      <c r="P1569" s="27">
        <v>676739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533854</v>
      </c>
      <c r="P1572" s="27">
        <v>763835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573939</v>
      </c>
      <c r="P1575" s="27">
        <v>761570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561418</v>
      </c>
      <c r="P1578" s="27">
        <v>768652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558124</v>
      </c>
      <c r="P1581" s="27">
        <v>754127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588942</v>
      </c>
      <c r="P1584" s="27">
        <v>760174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602889</v>
      </c>
      <c r="P1587" s="27">
        <v>783601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433497</v>
      </c>
      <c r="P1590" s="27">
        <v>1055168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528801</v>
      </c>
      <c r="P1593" s="27">
        <v>554275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545732</v>
      </c>
      <c r="P1596" s="27">
        <v>587096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537837</v>
      </c>
      <c r="P1599" s="27">
        <v>583421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527512</v>
      </c>
      <c r="P1602" s="27">
        <v>572207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543961</v>
      </c>
      <c r="P1605" s="27">
        <v>602895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674705</v>
      </c>
      <c r="P1608" s="27">
        <v>621398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-3904217</v>
      </c>
      <c r="P1611" s="27">
        <v>-316282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159938</v>
      </c>
      <c r="P1614" s="27">
        <v>100144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463577</v>
      </c>
      <c r="P1617" s="27">
        <v>563138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475783</v>
      </c>
      <c r="P1620" s="27">
        <v>490418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467492</v>
      </c>
      <c r="P1623" s="27">
        <v>223244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326281</v>
      </c>
      <c r="P1626" s="27">
        <v>133586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343414</v>
      </c>
      <c r="P1629" s="27">
        <v>249563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-7105607</v>
      </c>
      <c r="P1632" s="27">
        <v>-2492121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411857</v>
      </c>
      <c r="P1635" s="27">
        <v>354220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518097</v>
      </c>
      <c r="P1638" s="27">
        <v>438809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545681</v>
      </c>
      <c r="P1641" s="27">
        <v>428918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541924</v>
      </c>
      <c r="P1644" s="27">
        <v>417125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572159</v>
      </c>
      <c r="P1647" s="27">
        <v>461261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683608</v>
      </c>
      <c r="P1650" s="27">
        <v>520269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-10571468</v>
      </c>
      <c r="P1653" s="27">
        <v>-5386177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512338</v>
      </c>
      <c r="P1656" s="27">
        <v>429004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564966</v>
      </c>
      <c r="P1659" s="27">
        <v>444144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558103</v>
      </c>
      <c r="P1662" s="27">
        <v>439168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528731</v>
      </c>
      <c r="P1665" s="27">
        <v>423196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585399</v>
      </c>
      <c r="P1668" s="27">
        <v>464647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676421</v>
      </c>
      <c r="P1671" s="27">
        <v>575485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-14307407</v>
      </c>
      <c r="P1674" s="27">
        <v>-9145600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333215</v>
      </c>
      <c r="P1677" s="27">
        <v>132410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562858</v>
      </c>
      <c r="P1680" s="27">
        <v>364930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527092</v>
      </c>
      <c r="P1683" s="27">
        <v>333998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324737</v>
      </c>
      <c r="P1686" s="27">
        <v>334640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7">
        <v>570776</v>
      </c>
      <c r="P1689" s="27">
        <v>246073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7">
        <v>0</v>
      </c>
      <c r="P1690" s="27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7">
        <v>0</v>
      </c>
      <c r="P1691" s="27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7">
        <v>768715</v>
      </c>
      <c r="P1692" s="27">
        <v>287225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7">
        <v>0</v>
      </c>
      <c r="P1693" s="27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7">
        <v>0</v>
      </c>
      <c r="P1694" s="27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7">
        <v>-1748046</v>
      </c>
      <c r="P1695" s="27">
        <v>-927414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7">
        <v>0</v>
      </c>
      <c r="P1696" s="27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7">
        <v>0</v>
      </c>
      <c r="P1697" s="27">
        <v>0</v>
      </c>
    </row>
    <row r="1698" spans="1:16" x14ac:dyDescent="0.55000000000000004">
      <c r="A1698" s="33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7">
        <v>436652</v>
      </c>
      <c r="P1698" s="27">
        <v>268859</v>
      </c>
    </row>
    <row r="1699" spans="1:16" x14ac:dyDescent="0.55000000000000004">
      <c r="A1699" s="33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7">
        <v>0</v>
      </c>
      <c r="P1699" s="27">
        <v>0</v>
      </c>
    </row>
    <row r="1700" spans="1:16" x14ac:dyDescent="0.55000000000000004">
      <c r="A1700" s="33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7">
        <v>0</v>
      </c>
      <c r="P1700" s="27">
        <v>0</v>
      </c>
    </row>
    <row r="1701" spans="1:16" x14ac:dyDescent="0.55000000000000004">
      <c r="A1701" s="33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7">
        <v>413120</v>
      </c>
      <c r="P1701" s="27">
        <v>315805</v>
      </c>
    </row>
    <row r="1702" spans="1:16" x14ac:dyDescent="0.55000000000000004">
      <c r="A1702" s="33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7">
        <v>0</v>
      </c>
      <c r="P1702" s="27">
        <v>0</v>
      </c>
    </row>
    <row r="1703" spans="1:16" x14ac:dyDescent="0.55000000000000004">
      <c r="A1703" s="33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7">
        <v>0</v>
      </c>
      <c r="P1703" s="27">
        <v>0</v>
      </c>
    </row>
    <row r="1704" spans="1:16" x14ac:dyDescent="0.55000000000000004">
      <c r="A1704" s="33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7">
        <v>308762</v>
      </c>
      <c r="P1704" s="27">
        <v>257209</v>
      </c>
    </row>
    <row r="1705" spans="1:16" x14ac:dyDescent="0.55000000000000004">
      <c r="A1705" s="33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7">
        <v>0</v>
      </c>
      <c r="P1705" s="27">
        <v>0</v>
      </c>
    </row>
    <row r="1706" spans="1:16" x14ac:dyDescent="0.55000000000000004">
      <c r="A1706" s="33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7">
        <v>0</v>
      </c>
      <c r="P1706" s="27">
        <v>0</v>
      </c>
    </row>
    <row r="1707" spans="1:16" x14ac:dyDescent="0.55000000000000004">
      <c r="A1707" s="33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>
        <v>0</v>
      </c>
      <c r="P1707">
        <v>0</v>
      </c>
    </row>
    <row r="1708" spans="1:16" x14ac:dyDescent="0.55000000000000004">
      <c r="A1708" s="33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>
        <v>0</v>
      </c>
      <c r="P1708">
        <v>0</v>
      </c>
    </row>
    <row r="1709" spans="1:16" x14ac:dyDescent="0.55000000000000004">
      <c r="A1709" s="33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>
        <v>0</v>
      </c>
      <c r="P170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381"/>
  <sheetViews>
    <sheetView workbookViewId="0">
      <pane xSplit="1" ySplit="1" topLeftCell="B25370" activePane="bottomRight" state="frozen"/>
      <selection activeCell="O1257" sqref="O1257:P1703"/>
      <selection pane="topRight" activeCell="O1257" sqref="O1257:P1703"/>
      <selection pane="bottomLeft" activeCell="O1257" sqref="O1257:P1703"/>
      <selection pane="bottomRight" activeCell="A25335" sqref="A25335:H2538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  <row r="25194" spans="1:8" x14ac:dyDescent="0.55000000000000004">
      <c r="A25194" s="33">
        <v>44444</v>
      </c>
      <c r="B25194" s="1" t="s">
        <v>7</v>
      </c>
      <c r="C25194">
        <v>58165</v>
      </c>
      <c r="D25194">
        <v>1021436</v>
      </c>
      <c r="E25194" s="32">
        <v>53209</v>
      </c>
      <c r="F25194">
        <v>1456</v>
      </c>
      <c r="G25194" s="32">
        <v>3596</v>
      </c>
      <c r="H25194" s="32">
        <v>26</v>
      </c>
    </row>
    <row r="25195" spans="1:8" x14ac:dyDescent="0.55000000000000004">
      <c r="A25195" s="33">
        <v>44444</v>
      </c>
      <c r="B25195" s="1" t="s">
        <v>11</v>
      </c>
      <c r="C25195">
        <v>4782</v>
      </c>
      <c r="D25195">
        <v>72969</v>
      </c>
      <c r="E25195" s="32">
        <v>3618</v>
      </c>
      <c r="F25195">
        <v>33</v>
      </c>
      <c r="G25195" s="32">
        <v>1131</v>
      </c>
      <c r="H25195" s="32">
        <v>2</v>
      </c>
    </row>
    <row r="25196" spans="1:8" x14ac:dyDescent="0.55000000000000004">
      <c r="A25196" s="33">
        <v>44444</v>
      </c>
      <c r="B25196" s="1" t="s">
        <v>12</v>
      </c>
      <c r="C25196">
        <v>3224</v>
      </c>
      <c r="D25196">
        <v>110603</v>
      </c>
      <c r="E25196" s="32">
        <v>2793</v>
      </c>
      <c r="F25196">
        <v>50</v>
      </c>
      <c r="G25196" s="32">
        <v>381</v>
      </c>
      <c r="H25196" s="32">
        <v>2</v>
      </c>
    </row>
    <row r="25197" spans="1:8" x14ac:dyDescent="0.55000000000000004">
      <c r="A25197" s="33">
        <v>44444</v>
      </c>
      <c r="B25197" s="1" t="s">
        <v>13</v>
      </c>
      <c r="C25197">
        <v>15291</v>
      </c>
      <c r="D25197">
        <v>213429</v>
      </c>
      <c r="E25197" s="32">
        <v>13554</v>
      </c>
      <c r="F25197">
        <v>104</v>
      </c>
      <c r="G25197" s="32">
        <v>1605</v>
      </c>
      <c r="H25197" s="32">
        <v>31</v>
      </c>
    </row>
    <row r="25198" spans="1:8" x14ac:dyDescent="0.55000000000000004">
      <c r="A25198" s="33">
        <v>44444</v>
      </c>
      <c r="B25198" s="1" t="s">
        <v>14</v>
      </c>
      <c r="C25198">
        <v>1687</v>
      </c>
      <c r="D25198">
        <v>22454</v>
      </c>
      <c r="E25198" s="32">
        <v>1495</v>
      </c>
      <c r="F25198">
        <v>23</v>
      </c>
      <c r="G25198" s="32">
        <v>169</v>
      </c>
      <c r="H25198" s="32">
        <v>2</v>
      </c>
    </row>
    <row r="25199" spans="1:8" x14ac:dyDescent="0.55000000000000004">
      <c r="A25199" s="33">
        <v>44444</v>
      </c>
      <c r="B25199" s="1" t="s">
        <v>15</v>
      </c>
      <c r="C25199">
        <v>3287</v>
      </c>
      <c r="D25199">
        <v>86386</v>
      </c>
      <c r="E25199" s="32">
        <v>2959</v>
      </c>
      <c r="F25199">
        <v>50</v>
      </c>
      <c r="G25199" s="32">
        <v>278</v>
      </c>
      <c r="H25199" s="32">
        <v>5</v>
      </c>
    </row>
    <row r="25200" spans="1:8" x14ac:dyDescent="0.55000000000000004">
      <c r="A25200" s="33">
        <v>44444</v>
      </c>
      <c r="B25200" s="1" t="s">
        <v>16</v>
      </c>
      <c r="C25200">
        <v>8984</v>
      </c>
      <c r="D25200">
        <v>373952</v>
      </c>
      <c r="E25200" s="32">
        <v>8200</v>
      </c>
      <c r="F25200">
        <v>169</v>
      </c>
      <c r="G25200" s="32">
        <v>615</v>
      </c>
      <c r="H25200" s="32">
        <v>14</v>
      </c>
    </row>
    <row r="25201" spans="1:8" x14ac:dyDescent="0.55000000000000004">
      <c r="A25201" s="33">
        <v>44444</v>
      </c>
      <c r="B25201" s="1" t="s">
        <v>17</v>
      </c>
      <c r="C25201">
        <v>21846</v>
      </c>
      <c r="D25201">
        <v>37826</v>
      </c>
      <c r="E25201" s="32">
        <v>19715</v>
      </c>
      <c r="F25201">
        <v>195</v>
      </c>
      <c r="G25201" s="32">
        <v>1936</v>
      </c>
      <c r="H25201" s="32">
        <v>30</v>
      </c>
    </row>
    <row r="25202" spans="1:8" x14ac:dyDescent="0.55000000000000004">
      <c r="A25202" s="33">
        <v>44444</v>
      </c>
      <c r="B25202" s="1" t="s">
        <v>18</v>
      </c>
      <c r="C25202">
        <v>13865</v>
      </c>
      <c r="D25202">
        <v>402489</v>
      </c>
      <c r="E25202" s="32">
        <v>12516</v>
      </c>
      <c r="F25202">
        <v>105</v>
      </c>
      <c r="G25202" s="32">
        <v>1244</v>
      </c>
      <c r="H25202" s="32">
        <v>18</v>
      </c>
    </row>
    <row r="25203" spans="1:8" x14ac:dyDescent="0.55000000000000004">
      <c r="A25203" s="33">
        <v>44444</v>
      </c>
      <c r="B25203" s="1" t="s">
        <v>19</v>
      </c>
      <c r="C25203">
        <v>15601</v>
      </c>
      <c r="D25203">
        <v>262794</v>
      </c>
      <c r="E25203" s="32">
        <v>13838</v>
      </c>
      <c r="F25203">
        <v>162</v>
      </c>
      <c r="G25203" s="32">
        <v>1601</v>
      </c>
      <c r="H25203" s="32">
        <v>31</v>
      </c>
    </row>
    <row r="25204" spans="1:8" x14ac:dyDescent="0.55000000000000004">
      <c r="A25204" s="33">
        <v>44444</v>
      </c>
      <c r="B25204" s="1" t="s">
        <v>20</v>
      </c>
      <c r="C25204">
        <v>106183</v>
      </c>
      <c r="D25204">
        <v>1329209</v>
      </c>
      <c r="E25204" s="32">
        <v>93328</v>
      </c>
      <c r="F25204">
        <v>908</v>
      </c>
      <c r="G25204" s="32">
        <v>11947</v>
      </c>
      <c r="H25204" s="32">
        <v>146</v>
      </c>
    </row>
    <row r="25205" spans="1:8" x14ac:dyDescent="0.55000000000000004">
      <c r="A25205" s="33">
        <v>44444</v>
      </c>
      <c r="B25205" s="1" t="s">
        <v>21</v>
      </c>
      <c r="C25205">
        <v>92571</v>
      </c>
      <c r="D25205">
        <v>965510</v>
      </c>
      <c r="E25205" s="32">
        <v>79156</v>
      </c>
      <c r="F25205">
        <v>893</v>
      </c>
      <c r="G25205" s="32">
        <v>12520</v>
      </c>
      <c r="H25205" s="32">
        <v>102</v>
      </c>
    </row>
    <row r="25206" spans="1:8" x14ac:dyDescent="0.55000000000000004">
      <c r="A25206" s="33">
        <v>44444</v>
      </c>
      <c r="B25206" s="1" t="s">
        <v>22</v>
      </c>
      <c r="C25206">
        <v>356595</v>
      </c>
      <c r="D25206">
        <v>3345638</v>
      </c>
      <c r="E25206" s="32">
        <v>325986</v>
      </c>
      <c r="F25206">
        <v>2545</v>
      </c>
      <c r="G25206" s="32">
        <v>28064</v>
      </c>
      <c r="H25206" s="32">
        <v>264</v>
      </c>
    </row>
    <row r="25207" spans="1:8" x14ac:dyDescent="0.55000000000000004">
      <c r="A25207" s="33">
        <v>44444</v>
      </c>
      <c r="B25207" s="1" t="s">
        <v>23</v>
      </c>
      <c r="C25207">
        <v>156169</v>
      </c>
      <c r="D25207">
        <v>1433442</v>
      </c>
      <c r="E25207" s="32">
        <v>141314</v>
      </c>
      <c r="F25207">
        <v>1139</v>
      </c>
      <c r="G25207" s="32">
        <v>13716</v>
      </c>
      <c r="H25207" s="32">
        <v>220</v>
      </c>
    </row>
    <row r="25208" spans="1:8" x14ac:dyDescent="0.55000000000000004">
      <c r="A25208" s="33">
        <v>44444</v>
      </c>
      <c r="B25208" s="1" t="s">
        <v>24</v>
      </c>
      <c r="C25208">
        <v>7062</v>
      </c>
      <c r="D25208">
        <v>246239</v>
      </c>
      <c r="E25208" s="32">
        <v>6094</v>
      </c>
      <c r="F25208">
        <v>55</v>
      </c>
      <c r="G25208" s="32">
        <v>913</v>
      </c>
      <c r="H25208" s="32">
        <v>11</v>
      </c>
    </row>
    <row r="25209" spans="1:8" x14ac:dyDescent="0.55000000000000004">
      <c r="A25209" s="33">
        <v>44444</v>
      </c>
      <c r="B25209" s="1" t="s">
        <v>25</v>
      </c>
      <c r="C25209">
        <v>4563</v>
      </c>
      <c r="D25209">
        <v>102442</v>
      </c>
      <c r="E25209" s="32">
        <v>3904</v>
      </c>
      <c r="F25209">
        <v>44</v>
      </c>
      <c r="G25209" s="32">
        <v>615</v>
      </c>
      <c r="H25209" s="32">
        <v>14</v>
      </c>
    </row>
    <row r="25210" spans="1:8" x14ac:dyDescent="0.55000000000000004">
      <c r="A25210" s="33">
        <v>44444</v>
      </c>
      <c r="B25210" s="1" t="s">
        <v>26</v>
      </c>
      <c r="C25210">
        <v>7434</v>
      </c>
      <c r="D25210">
        <v>173655</v>
      </c>
      <c r="E25210" s="32">
        <v>6804</v>
      </c>
      <c r="F25210">
        <v>123</v>
      </c>
      <c r="G25210" s="32">
        <v>488</v>
      </c>
      <c r="H25210" s="32">
        <v>4</v>
      </c>
    </row>
    <row r="25211" spans="1:8" x14ac:dyDescent="0.55000000000000004">
      <c r="A25211" s="33">
        <v>44444</v>
      </c>
      <c r="B25211" s="1" t="s">
        <v>27</v>
      </c>
      <c r="C25211">
        <v>2702</v>
      </c>
      <c r="D25211">
        <v>100551</v>
      </c>
      <c r="E25211" s="32">
        <v>2416</v>
      </c>
      <c r="F25211">
        <v>36</v>
      </c>
      <c r="G25211" s="32">
        <v>250</v>
      </c>
      <c r="H25211" s="32">
        <v>2</v>
      </c>
    </row>
    <row r="25212" spans="1:8" x14ac:dyDescent="0.55000000000000004">
      <c r="A25212" s="33">
        <v>44444</v>
      </c>
      <c r="B25212" s="1" t="s">
        <v>28</v>
      </c>
      <c r="C25212">
        <v>4582</v>
      </c>
      <c r="D25212">
        <v>92433</v>
      </c>
      <c r="E25212" s="32">
        <v>3985</v>
      </c>
      <c r="F25212">
        <v>25</v>
      </c>
      <c r="G25212" s="32">
        <v>578</v>
      </c>
      <c r="H25212" s="32">
        <v>3</v>
      </c>
    </row>
    <row r="25213" spans="1:8" x14ac:dyDescent="0.55000000000000004">
      <c r="A25213" s="33">
        <v>44444</v>
      </c>
      <c r="B25213" s="1" t="s">
        <v>29</v>
      </c>
      <c r="C25213">
        <v>8156</v>
      </c>
      <c r="D25213">
        <v>276256</v>
      </c>
      <c r="E25213" s="32">
        <v>7464</v>
      </c>
      <c r="F25213">
        <v>94</v>
      </c>
      <c r="G25213" s="32">
        <v>579</v>
      </c>
      <c r="H25213" s="32">
        <v>5</v>
      </c>
    </row>
    <row r="25214" spans="1:8" x14ac:dyDescent="0.55000000000000004">
      <c r="A25214" s="33">
        <v>44444</v>
      </c>
      <c r="B25214" s="1" t="s">
        <v>30</v>
      </c>
      <c r="C25214">
        <v>16893</v>
      </c>
      <c r="D25214">
        <v>361285</v>
      </c>
      <c r="E25214" s="32">
        <v>14341</v>
      </c>
      <c r="F25214">
        <v>204</v>
      </c>
      <c r="G25214" s="32">
        <v>2385</v>
      </c>
      <c r="H25214" s="32">
        <v>24</v>
      </c>
    </row>
    <row r="25215" spans="1:8" x14ac:dyDescent="0.55000000000000004">
      <c r="A25215" s="33">
        <v>44444</v>
      </c>
      <c r="B25215" s="1" t="s">
        <v>31</v>
      </c>
      <c r="C25215">
        <v>24153</v>
      </c>
      <c r="D25215">
        <v>549011</v>
      </c>
      <c r="E25215" s="32">
        <v>19309</v>
      </c>
      <c r="F25215">
        <v>185</v>
      </c>
      <c r="G25215" s="32">
        <v>4659</v>
      </c>
      <c r="H25215" s="32">
        <v>32</v>
      </c>
    </row>
    <row r="25216" spans="1:8" x14ac:dyDescent="0.55000000000000004">
      <c r="A25216" s="33">
        <v>44444</v>
      </c>
      <c r="B25216" s="1" t="s">
        <v>32</v>
      </c>
      <c r="C25216">
        <v>90620</v>
      </c>
      <c r="D25216">
        <v>1102894</v>
      </c>
      <c r="E25216" s="32">
        <v>67756</v>
      </c>
      <c r="F25216">
        <v>1053</v>
      </c>
      <c r="G25216" s="32">
        <v>21811</v>
      </c>
      <c r="H25216" s="32">
        <v>79</v>
      </c>
    </row>
    <row r="25217" spans="1:8" x14ac:dyDescent="0.55000000000000004">
      <c r="A25217" s="33">
        <v>44444</v>
      </c>
      <c r="B25217" s="1" t="s">
        <v>33</v>
      </c>
      <c r="C25217">
        <v>13416</v>
      </c>
      <c r="D25217">
        <v>192585</v>
      </c>
      <c r="E25217" s="32">
        <v>9726</v>
      </c>
      <c r="F25217">
        <v>138</v>
      </c>
      <c r="G25217" s="32">
        <v>3827</v>
      </c>
      <c r="H25217" s="32">
        <v>29</v>
      </c>
    </row>
    <row r="25218" spans="1:8" x14ac:dyDescent="0.55000000000000004">
      <c r="A25218" s="33">
        <v>44444</v>
      </c>
      <c r="B25218" s="1" t="s">
        <v>34</v>
      </c>
      <c r="C25218">
        <v>11304</v>
      </c>
      <c r="D25218">
        <v>213115</v>
      </c>
      <c r="E25218" s="32">
        <v>9508</v>
      </c>
      <c r="F25218">
        <v>97</v>
      </c>
      <c r="G25218" s="32">
        <v>1699</v>
      </c>
      <c r="H25218" s="32">
        <v>13</v>
      </c>
    </row>
    <row r="25219" spans="1:8" x14ac:dyDescent="0.55000000000000004">
      <c r="A25219" s="33">
        <v>44444</v>
      </c>
      <c r="B25219" s="1" t="s">
        <v>35</v>
      </c>
      <c r="C25219">
        <v>32322</v>
      </c>
      <c r="D25219">
        <v>380092</v>
      </c>
      <c r="E25219" s="32">
        <v>27202</v>
      </c>
      <c r="F25219">
        <v>254</v>
      </c>
      <c r="G25219" s="32">
        <v>4527</v>
      </c>
      <c r="H25219" s="32">
        <v>92</v>
      </c>
    </row>
    <row r="25220" spans="1:8" x14ac:dyDescent="0.55000000000000004">
      <c r="A25220" s="33">
        <v>44444</v>
      </c>
      <c r="B25220" s="1" t="s">
        <v>36</v>
      </c>
      <c r="C25220">
        <v>180706</v>
      </c>
      <c r="D25220">
        <v>3042352</v>
      </c>
      <c r="E25220" s="32">
        <v>149753</v>
      </c>
      <c r="F25220">
        <v>2830</v>
      </c>
      <c r="G25220" s="32">
        <v>26136</v>
      </c>
      <c r="H25220" s="32">
        <v>599</v>
      </c>
    </row>
    <row r="25221" spans="1:8" x14ac:dyDescent="0.55000000000000004">
      <c r="A25221" s="33">
        <v>44444</v>
      </c>
      <c r="B25221" s="1" t="s">
        <v>37</v>
      </c>
      <c r="C25221">
        <v>69040</v>
      </c>
      <c r="D25221">
        <v>666775</v>
      </c>
      <c r="E25221" s="32">
        <v>60137</v>
      </c>
      <c r="F25221">
        <v>1347</v>
      </c>
      <c r="G25221" s="32">
        <v>7556</v>
      </c>
      <c r="H25221" s="32">
        <v>78</v>
      </c>
    </row>
    <row r="25222" spans="1:8" x14ac:dyDescent="0.55000000000000004">
      <c r="A25222" s="33">
        <v>44444</v>
      </c>
      <c r="B25222" s="1" t="s">
        <v>38</v>
      </c>
      <c r="C25222">
        <v>14281</v>
      </c>
      <c r="D25222">
        <v>223049</v>
      </c>
      <c r="E25222" s="32">
        <v>12542</v>
      </c>
      <c r="F25222">
        <v>141</v>
      </c>
      <c r="G25222" s="32">
        <v>1598</v>
      </c>
      <c r="H25222" s="32">
        <v>16</v>
      </c>
    </row>
    <row r="25223" spans="1:8" x14ac:dyDescent="0.55000000000000004">
      <c r="A25223" s="33">
        <v>44444</v>
      </c>
      <c r="B25223" s="1" t="s">
        <v>39</v>
      </c>
      <c r="C25223">
        <v>4861</v>
      </c>
      <c r="D25223">
        <v>59346</v>
      </c>
      <c r="E25223" s="32">
        <v>4236</v>
      </c>
      <c r="F25223">
        <v>55</v>
      </c>
      <c r="G25223" s="32">
        <v>470</v>
      </c>
      <c r="H25223" s="32">
        <v>23</v>
      </c>
    </row>
    <row r="25224" spans="1:8" x14ac:dyDescent="0.55000000000000004">
      <c r="A25224" s="33">
        <v>44444</v>
      </c>
      <c r="B25224" s="1" t="s">
        <v>40</v>
      </c>
      <c r="C25224">
        <v>1522</v>
      </c>
      <c r="D25224">
        <v>130759</v>
      </c>
      <c r="E25224" s="32">
        <v>1255</v>
      </c>
      <c r="F25224">
        <v>4</v>
      </c>
      <c r="G25224" s="32">
        <v>244</v>
      </c>
      <c r="H25224" s="32">
        <v>2</v>
      </c>
    </row>
    <row r="25225" spans="1:8" x14ac:dyDescent="0.55000000000000004">
      <c r="A25225" s="33">
        <v>44444</v>
      </c>
      <c r="B25225" s="1" t="s">
        <v>41</v>
      </c>
      <c r="C25225">
        <v>1444</v>
      </c>
      <c r="D25225">
        <v>45572</v>
      </c>
      <c r="E25225" s="32">
        <v>1226</v>
      </c>
      <c r="F25225">
        <v>2</v>
      </c>
      <c r="G25225" s="32">
        <v>216</v>
      </c>
      <c r="H25225" s="32">
        <v>1</v>
      </c>
    </row>
    <row r="25226" spans="1:8" x14ac:dyDescent="0.55000000000000004">
      <c r="A25226" s="33">
        <v>44444</v>
      </c>
      <c r="B25226" s="1" t="s">
        <v>42</v>
      </c>
      <c r="C25226">
        <v>14223</v>
      </c>
      <c r="D25226">
        <v>231974</v>
      </c>
      <c r="E25226" s="32">
        <v>11771</v>
      </c>
      <c r="F25226">
        <v>132</v>
      </c>
      <c r="G25226" s="32">
        <v>1686</v>
      </c>
      <c r="H25226" s="32">
        <v>21</v>
      </c>
    </row>
    <row r="25227" spans="1:8" x14ac:dyDescent="0.55000000000000004">
      <c r="A25227" s="33">
        <v>44444</v>
      </c>
      <c r="B25227" s="1" t="s">
        <v>43</v>
      </c>
      <c r="C25227">
        <v>19673</v>
      </c>
      <c r="D25227">
        <v>779859</v>
      </c>
      <c r="E25227" s="32">
        <v>16917</v>
      </c>
      <c r="F25227">
        <v>185</v>
      </c>
      <c r="G25227" s="32">
        <v>1304</v>
      </c>
      <c r="H25227" s="32">
        <v>21</v>
      </c>
    </row>
    <row r="25228" spans="1:8" x14ac:dyDescent="0.55000000000000004">
      <c r="A25228" s="33">
        <v>44444</v>
      </c>
      <c r="B25228" s="1" t="s">
        <v>44</v>
      </c>
      <c r="C25228">
        <v>5243</v>
      </c>
      <c r="D25228">
        <v>155099</v>
      </c>
      <c r="E25228" s="32">
        <v>4515</v>
      </c>
      <c r="F25228">
        <v>87</v>
      </c>
      <c r="G25228" s="32">
        <v>641</v>
      </c>
      <c r="H25228" s="32">
        <v>3</v>
      </c>
    </row>
    <row r="25229" spans="1:8" x14ac:dyDescent="0.55000000000000004">
      <c r="A25229" s="33">
        <v>44444</v>
      </c>
      <c r="B25229" s="1" t="s">
        <v>45</v>
      </c>
      <c r="C25229">
        <v>2880</v>
      </c>
      <c r="D25229">
        <v>90638</v>
      </c>
      <c r="E25229" s="32">
        <v>2436</v>
      </c>
      <c r="F25229">
        <v>64</v>
      </c>
      <c r="G25229" s="32">
        <v>380</v>
      </c>
      <c r="H25229" s="32">
        <v>2</v>
      </c>
    </row>
    <row r="25230" spans="1:8" x14ac:dyDescent="0.55000000000000004">
      <c r="A25230" s="33">
        <v>44444</v>
      </c>
      <c r="B25230" s="1" t="s">
        <v>46</v>
      </c>
      <c r="C25230">
        <v>4459</v>
      </c>
      <c r="D25230">
        <v>117449</v>
      </c>
      <c r="E25230" s="32">
        <v>3936</v>
      </c>
      <c r="F25230">
        <v>34</v>
      </c>
      <c r="G25230" s="32">
        <v>490</v>
      </c>
      <c r="H25230" s="32">
        <v>9</v>
      </c>
    </row>
    <row r="25231" spans="1:8" x14ac:dyDescent="0.55000000000000004">
      <c r="A25231" s="33">
        <v>44444</v>
      </c>
      <c r="B25231" s="1" t="s">
        <v>47</v>
      </c>
      <c r="C25231">
        <v>4790</v>
      </c>
      <c r="D25231">
        <v>134626</v>
      </c>
      <c r="E25231" s="32">
        <v>4341</v>
      </c>
      <c r="F25231">
        <v>81</v>
      </c>
      <c r="G25231" s="32">
        <v>368</v>
      </c>
      <c r="H25231" s="32">
        <v>5</v>
      </c>
    </row>
    <row r="25232" spans="1:8" x14ac:dyDescent="0.55000000000000004">
      <c r="A25232" s="33">
        <v>44444</v>
      </c>
      <c r="B25232" s="1" t="s">
        <v>48</v>
      </c>
      <c r="C25232">
        <v>3760</v>
      </c>
      <c r="D25232">
        <v>82509</v>
      </c>
      <c r="E25232" s="32">
        <v>3170</v>
      </c>
      <c r="F25232">
        <v>31</v>
      </c>
      <c r="G25232" s="32">
        <v>559</v>
      </c>
      <c r="H25232" s="32">
        <v>9</v>
      </c>
    </row>
    <row r="25233" spans="1:8" x14ac:dyDescent="0.55000000000000004">
      <c r="A25233" s="33">
        <v>44444</v>
      </c>
      <c r="B25233" s="1" t="s">
        <v>49</v>
      </c>
      <c r="C25233">
        <v>68835</v>
      </c>
      <c r="D25233">
        <v>1130029</v>
      </c>
      <c r="E25233" s="32">
        <v>57546</v>
      </c>
      <c r="F25233">
        <v>574</v>
      </c>
      <c r="G25233" s="32">
        <v>10128</v>
      </c>
      <c r="H25233" s="32">
        <v>36</v>
      </c>
    </row>
    <row r="25234" spans="1:8" x14ac:dyDescent="0.55000000000000004">
      <c r="A25234" s="33">
        <v>44444</v>
      </c>
      <c r="B25234" s="1" t="s">
        <v>50</v>
      </c>
      <c r="C25234">
        <v>5434</v>
      </c>
      <c r="D25234">
        <v>90312</v>
      </c>
      <c r="E25234" s="32">
        <v>3796</v>
      </c>
      <c r="F25234">
        <v>28</v>
      </c>
      <c r="G25234" s="32">
        <v>553</v>
      </c>
      <c r="H25234" s="32">
        <v>2</v>
      </c>
    </row>
    <row r="25235" spans="1:8" x14ac:dyDescent="0.55000000000000004">
      <c r="A25235" s="33">
        <v>44444</v>
      </c>
      <c r="B25235" s="1" t="s">
        <v>51</v>
      </c>
      <c r="C25235">
        <v>5544</v>
      </c>
      <c r="D25235">
        <v>162298</v>
      </c>
      <c r="E25235" s="32">
        <v>4883</v>
      </c>
      <c r="F25235">
        <v>69</v>
      </c>
      <c r="G25235" s="32">
        <v>596</v>
      </c>
      <c r="H25235" s="32">
        <v>2</v>
      </c>
    </row>
    <row r="25236" spans="1:8" x14ac:dyDescent="0.55000000000000004">
      <c r="A25236" s="33">
        <v>44444</v>
      </c>
      <c r="B25236" s="1" t="s">
        <v>52</v>
      </c>
      <c r="C25236">
        <v>13234</v>
      </c>
      <c r="D25236">
        <v>112361</v>
      </c>
      <c r="E25236" s="32">
        <v>11325</v>
      </c>
      <c r="F25236">
        <v>128</v>
      </c>
      <c r="G25236" s="32">
        <v>1781</v>
      </c>
      <c r="H25236" s="32">
        <v>18</v>
      </c>
    </row>
    <row r="25237" spans="1:8" x14ac:dyDescent="0.55000000000000004">
      <c r="A25237" s="33">
        <v>44444</v>
      </c>
      <c r="B25237" s="1" t="s">
        <v>53</v>
      </c>
      <c r="C25237">
        <v>7447</v>
      </c>
      <c r="D25237">
        <v>233747</v>
      </c>
      <c r="E25237" s="32">
        <v>6460</v>
      </c>
      <c r="F25237">
        <v>69</v>
      </c>
      <c r="G25237" s="32">
        <v>918</v>
      </c>
      <c r="H25237" s="32">
        <v>5</v>
      </c>
    </row>
    <row r="25238" spans="1:8" x14ac:dyDescent="0.55000000000000004">
      <c r="A25238" s="33">
        <v>44444</v>
      </c>
      <c r="B25238" s="1" t="s">
        <v>54</v>
      </c>
      <c r="C25238">
        <v>5653</v>
      </c>
      <c r="D25238">
        <v>62925</v>
      </c>
      <c r="E25238" s="32">
        <v>4690</v>
      </c>
      <c r="F25238">
        <v>33</v>
      </c>
      <c r="G25238" s="32">
        <v>798</v>
      </c>
      <c r="H25238" s="32">
        <v>8</v>
      </c>
    </row>
    <row r="25239" spans="1:8" x14ac:dyDescent="0.55000000000000004">
      <c r="A25239" s="33">
        <v>44444</v>
      </c>
      <c r="B25239" s="1" t="s">
        <v>55</v>
      </c>
      <c r="C25239">
        <v>8499</v>
      </c>
      <c r="D25239">
        <v>154444</v>
      </c>
      <c r="E25239" s="32">
        <v>7551</v>
      </c>
      <c r="F25239">
        <v>52</v>
      </c>
      <c r="G25239" s="32">
        <v>894</v>
      </c>
      <c r="H25239" s="32">
        <v>7</v>
      </c>
    </row>
    <row r="25240" spans="1:8" x14ac:dyDescent="0.55000000000000004">
      <c r="A25240" s="33">
        <v>44444</v>
      </c>
      <c r="B25240" s="1" t="s">
        <v>56</v>
      </c>
      <c r="C25240">
        <v>44282</v>
      </c>
      <c r="D25240">
        <v>349832</v>
      </c>
      <c r="E25240" s="32">
        <v>37699</v>
      </c>
      <c r="F25240">
        <v>261</v>
      </c>
      <c r="G25240" s="32">
        <v>6109</v>
      </c>
      <c r="H25240" s="32">
        <v>130</v>
      </c>
    </row>
    <row r="25241" spans="1:8" x14ac:dyDescent="0.55000000000000004">
      <c r="A25241" s="33">
        <v>44445</v>
      </c>
      <c r="B25241" s="1" t="s">
        <v>7</v>
      </c>
      <c r="C25241">
        <v>58288</v>
      </c>
      <c r="D25241">
        <v>1024794</v>
      </c>
      <c r="E25241" s="32">
        <v>53565</v>
      </c>
      <c r="F25241">
        <v>1457</v>
      </c>
      <c r="G25241" s="32">
        <v>3500</v>
      </c>
      <c r="H25241" s="32">
        <v>27</v>
      </c>
    </row>
    <row r="25242" spans="1:8" x14ac:dyDescent="0.55000000000000004">
      <c r="A25242" s="33">
        <v>44445</v>
      </c>
      <c r="B25242" s="1" t="s">
        <v>11</v>
      </c>
      <c r="C25242">
        <v>4802</v>
      </c>
      <c r="D25242">
        <v>74109</v>
      </c>
      <c r="E25242" s="32">
        <v>3672</v>
      </c>
      <c r="F25242">
        <v>33</v>
      </c>
      <c r="G25242" s="32">
        <v>1097</v>
      </c>
      <c r="H25242" s="32">
        <v>2</v>
      </c>
    </row>
    <row r="25243" spans="1:8" x14ac:dyDescent="0.55000000000000004">
      <c r="A25243" s="33">
        <v>44445</v>
      </c>
      <c r="B25243" s="1" t="s">
        <v>12</v>
      </c>
      <c r="C25243">
        <v>3249</v>
      </c>
      <c r="D25243">
        <v>110778</v>
      </c>
      <c r="E25243" s="32">
        <v>2826</v>
      </c>
      <c r="F25243">
        <v>50</v>
      </c>
      <c r="G25243" s="32">
        <v>373</v>
      </c>
      <c r="H25243" s="32">
        <v>1</v>
      </c>
    </row>
    <row r="25244" spans="1:8" x14ac:dyDescent="0.55000000000000004">
      <c r="A25244" s="33">
        <v>44445</v>
      </c>
      <c r="B25244" s="1" t="s">
        <v>13</v>
      </c>
      <c r="C25244">
        <v>15325</v>
      </c>
      <c r="D25244">
        <v>214360</v>
      </c>
      <c r="E25244" s="32">
        <v>13722</v>
      </c>
      <c r="F25244">
        <v>104</v>
      </c>
      <c r="G25244" s="32">
        <v>1469</v>
      </c>
      <c r="H25244" s="32">
        <v>26</v>
      </c>
    </row>
    <row r="25245" spans="1:8" x14ac:dyDescent="0.55000000000000004">
      <c r="A25245" s="33">
        <v>44445</v>
      </c>
      <c r="B25245" s="1" t="s">
        <v>14</v>
      </c>
      <c r="C25245">
        <v>1696</v>
      </c>
      <c r="D25245">
        <v>23518</v>
      </c>
      <c r="E25245" s="32">
        <v>1535</v>
      </c>
      <c r="F25245">
        <v>23</v>
      </c>
      <c r="G25245" s="32">
        <v>138</v>
      </c>
      <c r="H25245" s="32">
        <v>1</v>
      </c>
    </row>
    <row r="25246" spans="1:8" x14ac:dyDescent="0.55000000000000004">
      <c r="A25246" s="33">
        <v>44445</v>
      </c>
      <c r="B25246" s="1" t="s">
        <v>15</v>
      </c>
      <c r="C25246">
        <v>3299</v>
      </c>
      <c r="D25246">
        <v>88253</v>
      </c>
      <c r="E25246" s="32">
        <v>2987</v>
      </c>
      <c r="F25246">
        <v>50</v>
      </c>
      <c r="G25246" s="32">
        <v>262</v>
      </c>
      <c r="H25246" s="32">
        <v>5</v>
      </c>
    </row>
    <row r="25247" spans="1:8" x14ac:dyDescent="0.55000000000000004">
      <c r="A25247" s="33">
        <v>44445</v>
      </c>
      <c r="B25247" s="1" t="s">
        <v>16</v>
      </c>
      <c r="C25247">
        <v>9021</v>
      </c>
      <c r="D25247">
        <v>374822</v>
      </c>
      <c r="E25247" s="32">
        <v>8286</v>
      </c>
      <c r="F25247">
        <v>170</v>
      </c>
      <c r="G25247" s="32">
        <v>565</v>
      </c>
      <c r="H25247" s="32">
        <v>14</v>
      </c>
    </row>
    <row r="25248" spans="1:8" x14ac:dyDescent="0.55000000000000004">
      <c r="A25248" s="33">
        <v>44445</v>
      </c>
      <c r="B25248" s="1" t="s">
        <v>17</v>
      </c>
      <c r="C25248">
        <v>22004</v>
      </c>
      <c r="D25248">
        <v>37826</v>
      </c>
      <c r="E25248" s="32">
        <v>20022</v>
      </c>
      <c r="F25248">
        <v>195</v>
      </c>
      <c r="G25248" s="32">
        <v>1787</v>
      </c>
      <c r="H25248" s="32">
        <v>27</v>
      </c>
    </row>
    <row r="25249" spans="1:8" x14ac:dyDescent="0.55000000000000004">
      <c r="A25249" s="33">
        <v>44445</v>
      </c>
      <c r="B25249" s="1" t="s">
        <v>18</v>
      </c>
      <c r="C25249">
        <v>13953</v>
      </c>
      <c r="D25249">
        <v>403280</v>
      </c>
      <c r="E25249" s="32">
        <v>12681</v>
      </c>
      <c r="F25249">
        <v>105</v>
      </c>
      <c r="G25249" s="32">
        <v>1167</v>
      </c>
      <c r="H25249" s="32">
        <v>17</v>
      </c>
    </row>
    <row r="25250" spans="1:8" x14ac:dyDescent="0.55000000000000004">
      <c r="A25250" s="33">
        <v>44445</v>
      </c>
      <c r="B25250" s="1" t="s">
        <v>19</v>
      </c>
      <c r="C25250">
        <v>15649</v>
      </c>
      <c r="D25250">
        <v>265457</v>
      </c>
      <c r="E25250" s="32">
        <v>14018</v>
      </c>
      <c r="F25250">
        <v>163</v>
      </c>
      <c r="G25250" s="32">
        <v>1468</v>
      </c>
      <c r="H25250" s="32">
        <v>29</v>
      </c>
    </row>
    <row r="25251" spans="1:8" x14ac:dyDescent="0.55000000000000004">
      <c r="A25251" s="33">
        <v>44445</v>
      </c>
      <c r="B25251" s="1" t="s">
        <v>20</v>
      </c>
      <c r="C25251">
        <v>106633</v>
      </c>
      <c r="D25251">
        <v>1334402</v>
      </c>
      <c r="E25251" s="32">
        <v>94224</v>
      </c>
      <c r="F25251">
        <v>909</v>
      </c>
      <c r="G25251" s="32">
        <v>11500</v>
      </c>
      <c r="H25251" s="32">
        <v>144</v>
      </c>
    </row>
    <row r="25252" spans="1:8" x14ac:dyDescent="0.55000000000000004">
      <c r="A25252" s="33">
        <v>44445</v>
      </c>
      <c r="B25252" s="1" t="s">
        <v>21</v>
      </c>
      <c r="C25252">
        <v>92571</v>
      </c>
      <c r="D25252">
        <v>973143</v>
      </c>
      <c r="E25252" s="32">
        <v>79156</v>
      </c>
      <c r="F25252">
        <v>893</v>
      </c>
      <c r="G25252" s="32">
        <v>12520</v>
      </c>
      <c r="H25252" s="32">
        <v>102</v>
      </c>
    </row>
    <row r="25253" spans="1:8" x14ac:dyDescent="0.55000000000000004">
      <c r="A25253" s="33">
        <v>44445</v>
      </c>
      <c r="B25253" s="1" t="s">
        <v>22</v>
      </c>
      <c r="C25253">
        <v>357563</v>
      </c>
      <c r="D25253">
        <v>3362072</v>
      </c>
      <c r="E25253" s="32">
        <v>327873</v>
      </c>
      <c r="F25253">
        <v>2561</v>
      </c>
      <c r="G25253" s="32">
        <v>27129</v>
      </c>
      <c r="H25253" s="32">
        <v>267</v>
      </c>
    </row>
    <row r="25254" spans="1:8" x14ac:dyDescent="0.55000000000000004">
      <c r="A25254" s="33">
        <v>44445</v>
      </c>
      <c r="B25254" s="1" t="s">
        <v>23</v>
      </c>
      <c r="C25254">
        <v>157140</v>
      </c>
      <c r="D25254">
        <v>1444956</v>
      </c>
      <c r="E25254" s="32">
        <v>142875</v>
      </c>
      <c r="F25254">
        <v>1141</v>
      </c>
      <c r="G25254" s="32">
        <v>13124</v>
      </c>
      <c r="H25254" s="32">
        <v>246</v>
      </c>
    </row>
    <row r="25255" spans="1:8" x14ac:dyDescent="0.55000000000000004">
      <c r="A25255" s="33">
        <v>44445</v>
      </c>
      <c r="B25255" s="1" t="s">
        <v>24</v>
      </c>
      <c r="C25255">
        <v>7085</v>
      </c>
      <c r="D25255">
        <v>249387</v>
      </c>
      <c r="E25255" s="32">
        <v>6399</v>
      </c>
      <c r="F25255">
        <v>56</v>
      </c>
      <c r="G25255" s="32">
        <v>630</v>
      </c>
      <c r="H25255" s="32">
        <v>10</v>
      </c>
    </row>
    <row r="25256" spans="1:8" x14ac:dyDescent="0.55000000000000004">
      <c r="A25256" s="33">
        <v>44445</v>
      </c>
      <c r="B25256" s="1" t="s">
        <v>25</v>
      </c>
      <c r="C25256">
        <v>4587</v>
      </c>
      <c r="D25256">
        <v>103405</v>
      </c>
      <c r="E25256" s="32">
        <v>4012</v>
      </c>
      <c r="F25256">
        <v>44</v>
      </c>
      <c r="G25256" s="32">
        <v>531</v>
      </c>
      <c r="H25256" s="32">
        <v>15</v>
      </c>
    </row>
    <row r="25257" spans="1:8" x14ac:dyDescent="0.55000000000000004">
      <c r="A25257" s="33">
        <v>44445</v>
      </c>
      <c r="B25257" s="1" t="s">
        <v>26</v>
      </c>
      <c r="C25257">
        <v>7451</v>
      </c>
      <c r="D25257">
        <v>173760</v>
      </c>
      <c r="E25257" s="32">
        <v>6859</v>
      </c>
      <c r="F25257">
        <v>123</v>
      </c>
      <c r="G25257" s="32">
        <v>450</v>
      </c>
      <c r="H25257" s="32">
        <v>4</v>
      </c>
    </row>
    <row r="25258" spans="1:8" x14ac:dyDescent="0.55000000000000004">
      <c r="A25258" s="33">
        <v>44445</v>
      </c>
      <c r="B25258" s="1" t="s">
        <v>27</v>
      </c>
      <c r="C25258">
        <v>2714</v>
      </c>
      <c r="D25258">
        <v>100868</v>
      </c>
      <c r="E25258" s="32">
        <v>2447</v>
      </c>
      <c r="F25258">
        <v>36</v>
      </c>
      <c r="G25258" s="32">
        <v>231</v>
      </c>
      <c r="H25258" s="32">
        <v>2</v>
      </c>
    </row>
    <row r="25259" spans="1:8" x14ac:dyDescent="0.55000000000000004">
      <c r="A25259" s="33">
        <v>44445</v>
      </c>
      <c r="B25259" s="1" t="s">
        <v>28</v>
      </c>
      <c r="C25259">
        <v>4698</v>
      </c>
      <c r="D25259">
        <v>97156</v>
      </c>
      <c r="E25259" s="32">
        <v>4214</v>
      </c>
      <c r="F25259">
        <v>26</v>
      </c>
      <c r="G25259" s="32">
        <v>463</v>
      </c>
      <c r="H25259" s="32">
        <v>3</v>
      </c>
    </row>
    <row r="25260" spans="1:8" x14ac:dyDescent="0.55000000000000004">
      <c r="A25260" s="33">
        <v>44445</v>
      </c>
      <c r="B25260" s="1" t="s">
        <v>29</v>
      </c>
      <c r="C25260">
        <v>8183</v>
      </c>
      <c r="D25260">
        <v>278820</v>
      </c>
      <c r="E25260" s="32">
        <v>7566</v>
      </c>
      <c r="F25260">
        <v>94</v>
      </c>
      <c r="G25260" s="32">
        <v>524</v>
      </c>
      <c r="H25260" s="32">
        <v>3</v>
      </c>
    </row>
    <row r="25261" spans="1:8" x14ac:dyDescent="0.55000000000000004">
      <c r="A25261" s="33">
        <v>44445</v>
      </c>
      <c r="B25261" s="1" t="s">
        <v>30</v>
      </c>
      <c r="C25261">
        <v>17019</v>
      </c>
      <c r="D25261">
        <v>361972</v>
      </c>
      <c r="E25261" s="32">
        <v>14630</v>
      </c>
      <c r="F25261">
        <v>205</v>
      </c>
      <c r="G25261" s="32">
        <v>2263</v>
      </c>
      <c r="H25261" s="32">
        <v>22</v>
      </c>
    </row>
    <row r="25262" spans="1:8" x14ac:dyDescent="0.55000000000000004">
      <c r="A25262" s="33">
        <v>44445</v>
      </c>
      <c r="B25262" s="1" t="s">
        <v>31</v>
      </c>
      <c r="C25262">
        <v>24383</v>
      </c>
      <c r="D25262">
        <v>556282</v>
      </c>
      <c r="E25262" s="32">
        <v>20104</v>
      </c>
      <c r="F25262">
        <v>186</v>
      </c>
      <c r="G25262" s="32">
        <v>4093</v>
      </c>
      <c r="H25262" s="32">
        <v>29</v>
      </c>
    </row>
    <row r="25263" spans="1:8" x14ac:dyDescent="0.55000000000000004">
      <c r="A25263" s="33">
        <v>44445</v>
      </c>
      <c r="B25263" s="1" t="s">
        <v>32</v>
      </c>
      <c r="C25263">
        <v>91990</v>
      </c>
      <c r="D25263">
        <v>1124589</v>
      </c>
      <c r="E25263" s="32">
        <v>68911</v>
      </c>
      <c r="F25263">
        <v>1053</v>
      </c>
      <c r="G25263" s="32">
        <v>22026</v>
      </c>
      <c r="H25263" s="32">
        <v>88</v>
      </c>
    </row>
    <row r="25264" spans="1:8" x14ac:dyDescent="0.55000000000000004">
      <c r="A25264" s="33">
        <v>44445</v>
      </c>
      <c r="B25264" s="1" t="s">
        <v>33</v>
      </c>
      <c r="C25264">
        <v>13525</v>
      </c>
      <c r="D25264">
        <v>192585</v>
      </c>
      <c r="E25264" s="32">
        <v>9805</v>
      </c>
      <c r="F25264">
        <v>138</v>
      </c>
      <c r="G25264" s="32">
        <v>3862</v>
      </c>
      <c r="H25264" s="32">
        <v>30</v>
      </c>
    </row>
    <row r="25265" spans="1:8" x14ac:dyDescent="0.55000000000000004">
      <c r="A25265" s="33">
        <v>44445</v>
      </c>
      <c r="B25265" s="1" t="s">
        <v>34</v>
      </c>
      <c r="C25265">
        <v>11387</v>
      </c>
      <c r="D25265">
        <v>214030</v>
      </c>
      <c r="E25265" s="32">
        <v>9734</v>
      </c>
      <c r="F25265">
        <v>97</v>
      </c>
      <c r="G25265" s="32">
        <v>1556</v>
      </c>
      <c r="H25265" s="32">
        <v>11</v>
      </c>
    </row>
    <row r="25266" spans="1:8" x14ac:dyDescent="0.55000000000000004">
      <c r="A25266" s="33">
        <v>44445</v>
      </c>
      <c r="B25266" s="1" t="s">
        <v>35</v>
      </c>
      <c r="C25266">
        <v>32580</v>
      </c>
      <c r="D25266">
        <v>381221</v>
      </c>
      <c r="E25266" s="32">
        <v>27306</v>
      </c>
      <c r="F25266">
        <v>254</v>
      </c>
      <c r="G25266" s="32">
        <v>4762</v>
      </c>
      <c r="H25266" s="32">
        <v>91</v>
      </c>
    </row>
    <row r="25267" spans="1:8" x14ac:dyDescent="0.55000000000000004">
      <c r="A25267" s="33">
        <v>44445</v>
      </c>
      <c r="B25267" s="1" t="s">
        <v>36</v>
      </c>
      <c r="C25267">
        <v>181629</v>
      </c>
      <c r="D25267">
        <v>3056029</v>
      </c>
      <c r="E25267" s="32">
        <v>151839</v>
      </c>
      <c r="F25267">
        <v>2832</v>
      </c>
      <c r="G25267" s="32">
        <v>24944</v>
      </c>
      <c r="H25267" s="32">
        <v>594</v>
      </c>
    </row>
    <row r="25268" spans="1:8" x14ac:dyDescent="0.55000000000000004">
      <c r="A25268" s="33">
        <v>44445</v>
      </c>
      <c r="B25268" s="1" t="s">
        <v>37</v>
      </c>
      <c r="C25268">
        <v>69735</v>
      </c>
      <c r="D25268">
        <v>669287</v>
      </c>
      <c r="E25268" s="32">
        <v>61212</v>
      </c>
      <c r="F25268">
        <v>1347</v>
      </c>
      <c r="G25268" s="32">
        <v>7176</v>
      </c>
      <c r="H25268" s="32">
        <v>78</v>
      </c>
    </row>
    <row r="25269" spans="1:8" x14ac:dyDescent="0.55000000000000004">
      <c r="A25269" s="33">
        <v>44445</v>
      </c>
      <c r="B25269" s="1" t="s">
        <v>38</v>
      </c>
      <c r="C25269">
        <v>14407</v>
      </c>
      <c r="D25269">
        <v>225731</v>
      </c>
      <c r="E25269" s="32">
        <v>12730</v>
      </c>
      <c r="F25269">
        <v>141</v>
      </c>
      <c r="G25269" s="32">
        <v>1536</v>
      </c>
      <c r="H25269" s="32">
        <v>18</v>
      </c>
    </row>
    <row r="25270" spans="1:8" x14ac:dyDescent="0.55000000000000004">
      <c r="A25270" s="33">
        <v>44445</v>
      </c>
      <c r="B25270" s="1" t="s">
        <v>39</v>
      </c>
      <c r="C25270">
        <v>4887</v>
      </c>
      <c r="D25270">
        <v>59948</v>
      </c>
      <c r="E25270" s="32">
        <v>4300</v>
      </c>
      <c r="F25270">
        <v>55</v>
      </c>
      <c r="G25270" s="32">
        <v>431</v>
      </c>
      <c r="H25270" s="32">
        <v>23</v>
      </c>
    </row>
    <row r="25271" spans="1:8" x14ac:dyDescent="0.55000000000000004">
      <c r="A25271" s="33">
        <v>44445</v>
      </c>
      <c r="B25271" s="1" t="s">
        <v>40</v>
      </c>
      <c r="C25271">
        <v>1531</v>
      </c>
      <c r="D25271">
        <v>130831</v>
      </c>
      <c r="E25271" s="32">
        <v>1267</v>
      </c>
      <c r="F25271">
        <v>4</v>
      </c>
      <c r="G25271" s="32">
        <v>244</v>
      </c>
      <c r="H25271" s="32">
        <v>2</v>
      </c>
    </row>
    <row r="25272" spans="1:8" x14ac:dyDescent="0.55000000000000004">
      <c r="A25272" s="33">
        <v>44445</v>
      </c>
      <c r="B25272" s="1" t="s">
        <v>41</v>
      </c>
      <c r="C25272">
        <v>1446</v>
      </c>
      <c r="D25272">
        <v>45572</v>
      </c>
      <c r="E25272" s="32">
        <v>1232</v>
      </c>
      <c r="F25272">
        <v>2</v>
      </c>
      <c r="G25272" s="32">
        <v>212</v>
      </c>
      <c r="H25272" s="32">
        <v>2</v>
      </c>
    </row>
    <row r="25273" spans="1:8" x14ac:dyDescent="0.55000000000000004">
      <c r="A25273" s="33">
        <v>44445</v>
      </c>
      <c r="B25273" s="1" t="s">
        <v>42</v>
      </c>
      <c r="C25273">
        <v>14291</v>
      </c>
      <c r="D25273">
        <v>231974</v>
      </c>
      <c r="E25273" s="32">
        <v>11771</v>
      </c>
      <c r="F25273">
        <v>132</v>
      </c>
      <c r="G25273" s="32">
        <v>1686</v>
      </c>
      <c r="H25273" s="32">
        <v>21</v>
      </c>
    </row>
    <row r="25274" spans="1:8" x14ac:dyDescent="0.55000000000000004">
      <c r="A25274" s="33">
        <v>44445</v>
      </c>
      <c r="B25274" s="1" t="s">
        <v>43</v>
      </c>
      <c r="C25274">
        <v>19673</v>
      </c>
      <c r="D25274">
        <v>779859</v>
      </c>
      <c r="E25274" s="32">
        <v>16917</v>
      </c>
      <c r="F25274">
        <v>185</v>
      </c>
      <c r="G25274" s="32">
        <v>1304</v>
      </c>
      <c r="H25274" s="32">
        <v>21</v>
      </c>
    </row>
    <row r="25275" spans="1:8" x14ac:dyDescent="0.55000000000000004">
      <c r="A25275" s="33">
        <v>44445</v>
      </c>
      <c r="B25275" s="1" t="s">
        <v>44</v>
      </c>
      <c r="C25275">
        <v>5265</v>
      </c>
      <c r="D25275">
        <v>155099</v>
      </c>
      <c r="E25275" s="32">
        <v>4604</v>
      </c>
      <c r="F25275">
        <v>87</v>
      </c>
      <c r="G25275" s="32">
        <v>574</v>
      </c>
      <c r="H25275" s="32">
        <v>4</v>
      </c>
    </row>
    <row r="25276" spans="1:8" x14ac:dyDescent="0.55000000000000004">
      <c r="A25276" s="33">
        <v>44445</v>
      </c>
      <c r="B25276" s="1" t="s">
        <v>45</v>
      </c>
      <c r="C25276">
        <v>2912</v>
      </c>
      <c r="D25276">
        <v>90888</v>
      </c>
      <c r="E25276" s="32">
        <v>2490</v>
      </c>
      <c r="F25276">
        <v>64</v>
      </c>
      <c r="G25276" s="32">
        <v>358</v>
      </c>
      <c r="H25276" s="32">
        <v>6</v>
      </c>
    </row>
    <row r="25277" spans="1:8" x14ac:dyDescent="0.55000000000000004">
      <c r="A25277" s="33">
        <v>44445</v>
      </c>
      <c r="B25277" s="1" t="s">
        <v>46</v>
      </c>
      <c r="C25277">
        <v>4475</v>
      </c>
      <c r="D25277">
        <v>117602</v>
      </c>
      <c r="E25277" s="32">
        <v>4003</v>
      </c>
      <c r="F25277">
        <v>34</v>
      </c>
      <c r="G25277" s="32">
        <v>439</v>
      </c>
      <c r="H25277" s="32">
        <v>9</v>
      </c>
    </row>
    <row r="25278" spans="1:8" x14ac:dyDescent="0.55000000000000004">
      <c r="A25278" s="33">
        <v>44445</v>
      </c>
      <c r="B25278" s="1" t="s">
        <v>47</v>
      </c>
      <c r="C25278">
        <v>4803</v>
      </c>
      <c r="D25278">
        <v>134760</v>
      </c>
      <c r="E25278" s="32">
        <v>4388</v>
      </c>
      <c r="F25278">
        <v>81</v>
      </c>
      <c r="G25278" s="32">
        <v>334</v>
      </c>
      <c r="H25278" s="32">
        <v>5</v>
      </c>
    </row>
    <row r="25279" spans="1:8" x14ac:dyDescent="0.55000000000000004">
      <c r="A25279" s="33">
        <v>44445</v>
      </c>
      <c r="B25279" s="1" t="s">
        <v>48</v>
      </c>
      <c r="C25279">
        <v>3785</v>
      </c>
      <c r="D25279">
        <v>85207</v>
      </c>
      <c r="E25279" s="32">
        <v>3258</v>
      </c>
      <c r="F25279">
        <v>31</v>
      </c>
      <c r="G25279" s="32">
        <v>496</v>
      </c>
      <c r="H25279" s="32">
        <v>7</v>
      </c>
    </row>
    <row r="25280" spans="1:8" x14ac:dyDescent="0.55000000000000004">
      <c r="A25280" s="33">
        <v>44445</v>
      </c>
      <c r="B25280" s="1" t="s">
        <v>49</v>
      </c>
      <c r="C25280">
        <v>69253</v>
      </c>
      <c r="D25280">
        <v>1133070</v>
      </c>
      <c r="E25280" s="32">
        <v>58693</v>
      </c>
      <c r="F25280">
        <v>574</v>
      </c>
      <c r="G25280" s="32">
        <v>9568</v>
      </c>
      <c r="H25280" s="32">
        <v>35</v>
      </c>
    </row>
    <row r="25281" spans="1:8" x14ac:dyDescent="0.55000000000000004">
      <c r="A25281" s="33">
        <v>44445</v>
      </c>
      <c r="B25281" s="1" t="s">
        <v>50</v>
      </c>
      <c r="C25281">
        <v>5454</v>
      </c>
      <c r="D25281">
        <v>90497</v>
      </c>
      <c r="E25281" s="32">
        <v>3842</v>
      </c>
      <c r="F25281">
        <v>28</v>
      </c>
      <c r="G25281" s="32">
        <v>512</v>
      </c>
      <c r="H25281" s="32">
        <v>2</v>
      </c>
    </row>
    <row r="25282" spans="1:8" x14ac:dyDescent="0.55000000000000004">
      <c r="A25282" s="33">
        <v>44445</v>
      </c>
      <c r="B25282" s="1" t="s">
        <v>51</v>
      </c>
      <c r="C25282">
        <v>5563</v>
      </c>
      <c r="D25282">
        <v>162677</v>
      </c>
      <c r="E25282" s="32">
        <v>4925</v>
      </c>
      <c r="F25282">
        <v>69</v>
      </c>
      <c r="G25282" s="32">
        <v>573</v>
      </c>
      <c r="H25282" s="32">
        <v>2</v>
      </c>
    </row>
    <row r="25283" spans="1:8" x14ac:dyDescent="0.55000000000000004">
      <c r="A25283" s="33">
        <v>44445</v>
      </c>
      <c r="B25283" s="1" t="s">
        <v>52</v>
      </c>
      <c r="C25283">
        <v>13317</v>
      </c>
      <c r="D25283">
        <v>112361</v>
      </c>
      <c r="E25283" s="32">
        <v>11499</v>
      </c>
      <c r="F25283">
        <v>128</v>
      </c>
      <c r="G25283" s="32">
        <v>1690</v>
      </c>
      <c r="H25283" s="32">
        <v>21</v>
      </c>
    </row>
    <row r="25284" spans="1:8" x14ac:dyDescent="0.55000000000000004">
      <c r="A25284" s="33">
        <v>44445</v>
      </c>
      <c r="B25284" s="1" t="s">
        <v>53</v>
      </c>
      <c r="C25284">
        <v>7499</v>
      </c>
      <c r="D25284">
        <v>233988</v>
      </c>
      <c r="E25284" s="32">
        <v>6604</v>
      </c>
      <c r="F25284">
        <v>70</v>
      </c>
      <c r="G25284" s="32">
        <v>825</v>
      </c>
      <c r="H25284" s="32">
        <v>4</v>
      </c>
    </row>
    <row r="25285" spans="1:8" x14ac:dyDescent="0.55000000000000004">
      <c r="A25285" s="33">
        <v>44445</v>
      </c>
      <c r="B25285" s="1" t="s">
        <v>54</v>
      </c>
      <c r="C25285">
        <v>5765</v>
      </c>
      <c r="D25285">
        <v>65378</v>
      </c>
      <c r="E25285" s="32">
        <v>4999</v>
      </c>
      <c r="F25285">
        <v>33</v>
      </c>
      <c r="G25285" s="32">
        <v>718</v>
      </c>
      <c r="H25285" s="32">
        <v>8</v>
      </c>
    </row>
    <row r="25286" spans="1:8" x14ac:dyDescent="0.55000000000000004">
      <c r="A25286" s="33">
        <v>44445</v>
      </c>
      <c r="B25286" s="1" t="s">
        <v>55</v>
      </c>
      <c r="C25286">
        <v>8542</v>
      </c>
      <c r="D25286">
        <v>155050</v>
      </c>
      <c r="E25286" s="32">
        <v>7675</v>
      </c>
      <c r="F25286">
        <v>52</v>
      </c>
      <c r="G25286" s="32">
        <v>824</v>
      </c>
      <c r="H25286" s="32">
        <v>6</v>
      </c>
    </row>
    <row r="25287" spans="1:8" x14ac:dyDescent="0.55000000000000004">
      <c r="A25287" s="33">
        <v>44445</v>
      </c>
      <c r="B25287" s="1" t="s">
        <v>56</v>
      </c>
      <c r="C25287">
        <v>45374</v>
      </c>
      <c r="D25287">
        <v>351201</v>
      </c>
      <c r="E25287" s="32">
        <v>39349</v>
      </c>
      <c r="F25287">
        <v>265</v>
      </c>
      <c r="G25287" s="32">
        <v>5433</v>
      </c>
      <c r="H25287" s="32">
        <v>125</v>
      </c>
    </row>
    <row r="25288" spans="1:8" x14ac:dyDescent="0.55000000000000004">
      <c r="A25288" s="33">
        <v>44446</v>
      </c>
      <c r="B25288" s="1" t="s">
        <v>7</v>
      </c>
      <c r="C25288">
        <v>58425</v>
      </c>
      <c r="D25288">
        <v>1028934</v>
      </c>
      <c r="E25288" s="32">
        <v>54139</v>
      </c>
      <c r="F25288">
        <v>1460</v>
      </c>
      <c r="G25288" s="32">
        <v>3266</v>
      </c>
      <c r="H25288" s="32">
        <v>26</v>
      </c>
    </row>
    <row r="25289" spans="1:8" x14ac:dyDescent="0.55000000000000004">
      <c r="A25289" s="33">
        <v>44446</v>
      </c>
      <c r="B25289" s="1" t="s">
        <v>11</v>
      </c>
      <c r="C25289">
        <v>4862</v>
      </c>
      <c r="D25289">
        <v>74907</v>
      </c>
      <c r="E25289" s="32">
        <v>3932</v>
      </c>
      <c r="F25289">
        <v>33</v>
      </c>
      <c r="G25289" s="32">
        <v>897</v>
      </c>
      <c r="H25289" s="32">
        <v>3</v>
      </c>
    </row>
    <row r="25290" spans="1:8" x14ac:dyDescent="0.55000000000000004">
      <c r="A25290" s="33">
        <v>44446</v>
      </c>
      <c r="B25290" s="1" t="s">
        <v>12</v>
      </c>
      <c r="C25290">
        <v>3271</v>
      </c>
      <c r="D25290">
        <v>111391</v>
      </c>
      <c r="E25290" s="32">
        <v>2886</v>
      </c>
      <c r="F25290">
        <v>50</v>
      </c>
      <c r="G25290" s="32">
        <v>335</v>
      </c>
      <c r="H25290" s="32">
        <v>2</v>
      </c>
    </row>
    <row r="25291" spans="1:8" x14ac:dyDescent="0.55000000000000004">
      <c r="A25291" s="33">
        <v>44446</v>
      </c>
      <c r="B25291" s="1" t="s">
        <v>13</v>
      </c>
      <c r="C25291">
        <v>15398</v>
      </c>
      <c r="D25291">
        <v>214636</v>
      </c>
      <c r="E25291" s="32">
        <v>13936</v>
      </c>
      <c r="F25291">
        <v>104</v>
      </c>
      <c r="G25291" s="32">
        <v>1316</v>
      </c>
      <c r="H25291" s="32">
        <v>27</v>
      </c>
    </row>
    <row r="25292" spans="1:8" x14ac:dyDescent="0.55000000000000004">
      <c r="A25292" s="33">
        <v>44446</v>
      </c>
      <c r="B25292" s="1" t="s">
        <v>14</v>
      </c>
      <c r="C25292">
        <v>1706</v>
      </c>
      <c r="D25292">
        <v>23646</v>
      </c>
      <c r="E25292" s="32">
        <v>1562</v>
      </c>
      <c r="F25292">
        <v>23</v>
      </c>
      <c r="G25292" s="32">
        <v>121</v>
      </c>
      <c r="H25292" s="32">
        <v>1</v>
      </c>
    </row>
    <row r="25293" spans="1:8" x14ac:dyDescent="0.55000000000000004">
      <c r="A25293" s="33">
        <v>44446</v>
      </c>
      <c r="B25293" s="1" t="s">
        <v>15</v>
      </c>
      <c r="C25293">
        <v>3323</v>
      </c>
      <c r="D25293">
        <v>88401</v>
      </c>
      <c r="E25293" s="32">
        <v>3049</v>
      </c>
      <c r="F25293">
        <v>50</v>
      </c>
      <c r="G25293" s="32">
        <v>224</v>
      </c>
      <c r="H25293" s="32">
        <v>4</v>
      </c>
    </row>
    <row r="25294" spans="1:8" x14ac:dyDescent="0.55000000000000004">
      <c r="A25294" s="33">
        <v>44446</v>
      </c>
      <c r="B25294" s="1" t="s">
        <v>16</v>
      </c>
      <c r="C25294">
        <v>9050</v>
      </c>
      <c r="D25294">
        <v>376672</v>
      </c>
      <c r="E25294" s="32">
        <v>8376</v>
      </c>
      <c r="F25294">
        <v>170</v>
      </c>
      <c r="G25294" s="32">
        <v>504</v>
      </c>
      <c r="H25294" s="32">
        <v>13</v>
      </c>
    </row>
    <row r="25295" spans="1:8" x14ac:dyDescent="0.55000000000000004">
      <c r="A25295" s="33">
        <v>44446</v>
      </c>
      <c r="B25295" s="1" t="s">
        <v>17</v>
      </c>
      <c r="C25295">
        <v>22129</v>
      </c>
      <c r="D25295">
        <v>38447</v>
      </c>
      <c r="E25295" s="32">
        <v>20326</v>
      </c>
      <c r="F25295">
        <v>197</v>
      </c>
      <c r="G25295" s="32">
        <v>1606</v>
      </c>
      <c r="H25295" s="32">
        <v>26</v>
      </c>
    </row>
    <row r="25296" spans="1:8" x14ac:dyDescent="0.55000000000000004">
      <c r="A25296" s="33">
        <v>44446</v>
      </c>
      <c r="B25296" s="1" t="s">
        <v>18</v>
      </c>
      <c r="C25296">
        <v>14049</v>
      </c>
      <c r="D25296">
        <v>403454</v>
      </c>
      <c r="E25296" s="32">
        <v>12798</v>
      </c>
      <c r="F25296">
        <v>105</v>
      </c>
      <c r="G25296" s="32">
        <v>1146</v>
      </c>
      <c r="H25296" s="32">
        <v>15</v>
      </c>
    </row>
    <row r="25297" spans="1:8" x14ac:dyDescent="0.55000000000000004">
      <c r="A25297" s="33">
        <v>44446</v>
      </c>
      <c r="B25297" s="1" t="s">
        <v>19</v>
      </c>
      <c r="C25297">
        <v>15737</v>
      </c>
      <c r="D25297">
        <v>267234</v>
      </c>
      <c r="E25297" s="32">
        <v>14209</v>
      </c>
      <c r="F25297">
        <v>163</v>
      </c>
      <c r="G25297" s="32">
        <v>1365</v>
      </c>
      <c r="H25297" s="32">
        <v>25</v>
      </c>
    </row>
    <row r="25298" spans="1:8" x14ac:dyDescent="0.55000000000000004">
      <c r="A25298" s="33">
        <v>44446</v>
      </c>
      <c r="B25298" s="1" t="s">
        <v>20</v>
      </c>
      <c r="C25298">
        <v>107280</v>
      </c>
      <c r="D25298">
        <v>1340439</v>
      </c>
      <c r="E25298" s="32">
        <v>94759</v>
      </c>
      <c r="F25298">
        <v>911</v>
      </c>
      <c r="G25298" s="32">
        <v>11610</v>
      </c>
      <c r="H25298" s="32">
        <v>143</v>
      </c>
    </row>
    <row r="25299" spans="1:8" x14ac:dyDescent="0.55000000000000004">
      <c r="A25299" s="33">
        <v>44446</v>
      </c>
      <c r="B25299" s="1" t="s">
        <v>21</v>
      </c>
      <c r="C25299">
        <v>93236</v>
      </c>
      <c r="D25299">
        <v>973143</v>
      </c>
      <c r="E25299" s="32">
        <v>80629</v>
      </c>
      <c r="F25299">
        <v>896</v>
      </c>
      <c r="G25299" s="32">
        <v>11711</v>
      </c>
      <c r="H25299" s="32">
        <v>102</v>
      </c>
    </row>
    <row r="25300" spans="1:8" x14ac:dyDescent="0.55000000000000004">
      <c r="A25300" s="33">
        <v>44446</v>
      </c>
      <c r="B25300" s="1" t="s">
        <v>22</v>
      </c>
      <c r="C25300">
        <v>359192</v>
      </c>
      <c r="D25300">
        <v>3380654</v>
      </c>
      <c r="E25300" s="32">
        <v>333586</v>
      </c>
      <c r="F25300">
        <v>2577</v>
      </c>
      <c r="G25300" s="32">
        <v>23029</v>
      </c>
      <c r="H25300" s="32">
        <v>260</v>
      </c>
    </row>
    <row r="25301" spans="1:8" x14ac:dyDescent="0.55000000000000004">
      <c r="A25301" s="33">
        <v>44446</v>
      </c>
      <c r="B25301" s="1" t="s">
        <v>23</v>
      </c>
      <c r="C25301">
        <v>157878</v>
      </c>
      <c r="D25301">
        <v>1473865</v>
      </c>
      <c r="E25301" s="32">
        <v>144763</v>
      </c>
      <c r="F25301">
        <v>1143</v>
      </c>
      <c r="G25301" s="32">
        <v>11972</v>
      </c>
      <c r="H25301" s="32">
        <v>235</v>
      </c>
    </row>
    <row r="25302" spans="1:8" x14ac:dyDescent="0.55000000000000004">
      <c r="A25302" s="33">
        <v>44446</v>
      </c>
      <c r="B25302" s="1" t="s">
        <v>24</v>
      </c>
      <c r="C25302">
        <v>7128</v>
      </c>
      <c r="D25302">
        <v>251054</v>
      </c>
      <c r="E25302" s="32">
        <v>6525</v>
      </c>
      <c r="F25302">
        <v>56</v>
      </c>
      <c r="G25302" s="32">
        <v>547</v>
      </c>
      <c r="H25302" s="32">
        <v>10</v>
      </c>
    </row>
    <row r="25303" spans="1:8" x14ac:dyDescent="0.55000000000000004">
      <c r="A25303" s="33">
        <v>44446</v>
      </c>
      <c r="B25303" s="1" t="s">
        <v>25</v>
      </c>
      <c r="C25303">
        <v>4608</v>
      </c>
      <c r="D25303">
        <v>104472</v>
      </c>
      <c r="E25303" s="32">
        <v>4064</v>
      </c>
      <c r="F25303">
        <v>44</v>
      </c>
      <c r="G25303" s="32">
        <v>500</v>
      </c>
      <c r="H25303" s="32">
        <v>10</v>
      </c>
    </row>
    <row r="25304" spans="1:8" x14ac:dyDescent="0.55000000000000004">
      <c r="A25304" s="33">
        <v>44446</v>
      </c>
      <c r="B25304" s="1" t="s">
        <v>26</v>
      </c>
      <c r="C25304">
        <v>7476</v>
      </c>
      <c r="D25304">
        <v>173947</v>
      </c>
      <c r="E25304" s="32">
        <v>6926</v>
      </c>
      <c r="F25304">
        <v>123</v>
      </c>
      <c r="G25304" s="32">
        <v>410</v>
      </c>
      <c r="H25304" s="32">
        <v>5</v>
      </c>
    </row>
    <row r="25305" spans="1:8" x14ac:dyDescent="0.55000000000000004">
      <c r="A25305" s="33">
        <v>44446</v>
      </c>
      <c r="B25305" s="1" t="s">
        <v>27</v>
      </c>
      <c r="C25305">
        <v>2739</v>
      </c>
      <c r="D25305">
        <v>103976</v>
      </c>
      <c r="E25305" s="32">
        <v>2485</v>
      </c>
      <c r="F25305">
        <v>36</v>
      </c>
      <c r="G25305" s="32">
        <v>218</v>
      </c>
      <c r="H25305" s="32">
        <v>2</v>
      </c>
    </row>
    <row r="25306" spans="1:8" x14ac:dyDescent="0.55000000000000004">
      <c r="A25306" s="33">
        <v>44446</v>
      </c>
      <c r="B25306" s="1" t="s">
        <v>28</v>
      </c>
      <c r="C25306">
        <v>4725</v>
      </c>
      <c r="D25306">
        <v>97156</v>
      </c>
      <c r="E25306" s="32">
        <v>4273</v>
      </c>
      <c r="F25306">
        <v>26</v>
      </c>
      <c r="G25306" s="32">
        <v>430</v>
      </c>
      <c r="H25306" s="32">
        <v>3</v>
      </c>
    </row>
    <row r="25307" spans="1:8" x14ac:dyDescent="0.55000000000000004">
      <c r="A25307" s="33">
        <v>44446</v>
      </c>
      <c r="B25307" s="1" t="s">
        <v>29</v>
      </c>
      <c r="C25307">
        <v>8213</v>
      </c>
      <c r="D25307">
        <v>282507</v>
      </c>
      <c r="E25307" s="32">
        <v>7626</v>
      </c>
      <c r="F25307">
        <v>94</v>
      </c>
      <c r="G25307" s="32">
        <v>488</v>
      </c>
      <c r="H25307" s="32">
        <v>2</v>
      </c>
    </row>
    <row r="25308" spans="1:8" x14ac:dyDescent="0.55000000000000004">
      <c r="A25308" s="33">
        <v>44446</v>
      </c>
      <c r="B25308" s="1" t="s">
        <v>30</v>
      </c>
      <c r="C25308">
        <v>17222</v>
      </c>
      <c r="D25308">
        <v>365602</v>
      </c>
      <c r="E25308" s="32">
        <v>15003</v>
      </c>
      <c r="F25308">
        <v>205</v>
      </c>
      <c r="G25308" s="32">
        <v>2026</v>
      </c>
      <c r="H25308" s="32">
        <v>21</v>
      </c>
    </row>
    <row r="25309" spans="1:8" x14ac:dyDescent="0.55000000000000004">
      <c r="A25309" s="33">
        <v>44446</v>
      </c>
      <c r="B25309" s="1" t="s">
        <v>31</v>
      </c>
      <c r="C25309">
        <v>24624</v>
      </c>
      <c r="D25309">
        <v>556282</v>
      </c>
      <c r="E25309" s="32">
        <v>20755</v>
      </c>
      <c r="F25309">
        <v>186</v>
      </c>
      <c r="G25309" s="32">
        <v>3683</v>
      </c>
      <c r="H25309" s="32">
        <v>29</v>
      </c>
    </row>
    <row r="25310" spans="1:8" x14ac:dyDescent="0.55000000000000004">
      <c r="A25310" s="33">
        <v>44446</v>
      </c>
      <c r="B25310" s="1" t="s">
        <v>32</v>
      </c>
      <c r="C25310">
        <v>93177</v>
      </c>
      <c r="D25310">
        <v>1133359</v>
      </c>
      <c r="E25310" s="32">
        <v>70149</v>
      </c>
      <c r="F25310">
        <v>1055</v>
      </c>
      <c r="G25310" s="32">
        <v>21973</v>
      </c>
      <c r="H25310" s="32">
        <v>94</v>
      </c>
    </row>
    <row r="25311" spans="1:8" x14ac:dyDescent="0.55000000000000004">
      <c r="A25311" s="33">
        <v>44446</v>
      </c>
      <c r="B25311" s="1" t="s">
        <v>33</v>
      </c>
      <c r="C25311">
        <v>13645</v>
      </c>
      <c r="D25311">
        <v>192585</v>
      </c>
      <c r="E25311" s="32">
        <v>10600</v>
      </c>
      <c r="F25311">
        <v>140</v>
      </c>
      <c r="G25311" s="32">
        <v>3189</v>
      </c>
      <c r="H25311" s="32">
        <v>32</v>
      </c>
    </row>
    <row r="25312" spans="1:8" x14ac:dyDescent="0.55000000000000004">
      <c r="A25312" s="33">
        <v>44446</v>
      </c>
      <c r="B25312" s="1" t="s">
        <v>34</v>
      </c>
      <c r="C25312">
        <v>11472</v>
      </c>
      <c r="D25312">
        <v>214421</v>
      </c>
      <c r="E25312" s="32">
        <v>9907</v>
      </c>
      <c r="F25312">
        <v>97</v>
      </c>
      <c r="G25312" s="32">
        <v>1468</v>
      </c>
      <c r="H25312" s="32">
        <v>11</v>
      </c>
    </row>
    <row r="25313" spans="1:8" x14ac:dyDescent="0.55000000000000004">
      <c r="A25313" s="33">
        <v>44446</v>
      </c>
      <c r="B25313" s="1" t="s">
        <v>35</v>
      </c>
      <c r="C25313">
        <v>32870</v>
      </c>
      <c r="D25313">
        <v>381221</v>
      </c>
      <c r="E25313" s="32">
        <v>27306</v>
      </c>
      <c r="F25313">
        <v>254</v>
      </c>
      <c r="G25313" s="32">
        <v>4762</v>
      </c>
      <c r="H25313" s="32">
        <v>91</v>
      </c>
    </row>
    <row r="25314" spans="1:8" x14ac:dyDescent="0.55000000000000004">
      <c r="A25314" s="33">
        <v>44446</v>
      </c>
      <c r="B25314" s="1" t="s">
        <v>36</v>
      </c>
      <c r="C25314">
        <v>183278</v>
      </c>
      <c r="D25314">
        <v>3063250</v>
      </c>
      <c r="E25314" s="32">
        <v>155077</v>
      </c>
      <c r="F25314">
        <v>2838</v>
      </c>
      <c r="G25314" s="32">
        <v>23352</v>
      </c>
      <c r="H25314" s="32">
        <v>605</v>
      </c>
    </row>
    <row r="25315" spans="1:8" x14ac:dyDescent="0.55000000000000004">
      <c r="A25315" s="33">
        <v>44446</v>
      </c>
      <c r="B25315" s="1" t="s">
        <v>37</v>
      </c>
      <c r="C25315">
        <v>70092</v>
      </c>
      <c r="D25315">
        <v>672093</v>
      </c>
      <c r="E25315" s="32">
        <v>62137</v>
      </c>
      <c r="F25315">
        <v>1349</v>
      </c>
      <c r="G25315" s="32">
        <v>6608</v>
      </c>
      <c r="H25315" s="32">
        <v>83</v>
      </c>
    </row>
    <row r="25316" spans="1:8" x14ac:dyDescent="0.55000000000000004">
      <c r="A25316" s="33">
        <v>44446</v>
      </c>
      <c r="B25316" s="1" t="s">
        <v>38</v>
      </c>
      <c r="C25316">
        <v>14525</v>
      </c>
      <c r="D25316">
        <v>227067</v>
      </c>
      <c r="E25316" s="32">
        <v>12958</v>
      </c>
      <c r="F25316">
        <v>141</v>
      </c>
      <c r="G25316" s="32">
        <v>1426</v>
      </c>
      <c r="H25316" s="32">
        <v>19</v>
      </c>
    </row>
    <row r="25317" spans="1:8" x14ac:dyDescent="0.55000000000000004">
      <c r="A25317" s="33">
        <v>44446</v>
      </c>
      <c r="B25317" s="1" t="s">
        <v>39</v>
      </c>
      <c r="C25317">
        <v>4929</v>
      </c>
      <c r="D25317">
        <v>60266</v>
      </c>
      <c r="E25317" s="32">
        <v>4364</v>
      </c>
      <c r="F25317">
        <v>55</v>
      </c>
      <c r="G25317" s="32">
        <v>409</v>
      </c>
      <c r="H25317" s="32">
        <v>21</v>
      </c>
    </row>
    <row r="25318" spans="1:8" x14ac:dyDescent="0.55000000000000004">
      <c r="A25318" s="33">
        <v>44446</v>
      </c>
      <c r="B25318" s="1" t="s">
        <v>40</v>
      </c>
      <c r="C25318">
        <v>1531</v>
      </c>
      <c r="D25318">
        <v>132238</v>
      </c>
      <c r="E25318" s="32">
        <v>1300</v>
      </c>
      <c r="F25318">
        <v>5</v>
      </c>
      <c r="G25318" s="32">
        <v>204</v>
      </c>
      <c r="H25318" s="32">
        <v>2</v>
      </c>
    </row>
    <row r="25319" spans="1:8" x14ac:dyDescent="0.55000000000000004">
      <c r="A25319" s="33">
        <v>44446</v>
      </c>
      <c r="B25319" s="1" t="s">
        <v>41</v>
      </c>
      <c r="C25319">
        <v>1459</v>
      </c>
      <c r="D25319">
        <v>45572</v>
      </c>
      <c r="E25319" s="32">
        <v>1254</v>
      </c>
      <c r="F25319">
        <v>2</v>
      </c>
      <c r="G25319" s="32">
        <v>203</v>
      </c>
      <c r="H25319" s="32">
        <v>2</v>
      </c>
    </row>
    <row r="25320" spans="1:8" x14ac:dyDescent="0.55000000000000004">
      <c r="A25320" s="33">
        <v>44446</v>
      </c>
      <c r="B25320" s="1" t="s">
        <v>42</v>
      </c>
      <c r="C25320">
        <v>14353</v>
      </c>
      <c r="D25320">
        <v>231974</v>
      </c>
      <c r="E25320" s="32">
        <v>11771</v>
      </c>
      <c r="F25320">
        <v>132</v>
      </c>
      <c r="G25320" s="32">
        <v>1686</v>
      </c>
      <c r="H25320" s="32">
        <v>21</v>
      </c>
    </row>
    <row r="25321" spans="1:8" x14ac:dyDescent="0.55000000000000004">
      <c r="A25321" s="33">
        <v>44446</v>
      </c>
      <c r="B25321" s="1" t="s">
        <v>43</v>
      </c>
      <c r="C25321">
        <v>19954</v>
      </c>
      <c r="D25321">
        <v>779859</v>
      </c>
      <c r="E25321" s="32">
        <v>17386</v>
      </c>
      <c r="F25321">
        <v>186</v>
      </c>
      <c r="G25321" s="32">
        <v>1243</v>
      </c>
      <c r="H25321" s="32">
        <v>21</v>
      </c>
    </row>
    <row r="25322" spans="1:8" x14ac:dyDescent="0.55000000000000004">
      <c r="A25322" s="33">
        <v>44446</v>
      </c>
      <c r="B25322" s="1" t="s">
        <v>44</v>
      </c>
      <c r="C25322">
        <v>5296</v>
      </c>
      <c r="D25322">
        <v>155099</v>
      </c>
      <c r="E25322" s="32">
        <v>4668</v>
      </c>
      <c r="F25322">
        <v>87</v>
      </c>
      <c r="G25322" s="32">
        <v>541</v>
      </c>
      <c r="H25322" s="32">
        <v>6</v>
      </c>
    </row>
    <row r="25323" spans="1:8" x14ac:dyDescent="0.55000000000000004">
      <c r="A25323" s="33">
        <v>44446</v>
      </c>
      <c r="B25323" s="1" t="s">
        <v>45</v>
      </c>
      <c r="C25323">
        <v>2942</v>
      </c>
      <c r="D25323">
        <v>91748</v>
      </c>
      <c r="E25323" s="32">
        <v>2544</v>
      </c>
      <c r="F25323">
        <v>64</v>
      </c>
      <c r="G25323" s="32">
        <v>334</v>
      </c>
      <c r="H25323" s="32">
        <v>7</v>
      </c>
    </row>
    <row r="25324" spans="1:8" x14ac:dyDescent="0.55000000000000004">
      <c r="A25324" s="33">
        <v>44446</v>
      </c>
      <c r="B25324" s="1" t="s">
        <v>46</v>
      </c>
      <c r="C25324">
        <v>4501</v>
      </c>
      <c r="D25324">
        <v>117953</v>
      </c>
      <c r="E25324" s="32">
        <v>4073</v>
      </c>
      <c r="F25324">
        <v>34</v>
      </c>
      <c r="G25324" s="32">
        <v>393</v>
      </c>
      <c r="H25324" s="32">
        <v>7</v>
      </c>
    </row>
    <row r="25325" spans="1:8" x14ac:dyDescent="0.55000000000000004">
      <c r="A25325" s="33">
        <v>44446</v>
      </c>
      <c r="B25325" s="1" t="s">
        <v>47</v>
      </c>
      <c r="C25325">
        <v>4825</v>
      </c>
      <c r="D25325">
        <v>134920</v>
      </c>
      <c r="E25325" s="32">
        <v>4436</v>
      </c>
      <c r="F25325">
        <v>81</v>
      </c>
      <c r="G25325" s="32">
        <v>308</v>
      </c>
      <c r="H25325" s="32">
        <v>5</v>
      </c>
    </row>
    <row r="25326" spans="1:8" x14ac:dyDescent="0.55000000000000004">
      <c r="A25326" s="33">
        <v>44446</v>
      </c>
      <c r="B25326" s="1" t="s">
        <v>48</v>
      </c>
      <c r="C25326">
        <v>3822</v>
      </c>
      <c r="D25326">
        <v>85322</v>
      </c>
      <c r="E25326" s="32">
        <v>3320</v>
      </c>
      <c r="F25326">
        <v>31</v>
      </c>
      <c r="G25326" s="32">
        <v>471</v>
      </c>
      <c r="H25326" s="32">
        <v>9</v>
      </c>
    </row>
    <row r="25327" spans="1:8" x14ac:dyDescent="0.55000000000000004">
      <c r="A25327" s="33">
        <v>44446</v>
      </c>
      <c r="B25327" s="1" t="s">
        <v>49</v>
      </c>
      <c r="C25327">
        <v>69677</v>
      </c>
      <c r="D25327">
        <v>1140169</v>
      </c>
      <c r="E25327" s="32">
        <v>59446</v>
      </c>
      <c r="F25327">
        <v>576</v>
      </c>
      <c r="G25327" s="32">
        <v>9233</v>
      </c>
      <c r="H25327" s="32">
        <v>36</v>
      </c>
    </row>
    <row r="25328" spans="1:8" x14ac:dyDescent="0.55000000000000004">
      <c r="A25328" s="33">
        <v>44446</v>
      </c>
      <c r="B25328" s="1" t="s">
        <v>50</v>
      </c>
      <c r="C25328">
        <v>5482</v>
      </c>
      <c r="D25328">
        <v>91294</v>
      </c>
      <c r="E25328" s="32">
        <v>5030</v>
      </c>
      <c r="F25328">
        <v>28</v>
      </c>
      <c r="G25328" s="32">
        <v>480</v>
      </c>
      <c r="H25328" s="32">
        <v>2</v>
      </c>
    </row>
    <row r="25329" spans="1:8" x14ac:dyDescent="0.55000000000000004">
      <c r="A25329" s="33">
        <v>44446</v>
      </c>
      <c r="B25329" s="1" t="s">
        <v>51</v>
      </c>
      <c r="C25329">
        <v>5610</v>
      </c>
      <c r="D25329">
        <v>163611</v>
      </c>
      <c r="E25329" s="32">
        <v>4990</v>
      </c>
      <c r="F25329">
        <v>69</v>
      </c>
      <c r="G25329" s="32">
        <v>555</v>
      </c>
      <c r="H25329" s="32">
        <v>2</v>
      </c>
    </row>
    <row r="25330" spans="1:8" x14ac:dyDescent="0.55000000000000004">
      <c r="A25330" s="33">
        <v>44446</v>
      </c>
      <c r="B25330" s="1" t="s">
        <v>52</v>
      </c>
      <c r="C25330">
        <v>13433</v>
      </c>
      <c r="D25330">
        <v>112846</v>
      </c>
      <c r="E25330" s="32">
        <v>11768</v>
      </c>
      <c r="F25330">
        <v>130</v>
      </c>
      <c r="G25330" s="32">
        <v>1535</v>
      </c>
      <c r="H25330" s="32">
        <v>21</v>
      </c>
    </row>
    <row r="25331" spans="1:8" x14ac:dyDescent="0.55000000000000004">
      <c r="A25331" s="33">
        <v>44446</v>
      </c>
      <c r="B25331" s="1" t="s">
        <v>53</v>
      </c>
      <c r="C25331">
        <v>7554</v>
      </c>
      <c r="D25331">
        <v>235999</v>
      </c>
      <c r="E25331" s="32">
        <v>6716</v>
      </c>
      <c r="F25331">
        <v>70</v>
      </c>
      <c r="G25331" s="32">
        <v>768</v>
      </c>
      <c r="H25331" s="32">
        <v>4</v>
      </c>
    </row>
    <row r="25332" spans="1:8" x14ac:dyDescent="0.55000000000000004">
      <c r="A25332" s="33">
        <v>44446</v>
      </c>
      <c r="B25332" s="1" t="s">
        <v>54</v>
      </c>
      <c r="C25332">
        <v>5811</v>
      </c>
      <c r="D25332">
        <v>65957</v>
      </c>
      <c r="E25332" s="32">
        <v>5088</v>
      </c>
      <c r="F25332">
        <v>33</v>
      </c>
      <c r="G25332" s="32">
        <v>675</v>
      </c>
      <c r="H25332" s="32">
        <v>10</v>
      </c>
    </row>
    <row r="25333" spans="1:8" x14ac:dyDescent="0.55000000000000004">
      <c r="A25333" s="33">
        <v>44446</v>
      </c>
      <c r="B25333" s="1" t="s">
        <v>55</v>
      </c>
      <c r="C25333">
        <v>8598</v>
      </c>
      <c r="D25333">
        <v>155581</v>
      </c>
      <c r="E25333" s="32">
        <v>7802</v>
      </c>
      <c r="F25333">
        <v>53</v>
      </c>
      <c r="G25333" s="32">
        <v>740</v>
      </c>
      <c r="H25333" s="32">
        <v>6</v>
      </c>
    </row>
    <row r="25334" spans="1:8" x14ac:dyDescent="0.55000000000000004">
      <c r="A25334" s="33">
        <v>44446</v>
      </c>
      <c r="B25334" s="1" t="s">
        <v>56</v>
      </c>
      <c r="C25334">
        <v>45757</v>
      </c>
      <c r="D25334">
        <v>354139</v>
      </c>
      <c r="E25334" s="32">
        <v>39880</v>
      </c>
      <c r="F25334">
        <v>267</v>
      </c>
      <c r="G25334" s="32">
        <v>5247</v>
      </c>
      <c r="H25334" s="32">
        <v>130</v>
      </c>
    </row>
    <row r="25335" spans="1:8" x14ac:dyDescent="0.55000000000000004">
      <c r="A25335" s="33">
        <v>44447</v>
      </c>
      <c r="B25335" s="1" t="s">
        <v>7</v>
      </c>
      <c r="C25335">
        <v>58605</v>
      </c>
      <c r="D25335">
        <v>1033774</v>
      </c>
      <c r="E25335" s="32">
        <v>54614</v>
      </c>
      <c r="F25335">
        <v>1460</v>
      </c>
      <c r="G25335" s="32">
        <v>2826</v>
      </c>
      <c r="H25335" s="32">
        <v>27</v>
      </c>
    </row>
    <row r="25336" spans="1:8" x14ac:dyDescent="0.55000000000000004">
      <c r="A25336" s="33">
        <v>44447</v>
      </c>
      <c r="B25336" s="1" t="s">
        <v>11</v>
      </c>
      <c r="C25336">
        <v>4934</v>
      </c>
      <c r="D25336">
        <v>76234</v>
      </c>
      <c r="E25336" s="32">
        <v>4195</v>
      </c>
      <c r="F25336">
        <v>33</v>
      </c>
      <c r="G25336" s="32">
        <v>706</v>
      </c>
      <c r="H25336" s="32">
        <v>3</v>
      </c>
    </row>
    <row r="25337" spans="1:8" x14ac:dyDescent="0.55000000000000004">
      <c r="A25337" s="33">
        <v>44447</v>
      </c>
      <c r="B25337" s="1" t="s">
        <v>12</v>
      </c>
      <c r="C25337">
        <v>3293</v>
      </c>
      <c r="D25337">
        <v>112247</v>
      </c>
      <c r="E25337" s="32">
        <v>2932</v>
      </c>
      <c r="F25337">
        <v>50</v>
      </c>
      <c r="G25337" s="32">
        <v>311</v>
      </c>
      <c r="H25337" s="32">
        <v>2</v>
      </c>
    </row>
    <row r="25338" spans="1:8" x14ac:dyDescent="0.55000000000000004">
      <c r="A25338" s="33">
        <v>44447</v>
      </c>
      <c r="B25338" s="1" t="s">
        <v>13</v>
      </c>
      <c r="C25338">
        <v>15478</v>
      </c>
      <c r="D25338">
        <v>216762</v>
      </c>
      <c r="E25338" s="32">
        <v>14222</v>
      </c>
      <c r="F25338">
        <v>104</v>
      </c>
      <c r="G25338" s="32">
        <v>1105</v>
      </c>
      <c r="H25338" s="32">
        <v>26</v>
      </c>
    </row>
    <row r="25339" spans="1:8" x14ac:dyDescent="0.55000000000000004">
      <c r="A25339" s="33">
        <v>44447</v>
      </c>
      <c r="B25339" s="1" t="s">
        <v>14</v>
      </c>
      <c r="C25339">
        <v>1722</v>
      </c>
      <c r="D25339">
        <v>23689</v>
      </c>
      <c r="E25339" s="32">
        <v>1574</v>
      </c>
      <c r="F25339">
        <v>26</v>
      </c>
      <c r="G25339" s="32">
        <v>122</v>
      </c>
      <c r="H25339" s="32">
        <v>1</v>
      </c>
    </row>
    <row r="25340" spans="1:8" x14ac:dyDescent="0.55000000000000004">
      <c r="A25340" s="33">
        <v>44447</v>
      </c>
      <c r="B25340" s="1" t="s">
        <v>15</v>
      </c>
      <c r="C25340">
        <v>3337</v>
      </c>
      <c r="D25340">
        <v>88746</v>
      </c>
      <c r="E25340" s="32">
        <v>3075</v>
      </c>
      <c r="F25340">
        <v>50</v>
      </c>
      <c r="G25340" s="32">
        <v>212</v>
      </c>
      <c r="H25340" s="32">
        <v>5</v>
      </c>
    </row>
    <row r="25341" spans="1:8" x14ac:dyDescent="0.55000000000000004">
      <c r="A25341" s="33">
        <v>44447</v>
      </c>
      <c r="B25341" s="1" t="s">
        <v>16</v>
      </c>
      <c r="C25341">
        <v>9089</v>
      </c>
      <c r="D25341">
        <v>378575</v>
      </c>
      <c r="E25341" s="32">
        <v>8468</v>
      </c>
      <c r="F25341">
        <v>170</v>
      </c>
      <c r="G25341" s="32">
        <v>451</v>
      </c>
      <c r="H25341" s="32">
        <v>11</v>
      </c>
    </row>
    <row r="25342" spans="1:8" x14ac:dyDescent="0.55000000000000004">
      <c r="A25342" s="33">
        <v>44447</v>
      </c>
      <c r="B25342" s="1" t="s">
        <v>17</v>
      </c>
      <c r="C25342">
        <v>22335</v>
      </c>
      <c r="D25342">
        <v>38447</v>
      </c>
      <c r="E25342" s="32">
        <v>20548</v>
      </c>
      <c r="F25342">
        <v>201</v>
      </c>
      <c r="G25342" s="32">
        <v>1586</v>
      </c>
      <c r="H25342" s="32">
        <v>26</v>
      </c>
    </row>
    <row r="25343" spans="1:8" x14ac:dyDescent="0.55000000000000004">
      <c r="A25343" s="33">
        <v>44447</v>
      </c>
      <c r="B25343" s="1" t="s">
        <v>18</v>
      </c>
      <c r="C25343">
        <v>14159</v>
      </c>
      <c r="D25343">
        <v>404833</v>
      </c>
      <c r="E25343" s="32">
        <v>12966</v>
      </c>
      <c r="F25343">
        <v>105</v>
      </c>
      <c r="G25343" s="32">
        <v>1088</v>
      </c>
      <c r="H25343" s="32">
        <v>14</v>
      </c>
    </row>
    <row r="25344" spans="1:8" x14ac:dyDescent="0.55000000000000004">
      <c r="A25344" s="33">
        <v>44447</v>
      </c>
      <c r="B25344" s="1" t="s">
        <v>19</v>
      </c>
      <c r="C25344">
        <v>15854</v>
      </c>
      <c r="D25344">
        <v>268160</v>
      </c>
      <c r="E25344" s="32">
        <v>14545</v>
      </c>
      <c r="F25344">
        <v>164</v>
      </c>
      <c r="G25344" s="32">
        <v>1145</v>
      </c>
      <c r="H25344" s="32">
        <v>24</v>
      </c>
    </row>
    <row r="25345" spans="1:8" x14ac:dyDescent="0.55000000000000004">
      <c r="A25345" s="33">
        <v>44447</v>
      </c>
      <c r="B25345" s="1" t="s">
        <v>20</v>
      </c>
      <c r="C25345">
        <v>108059</v>
      </c>
      <c r="D25345">
        <v>1346439</v>
      </c>
      <c r="E25345" s="32">
        <v>95485</v>
      </c>
      <c r="F25345">
        <v>920</v>
      </c>
      <c r="G25345" s="32">
        <v>11654</v>
      </c>
      <c r="H25345" s="32">
        <v>136</v>
      </c>
    </row>
    <row r="25346" spans="1:8" x14ac:dyDescent="0.55000000000000004">
      <c r="A25346" s="33">
        <v>44447</v>
      </c>
      <c r="B25346" s="1" t="s">
        <v>21</v>
      </c>
      <c r="C25346">
        <v>93884</v>
      </c>
      <c r="D25346">
        <v>976743</v>
      </c>
      <c r="E25346" s="32">
        <v>81677</v>
      </c>
      <c r="F25346">
        <v>906</v>
      </c>
      <c r="G25346" s="32">
        <v>11301</v>
      </c>
      <c r="H25346" s="32">
        <v>98</v>
      </c>
    </row>
    <row r="25347" spans="1:8" x14ac:dyDescent="0.55000000000000004">
      <c r="A25347" s="33">
        <v>44447</v>
      </c>
      <c r="B25347" s="1" t="s">
        <v>22</v>
      </c>
      <c r="C25347">
        <v>361026</v>
      </c>
      <c r="D25347">
        <v>3395406</v>
      </c>
      <c r="E25347" s="32">
        <v>336545</v>
      </c>
      <c r="F25347">
        <v>2594</v>
      </c>
      <c r="G25347" s="32">
        <v>21887</v>
      </c>
      <c r="H25347" s="32">
        <v>252</v>
      </c>
    </row>
    <row r="25348" spans="1:8" x14ac:dyDescent="0.55000000000000004">
      <c r="A25348" s="33">
        <v>44447</v>
      </c>
      <c r="B25348" s="1" t="s">
        <v>23</v>
      </c>
      <c r="C25348">
        <v>158976</v>
      </c>
      <c r="D25348">
        <v>1480368</v>
      </c>
      <c r="E25348" s="32">
        <v>147170</v>
      </c>
      <c r="F25348">
        <v>1151</v>
      </c>
      <c r="G25348" s="32">
        <v>10655</v>
      </c>
      <c r="H25348" s="32">
        <v>228</v>
      </c>
    </row>
    <row r="25349" spans="1:8" x14ac:dyDescent="0.55000000000000004">
      <c r="A25349" s="33">
        <v>44447</v>
      </c>
      <c r="B25349" s="1" t="s">
        <v>24</v>
      </c>
      <c r="C25349">
        <v>7185</v>
      </c>
      <c r="D25349">
        <v>255944</v>
      </c>
      <c r="E25349" s="32">
        <v>6604</v>
      </c>
      <c r="F25349">
        <v>56</v>
      </c>
      <c r="G25349" s="32">
        <v>525</v>
      </c>
      <c r="H25349" s="32">
        <v>10</v>
      </c>
    </row>
    <row r="25350" spans="1:8" x14ac:dyDescent="0.55000000000000004">
      <c r="A25350" s="33">
        <v>44447</v>
      </c>
      <c r="B25350" s="1" t="s">
        <v>25</v>
      </c>
      <c r="C25350">
        <v>4630</v>
      </c>
      <c r="D25350">
        <v>105061</v>
      </c>
      <c r="E25350" s="32">
        <v>4145</v>
      </c>
      <c r="F25350">
        <v>44</v>
      </c>
      <c r="G25350" s="32">
        <v>441</v>
      </c>
      <c r="H25350" s="32">
        <v>8</v>
      </c>
    </row>
    <row r="25351" spans="1:8" x14ac:dyDescent="0.55000000000000004">
      <c r="A25351" s="33">
        <v>44447</v>
      </c>
      <c r="B25351" s="1" t="s">
        <v>26</v>
      </c>
      <c r="C25351">
        <v>7494</v>
      </c>
      <c r="D25351">
        <v>174608</v>
      </c>
      <c r="E25351" s="32">
        <v>7011</v>
      </c>
      <c r="F25351">
        <v>123</v>
      </c>
      <c r="G25351" s="32">
        <v>340</v>
      </c>
      <c r="H25351" s="32">
        <v>4</v>
      </c>
    </row>
    <row r="25352" spans="1:8" x14ac:dyDescent="0.55000000000000004">
      <c r="A25352" s="33">
        <v>44447</v>
      </c>
      <c r="B25352" s="1" t="s">
        <v>27</v>
      </c>
      <c r="C25352">
        <v>2755</v>
      </c>
      <c r="D25352">
        <v>104410</v>
      </c>
      <c r="E25352" s="32">
        <v>2520</v>
      </c>
      <c r="F25352">
        <v>36</v>
      </c>
      <c r="G25352" s="32">
        <v>199</v>
      </c>
      <c r="H25352" s="32">
        <v>2</v>
      </c>
    </row>
    <row r="25353" spans="1:8" x14ac:dyDescent="0.55000000000000004">
      <c r="A25353" s="33">
        <v>44447</v>
      </c>
      <c r="B25353" s="1" t="s">
        <v>28</v>
      </c>
      <c r="C25353">
        <v>4766</v>
      </c>
      <c r="D25353">
        <v>97156</v>
      </c>
      <c r="E25353" s="32">
        <v>4335</v>
      </c>
      <c r="F25353">
        <v>26</v>
      </c>
      <c r="G25353" s="32">
        <v>408</v>
      </c>
      <c r="H25353" s="32">
        <v>3</v>
      </c>
    </row>
    <row r="25354" spans="1:8" x14ac:dyDescent="0.55000000000000004">
      <c r="A25354" s="33">
        <v>44447</v>
      </c>
      <c r="B25354" s="1" t="s">
        <v>29</v>
      </c>
      <c r="C25354">
        <v>8250</v>
      </c>
      <c r="D25354">
        <v>283925</v>
      </c>
      <c r="E25354" s="32">
        <v>7746</v>
      </c>
      <c r="F25354">
        <v>94</v>
      </c>
      <c r="G25354" s="32">
        <v>399</v>
      </c>
      <c r="H25354" s="32">
        <v>2</v>
      </c>
    </row>
    <row r="25355" spans="1:8" x14ac:dyDescent="0.55000000000000004">
      <c r="A25355" s="33">
        <v>44447</v>
      </c>
      <c r="B25355" s="1" t="s">
        <v>30</v>
      </c>
      <c r="C25355">
        <v>17402</v>
      </c>
      <c r="D25355">
        <v>368329</v>
      </c>
      <c r="E25355" s="32">
        <v>15338</v>
      </c>
      <c r="F25355">
        <v>206</v>
      </c>
      <c r="G25355" s="32">
        <v>1884</v>
      </c>
      <c r="H25355" s="32">
        <v>20</v>
      </c>
    </row>
    <row r="25356" spans="1:8" x14ac:dyDescent="0.55000000000000004">
      <c r="A25356" s="33">
        <v>44447</v>
      </c>
      <c r="B25356" s="1" t="s">
        <v>31</v>
      </c>
      <c r="C25356">
        <v>24837</v>
      </c>
      <c r="D25356">
        <v>563324</v>
      </c>
      <c r="E25356" s="32">
        <v>21161</v>
      </c>
      <c r="F25356">
        <v>188</v>
      </c>
      <c r="G25356" s="32">
        <v>3488</v>
      </c>
      <c r="H25356" s="32">
        <v>22</v>
      </c>
    </row>
    <row r="25357" spans="1:8" x14ac:dyDescent="0.55000000000000004">
      <c r="A25357" s="33">
        <v>44447</v>
      </c>
      <c r="B25357" s="1" t="s">
        <v>32</v>
      </c>
      <c r="C25357">
        <v>94391</v>
      </c>
      <c r="D25357">
        <v>1142612</v>
      </c>
      <c r="E25357" s="32">
        <v>71252</v>
      </c>
      <c r="F25357">
        <v>1056</v>
      </c>
      <c r="G25357" s="32">
        <v>22083</v>
      </c>
      <c r="H25357" s="32">
        <v>97</v>
      </c>
    </row>
    <row r="25358" spans="1:8" x14ac:dyDescent="0.55000000000000004">
      <c r="A25358" s="33">
        <v>44447</v>
      </c>
      <c r="B25358" s="1" t="s">
        <v>33</v>
      </c>
      <c r="C25358">
        <v>13756</v>
      </c>
      <c r="D25358">
        <v>192585</v>
      </c>
      <c r="E25358" s="32">
        <v>11142</v>
      </c>
      <c r="F25358">
        <v>144</v>
      </c>
      <c r="G25358" s="32">
        <v>2755</v>
      </c>
      <c r="H25358" s="32">
        <v>31</v>
      </c>
    </row>
    <row r="25359" spans="1:8" x14ac:dyDescent="0.55000000000000004">
      <c r="A25359" s="33">
        <v>44447</v>
      </c>
      <c r="B25359" s="1" t="s">
        <v>34</v>
      </c>
      <c r="C25359">
        <v>11544</v>
      </c>
      <c r="D25359">
        <v>216607</v>
      </c>
      <c r="E25359" s="32">
        <v>10088</v>
      </c>
      <c r="F25359">
        <v>97</v>
      </c>
      <c r="G25359" s="32">
        <v>1359</v>
      </c>
      <c r="H25359" s="32">
        <v>12</v>
      </c>
    </row>
    <row r="25360" spans="1:8" x14ac:dyDescent="0.55000000000000004">
      <c r="A25360" s="33">
        <v>44447</v>
      </c>
      <c r="B25360" s="1" t="s">
        <v>35</v>
      </c>
      <c r="C25360">
        <v>33251</v>
      </c>
      <c r="D25360">
        <v>386169</v>
      </c>
      <c r="E25360" s="32">
        <v>28549</v>
      </c>
      <c r="F25360">
        <v>256</v>
      </c>
      <c r="G25360" s="32">
        <v>4065</v>
      </c>
      <c r="H25360" s="32">
        <v>87</v>
      </c>
    </row>
    <row r="25361" spans="1:8" x14ac:dyDescent="0.55000000000000004">
      <c r="A25361" s="33">
        <v>44447</v>
      </c>
      <c r="B25361" s="1" t="s">
        <v>36</v>
      </c>
      <c r="C25361">
        <v>185290</v>
      </c>
      <c r="D25361">
        <v>3081697</v>
      </c>
      <c r="E25361" s="32">
        <v>157353</v>
      </c>
      <c r="F25361">
        <v>2847</v>
      </c>
      <c r="G25361" s="32">
        <v>23085</v>
      </c>
      <c r="H25361" s="32">
        <v>613</v>
      </c>
    </row>
    <row r="25362" spans="1:8" x14ac:dyDescent="0.55000000000000004">
      <c r="A25362" s="33">
        <v>44447</v>
      </c>
      <c r="B25362" s="1" t="s">
        <v>37</v>
      </c>
      <c r="C25362">
        <v>70712</v>
      </c>
      <c r="D25362">
        <v>675595</v>
      </c>
      <c r="E25362" s="32">
        <v>63064</v>
      </c>
      <c r="F25362">
        <v>1356</v>
      </c>
      <c r="G25362" s="32">
        <v>6299</v>
      </c>
      <c r="H25362" s="32">
        <v>85</v>
      </c>
    </row>
    <row r="25363" spans="1:8" x14ac:dyDescent="0.55000000000000004">
      <c r="A25363" s="33">
        <v>44447</v>
      </c>
      <c r="B25363" s="1" t="s">
        <v>38</v>
      </c>
      <c r="C25363">
        <v>14666</v>
      </c>
      <c r="D25363">
        <v>229923</v>
      </c>
      <c r="E25363" s="32">
        <v>13163</v>
      </c>
      <c r="F25363">
        <v>142</v>
      </c>
      <c r="G25363" s="32">
        <v>1361</v>
      </c>
      <c r="H25363" s="32">
        <v>20</v>
      </c>
    </row>
    <row r="25364" spans="1:8" x14ac:dyDescent="0.55000000000000004">
      <c r="A25364" s="33">
        <v>44447</v>
      </c>
      <c r="B25364" s="1" t="s">
        <v>39</v>
      </c>
      <c r="C25364">
        <v>4961</v>
      </c>
      <c r="D25364">
        <v>60643</v>
      </c>
      <c r="E25364" s="32">
        <v>4429</v>
      </c>
      <c r="F25364">
        <v>56</v>
      </c>
      <c r="G25364" s="32">
        <v>375</v>
      </c>
      <c r="H25364" s="32">
        <v>24</v>
      </c>
    </row>
    <row r="25365" spans="1:8" x14ac:dyDescent="0.55000000000000004">
      <c r="A25365" s="33">
        <v>44447</v>
      </c>
      <c r="B25365" s="1" t="s">
        <v>40</v>
      </c>
      <c r="C25365">
        <v>1542</v>
      </c>
      <c r="D25365">
        <v>133277</v>
      </c>
      <c r="E25365" s="32">
        <v>1320</v>
      </c>
      <c r="F25365">
        <v>5</v>
      </c>
      <c r="G25365" s="32">
        <v>195</v>
      </c>
      <c r="H25365" s="32">
        <v>2</v>
      </c>
    </row>
    <row r="25366" spans="1:8" x14ac:dyDescent="0.55000000000000004">
      <c r="A25366" s="33">
        <v>44447</v>
      </c>
      <c r="B25366" s="1" t="s">
        <v>41</v>
      </c>
      <c r="C25366">
        <v>1479</v>
      </c>
      <c r="D25366">
        <v>45572</v>
      </c>
      <c r="E25366" s="32">
        <v>1299</v>
      </c>
      <c r="F25366">
        <v>2</v>
      </c>
      <c r="G25366" s="32">
        <v>178</v>
      </c>
      <c r="H25366" s="32">
        <v>2</v>
      </c>
    </row>
    <row r="25367" spans="1:8" x14ac:dyDescent="0.55000000000000004">
      <c r="A25367" s="33">
        <v>44447</v>
      </c>
      <c r="B25367" s="1" t="s">
        <v>42</v>
      </c>
      <c r="C25367">
        <v>14466</v>
      </c>
      <c r="D25367">
        <v>231974</v>
      </c>
      <c r="E25367" s="32">
        <v>11771</v>
      </c>
      <c r="F25367">
        <v>132</v>
      </c>
      <c r="G25367" s="32">
        <v>1686</v>
      </c>
      <c r="H25367" s="32">
        <v>21</v>
      </c>
    </row>
    <row r="25368" spans="1:8" x14ac:dyDescent="0.55000000000000004">
      <c r="A25368" s="33">
        <v>44447</v>
      </c>
      <c r="B25368" s="1" t="s">
        <v>43</v>
      </c>
      <c r="C25368">
        <v>20090</v>
      </c>
      <c r="D25368">
        <v>791824</v>
      </c>
      <c r="E25368" s="32">
        <v>17685</v>
      </c>
      <c r="F25368">
        <v>187</v>
      </c>
      <c r="G25368" s="32">
        <v>1132</v>
      </c>
      <c r="H25368" s="32">
        <v>19</v>
      </c>
    </row>
    <row r="25369" spans="1:8" x14ac:dyDescent="0.55000000000000004">
      <c r="A25369" s="33">
        <v>44447</v>
      </c>
      <c r="B25369" s="1" t="s">
        <v>44</v>
      </c>
      <c r="C25369">
        <v>5326</v>
      </c>
      <c r="D25369">
        <v>155099</v>
      </c>
      <c r="E25369" s="32">
        <v>4725</v>
      </c>
      <c r="F25369">
        <v>87</v>
      </c>
      <c r="G25369" s="32">
        <v>514</v>
      </c>
      <c r="H25369" s="32">
        <v>5</v>
      </c>
    </row>
    <row r="25370" spans="1:8" x14ac:dyDescent="0.55000000000000004">
      <c r="A25370" s="33">
        <v>44447</v>
      </c>
      <c r="B25370" s="1" t="s">
        <v>45</v>
      </c>
      <c r="C25370">
        <v>2970</v>
      </c>
      <c r="D25370">
        <v>92627</v>
      </c>
      <c r="E25370" s="32">
        <v>2592</v>
      </c>
      <c r="F25370">
        <v>64</v>
      </c>
      <c r="G25370" s="32">
        <v>314</v>
      </c>
      <c r="H25370" s="32">
        <v>6</v>
      </c>
    </row>
    <row r="25371" spans="1:8" x14ac:dyDescent="0.55000000000000004">
      <c r="A25371" s="33">
        <v>44447</v>
      </c>
      <c r="B25371" s="1" t="s">
        <v>46</v>
      </c>
      <c r="C25371">
        <v>4522</v>
      </c>
      <c r="D25371">
        <v>118666</v>
      </c>
      <c r="E25371" s="32">
        <v>4138</v>
      </c>
      <c r="F25371">
        <v>34</v>
      </c>
      <c r="G25371" s="32">
        <v>349</v>
      </c>
      <c r="H25371" s="32">
        <v>7</v>
      </c>
    </row>
    <row r="25372" spans="1:8" x14ac:dyDescent="0.55000000000000004">
      <c r="A25372" s="33">
        <v>44447</v>
      </c>
      <c r="B25372" s="1" t="s">
        <v>47</v>
      </c>
      <c r="C25372">
        <v>4851</v>
      </c>
      <c r="D25372">
        <v>135581</v>
      </c>
      <c r="E25372" s="32">
        <v>4489</v>
      </c>
      <c r="F25372">
        <v>81</v>
      </c>
      <c r="G25372" s="32">
        <v>281</v>
      </c>
      <c r="H25372" s="32">
        <v>5</v>
      </c>
    </row>
    <row r="25373" spans="1:8" x14ac:dyDescent="0.55000000000000004">
      <c r="A25373" s="33">
        <v>44447</v>
      </c>
      <c r="B25373" s="1" t="s">
        <v>48</v>
      </c>
      <c r="C25373">
        <v>3859</v>
      </c>
      <c r="D25373">
        <v>85457</v>
      </c>
      <c r="E25373" s="32">
        <v>3379</v>
      </c>
      <c r="F25373">
        <v>31</v>
      </c>
      <c r="G25373" s="32">
        <v>449</v>
      </c>
      <c r="H25373" s="32">
        <v>10</v>
      </c>
    </row>
    <row r="25374" spans="1:8" x14ac:dyDescent="0.55000000000000004">
      <c r="A25374" s="33">
        <v>44447</v>
      </c>
      <c r="B25374" s="1" t="s">
        <v>49</v>
      </c>
      <c r="C25374">
        <v>70249</v>
      </c>
      <c r="D25374">
        <v>1147279</v>
      </c>
      <c r="E25374" s="32">
        <v>60362</v>
      </c>
      <c r="F25374">
        <v>577</v>
      </c>
      <c r="G25374" s="32">
        <v>8739</v>
      </c>
      <c r="H25374" s="32">
        <v>36</v>
      </c>
    </row>
    <row r="25375" spans="1:8" x14ac:dyDescent="0.55000000000000004">
      <c r="A25375" s="33">
        <v>44447</v>
      </c>
      <c r="B25375" s="1" t="s">
        <v>50</v>
      </c>
      <c r="C25375">
        <v>5512</v>
      </c>
      <c r="D25375">
        <v>91931</v>
      </c>
      <c r="E25375" s="32">
        <v>5096</v>
      </c>
      <c r="F25375">
        <v>28</v>
      </c>
      <c r="G25375" s="32">
        <v>439</v>
      </c>
      <c r="H25375" s="32">
        <v>2</v>
      </c>
    </row>
    <row r="25376" spans="1:8" x14ac:dyDescent="0.55000000000000004">
      <c r="A25376" s="33">
        <v>44447</v>
      </c>
      <c r="B25376" s="1" t="s">
        <v>51</v>
      </c>
      <c r="C25376">
        <v>5662</v>
      </c>
      <c r="D25376">
        <v>164584</v>
      </c>
      <c r="E25376" s="32">
        <v>5041</v>
      </c>
      <c r="F25376">
        <v>70</v>
      </c>
      <c r="G25376" s="32">
        <v>555</v>
      </c>
      <c r="H25376" s="32">
        <v>2</v>
      </c>
    </row>
    <row r="25377" spans="1:8" x14ac:dyDescent="0.55000000000000004">
      <c r="A25377" s="33">
        <v>44447</v>
      </c>
      <c r="B25377" s="1" t="s">
        <v>52</v>
      </c>
      <c r="C25377">
        <v>13527</v>
      </c>
      <c r="D25377">
        <v>114048</v>
      </c>
      <c r="E25377" s="32">
        <v>11903</v>
      </c>
      <c r="F25377">
        <v>131</v>
      </c>
      <c r="G25377" s="32">
        <v>1493</v>
      </c>
      <c r="H25377" s="32">
        <v>19</v>
      </c>
    </row>
    <row r="25378" spans="1:8" x14ac:dyDescent="0.55000000000000004">
      <c r="A25378" s="33">
        <v>44447</v>
      </c>
      <c r="B25378" s="1" t="s">
        <v>53</v>
      </c>
      <c r="C25378">
        <v>7602</v>
      </c>
      <c r="D25378">
        <v>237691</v>
      </c>
      <c r="E25378" s="32">
        <v>6831</v>
      </c>
      <c r="F25378">
        <v>71</v>
      </c>
      <c r="G25378" s="32">
        <v>700</v>
      </c>
      <c r="H25378" s="32">
        <v>4</v>
      </c>
    </row>
    <row r="25379" spans="1:8" x14ac:dyDescent="0.55000000000000004">
      <c r="A25379" s="33">
        <v>44447</v>
      </c>
      <c r="B25379" s="1" t="s">
        <v>54</v>
      </c>
      <c r="C25379">
        <v>5853</v>
      </c>
      <c r="D25379">
        <v>66694</v>
      </c>
      <c r="E25379" s="32">
        <v>5175</v>
      </c>
      <c r="F25379">
        <v>33</v>
      </c>
      <c r="G25379" s="32">
        <v>630</v>
      </c>
      <c r="H25379" s="32">
        <v>10</v>
      </c>
    </row>
    <row r="25380" spans="1:8" x14ac:dyDescent="0.55000000000000004">
      <c r="A25380" s="33">
        <v>44447</v>
      </c>
      <c r="B25380" s="1" t="s">
        <v>55</v>
      </c>
      <c r="C25380">
        <v>8651</v>
      </c>
      <c r="D25380">
        <v>156372</v>
      </c>
      <c r="E25380" s="32">
        <v>7912</v>
      </c>
      <c r="F25380">
        <v>55</v>
      </c>
      <c r="G25380" s="32">
        <v>686</v>
      </c>
      <c r="H25380" s="32">
        <v>5</v>
      </c>
    </row>
    <row r="25381" spans="1:8" x14ac:dyDescent="0.55000000000000004">
      <c r="A25381" s="33">
        <v>44447</v>
      </c>
      <c r="B25381" s="1" t="s">
        <v>56</v>
      </c>
      <c r="C25381">
        <v>46170</v>
      </c>
      <c r="D25381">
        <v>355568</v>
      </c>
      <c r="E25381" s="32">
        <v>40298</v>
      </c>
      <c r="F25381">
        <v>269</v>
      </c>
      <c r="G25381" s="32">
        <v>5276</v>
      </c>
      <c r="H25381" s="32">
        <v>125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44448</v>
      </c>
      <c r="B3" s="26" t="s">
        <v>153</v>
      </c>
      <c r="C3" s="26">
        <f>IF(D21="", "", D21)</f>
        <v>1599121</v>
      </c>
      <c r="D3" s="26">
        <f>IF(C21="", "", C21)</f>
        <v>21903255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157731</v>
      </c>
      <c r="I3" s="26" t="str">
        <f t="shared" si="1"/>
        <v/>
      </c>
      <c r="J3" s="26">
        <f t="shared" si="1"/>
        <v>2173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1420081</v>
      </c>
      <c r="N3" s="26">
        <f t="shared" si="2"/>
        <v>16518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44448</v>
      </c>
      <c r="B4" s="26" t="s">
        <v>154</v>
      </c>
      <c r="C4" s="26">
        <f>IF(D22="", "", D22)</f>
        <v>3976</v>
      </c>
      <c r="D4" s="26">
        <f>IF(C22="", "", C22)</f>
        <v>1004152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3817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44448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9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361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1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21903255</v>
      </c>
      <c r="D12" s="46">
        <v>1599121</v>
      </c>
      <c r="E12" s="46">
        <v>157731</v>
      </c>
      <c r="F12" s="46">
        <v>2173</v>
      </c>
      <c r="G12" s="46">
        <v>1420081</v>
      </c>
      <c r="H12" s="46">
        <v>16518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1004152</v>
      </c>
      <c r="D13" s="46">
        <v>3976</v>
      </c>
      <c r="E13" s="46">
        <v>152</v>
      </c>
      <c r="F13" s="46">
        <v>0</v>
      </c>
      <c r="G13" s="46">
        <v>3817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22908236</v>
      </c>
      <c r="D15" s="45">
        <f t="shared" si="3"/>
        <v>1603112</v>
      </c>
      <c r="E15" s="45">
        <f t="shared" si="3"/>
        <v>157883</v>
      </c>
      <c r="F15" s="45">
        <f t="shared" si="3"/>
        <v>2173</v>
      </c>
      <c r="G15" s="45">
        <f t="shared" si="3"/>
        <v>1423913</v>
      </c>
      <c r="H15" s="45">
        <f t="shared" si="3"/>
        <v>16525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1"/>
      <c r="E18" s="119" t="s">
        <v>169</v>
      </c>
      <c r="F18" s="121"/>
      <c r="G18" s="121"/>
      <c r="H18" s="119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55000000000000004">
      <c r="C19" s="121"/>
      <c r="D19" s="121"/>
      <c r="E19" s="121"/>
      <c r="F19" s="121"/>
      <c r="G19" s="121"/>
      <c r="H19" s="119" t="s">
        <v>158</v>
      </c>
      <c r="I19" s="121"/>
      <c r="J19" s="121"/>
      <c r="K19" s="121"/>
      <c r="L19" s="121"/>
      <c r="M19" s="121"/>
      <c r="N19" s="121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1"/>
      <c r="P20" s="121"/>
    </row>
    <row r="21" spans="1:16" x14ac:dyDescent="0.55000000000000004">
      <c r="B21" s="26" t="s">
        <v>166</v>
      </c>
      <c r="C21" s="28">
        <f t="shared" ref="C21:D23" si="4">C12</f>
        <v>21903255</v>
      </c>
      <c r="D21" s="28">
        <f t="shared" si="4"/>
        <v>1599121</v>
      </c>
      <c r="E21" s="3"/>
      <c r="F21" s="3"/>
      <c r="G21" s="3"/>
      <c r="H21" s="3"/>
      <c r="I21" s="28">
        <f>E12</f>
        <v>157731</v>
      </c>
      <c r="J21" s="3"/>
      <c r="K21" s="28">
        <f>F12</f>
        <v>2173</v>
      </c>
      <c r="L21" s="3"/>
      <c r="M21" s="3"/>
      <c r="N21" s="16">
        <f>G21</f>
        <v>0</v>
      </c>
      <c r="O21" s="28">
        <f t="shared" ref="O21:P23" si="5">G12</f>
        <v>1420081</v>
      </c>
      <c r="P21" s="28">
        <f t="shared" si="5"/>
        <v>16518</v>
      </c>
    </row>
    <row r="22" spans="1:16" x14ac:dyDescent="0.55000000000000004">
      <c r="B22" s="26" t="s">
        <v>167</v>
      </c>
      <c r="C22" s="28">
        <f t="shared" si="4"/>
        <v>1004152</v>
      </c>
      <c r="D22" s="28">
        <f t="shared" si="4"/>
        <v>3976</v>
      </c>
      <c r="E22" s="3"/>
      <c r="F22" s="3"/>
      <c r="G22" s="3"/>
      <c r="H22" s="3"/>
      <c r="I22" s="28">
        <f>E13</f>
        <v>152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3817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22908236</v>
      </c>
      <c r="D24" s="26">
        <f t="shared" si="6"/>
        <v>1603112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157883</v>
      </c>
      <c r="J24" s="26">
        <f t="shared" si="6"/>
        <v>0</v>
      </c>
      <c r="K24" s="26">
        <f t="shared" si="6"/>
        <v>2173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1423913</v>
      </c>
      <c r="P24" s="26">
        <f t="shared" si="6"/>
        <v>16525</v>
      </c>
    </row>
    <row r="26" spans="1:16" x14ac:dyDescent="0.55000000000000004">
      <c r="F26" s="119" t="s">
        <v>278</v>
      </c>
      <c r="G26" s="121"/>
      <c r="H26" s="121"/>
      <c r="I26" s="121"/>
      <c r="J26" s="121"/>
      <c r="K26" s="121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8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44447</v>
      </c>
      <c r="C5" s="30" t="s">
        <v>7</v>
      </c>
      <c r="D5" s="40">
        <f>IFERROR(INT(TRIM(SUBSTITUTE(VLOOKUP($A5&amp;"*",各都道府県の状況!$A:$I,D$3,FALSE), "※5", ""))), "")</f>
        <v>58605</v>
      </c>
      <c r="E5" s="40">
        <f>IFERROR(INT(TRIM(SUBSTITUTE(VLOOKUP($A5&amp;"*",各都道府県の状況!$A:$I,E$3,FALSE), "※5", ""))), "")</f>
        <v>1033774</v>
      </c>
      <c r="F5" s="40">
        <f>IFERROR(INT(TRIM(SUBSTITUTE(VLOOKUP($A5&amp;"*",各都道府県の状況!$A:$I,F$3,FALSE), "※5", ""))), "")</f>
        <v>54614</v>
      </c>
      <c r="G5" s="40">
        <f>IFERROR(INT(TRIM(SUBSTITUTE(VLOOKUP($A5&amp;"*",各都道府県の状況!$A:$I,G$3,FALSE), "※5", ""))), "")</f>
        <v>1460</v>
      </c>
      <c r="H5" s="40">
        <f>IFERROR(INT(TRIM(SUBSTITUTE(VLOOKUP($A5&amp;"*",各都道府県の状況!$A:$I,H$3,FALSE), "※5", ""))), "")</f>
        <v>2826</v>
      </c>
      <c r="I5" s="40">
        <f>IFERROR(INT(TRIM(SUBSTITUTE(VLOOKUP($A5&amp;"*",各都道府県の状況!$A:$I,I$3,FALSE), "※5", ""))), "")</f>
        <v>27</v>
      </c>
      <c r="J5" s="2"/>
    </row>
    <row r="6" spans="1:10" x14ac:dyDescent="0.55000000000000004">
      <c r="A6" s="12" t="s">
        <v>182</v>
      </c>
      <c r="B6" s="13">
        <f t="shared" si="0"/>
        <v>44447</v>
      </c>
      <c r="C6" s="30" t="s">
        <v>11</v>
      </c>
      <c r="D6" s="40">
        <f>IFERROR(INT(TRIM(SUBSTITUTE(VLOOKUP($A6&amp;"*",各都道府県の状況!$A:$I,D$3,FALSE), "※5", ""))), "")</f>
        <v>4934</v>
      </c>
      <c r="E6" s="40">
        <f>IFERROR(INT(TRIM(SUBSTITUTE(VLOOKUP($A6&amp;"*",各都道府県の状況!$A:$I,E$3,FALSE), "※5", ""))), "")</f>
        <v>76234</v>
      </c>
      <c r="F6" s="40">
        <f>IFERROR(INT(TRIM(SUBSTITUTE(VLOOKUP($A6&amp;"*",各都道府県の状況!$A:$I,F$3,FALSE), "※5", ""))), "")</f>
        <v>4195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706</v>
      </c>
      <c r="I6" s="40">
        <f>IFERROR(INT(TRIM(SUBSTITUTE(VLOOKUP($A6&amp;"*",各都道府県の状況!$A:$I,I$3,FALSE), "※5", ""))), "")</f>
        <v>3</v>
      </c>
    </row>
    <row r="7" spans="1:10" x14ac:dyDescent="0.55000000000000004">
      <c r="A7" s="12" t="s">
        <v>183</v>
      </c>
      <c r="B7" s="13">
        <f t="shared" si="0"/>
        <v>44447</v>
      </c>
      <c r="C7" s="30" t="s">
        <v>12</v>
      </c>
      <c r="D7" s="40">
        <f>IFERROR(INT(TRIM(SUBSTITUTE(VLOOKUP($A7&amp;"*",各都道府県の状況!$A:$I,D$3,FALSE), "※5", ""))), "")</f>
        <v>3293</v>
      </c>
      <c r="E7" s="40">
        <f>IFERROR(INT(TRIM(SUBSTITUTE(VLOOKUP($A7&amp;"*",各都道府県の状況!$A:$I,E$3,FALSE), "※5", ""))), "")</f>
        <v>112247</v>
      </c>
      <c r="F7" s="40">
        <f>IFERROR(INT(TRIM(SUBSTITUTE(VLOOKUP($A7&amp;"*",各都道府県の状況!$A:$I,F$3,FALSE), "※5", ""))), "")</f>
        <v>2932</v>
      </c>
      <c r="G7" s="40">
        <f>IFERROR(INT(TRIM(SUBSTITUTE(VLOOKUP($A7&amp;"*",各都道府県の状況!$A:$I,G$3,FALSE), "※5", ""))), "")</f>
        <v>50</v>
      </c>
      <c r="H7" s="40">
        <f>IFERROR(INT(TRIM(SUBSTITUTE(VLOOKUP($A7&amp;"*",各都道府県の状況!$A:$I,H$3,FALSE), "※5", ""))), "")</f>
        <v>311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44447</v>
      </c>
      <c r="C8" s="30" t="s">
        <v>13</v>
      </c>
      <c r="D8" s="40">
        <f>IFERROR(INT(TRIM(SUBSTITUTE(VLOOKUP($A8&amp;"*",各都道府県の状況!$A:$I,D$3,FALSE), "※5", ""))), "")</f>
        <v>15478</v>
      </c>
      <c r="E8" s="40">
        <f>IFERROR(INT(TRIM(SUBSTITUTE(VLOOKUP($A8&amp;"*",各都道府県の状況!$A:$I,E$3,FALSE), "※5", ""))), "")</f>
        <v>216762</v>
      </c>
      <c r="F8" s="40">
        <f>IFERROR(INT(TRIM(SUBSTITUTE(VLOOKUP($A8&amp;"*",各都道府県の状況!$A:$I,F$3,FALSE), "※5", ""))), "")</f>
        <v>14222</v>
      </c>
      <c r="G8" s="40">
        <f>IFERROR(INT(TRIM(SUBSTITUTE(VLOOKUP($A8&amp;"*",各都道府県の状況!$A:$I,G$3,FALSE), "※5", ""))), "")</f>
        <v>104</v>
      </c>
      <c r="H8" s="40">
        <f>IFERROR(INT(TRIM(SUBSTITUTE(VLOOKUP($A8&amp;"*",各都道府県の状況!$A:$I,H$3,FALSE), "※5", ""))), "")</f>
        <v>1105</v>
      </c>
      <c r="I8" s="40">
        <f>IFERROR(INT(TRIM(SUBSTITUTE(VLOOKUP($A8&amp;"*",各都道府県の状況!$A:$I,I$3,FALSE), "※5", ""))), "")</f>
        <v>26</v>
      </c>
    </row>
    <row r="9" spans="1:10" ht="21" customHeight="1" x14ac:dyDescent="0.55000000000000004">
      <c r="A9" s="12" t="s">
        <v>185</v>
      </c>
      <c r="B9" s="13">
        <f t="shared" si="0"/>
        <v>44447</v>
      </c>
      <c r="C9" s="30" t="s">
        <v>14</v>
      </c>
      <c r="D9" s="40">
        <f>IFERROR(INT(TRIM(SUBSTITUTE(VLOOKUP($A9&amp;"*",各都道府県の状況!$A:$I,D$3,FALSE), "※5", ""))), "")</f>
        <v>1722</v>
      </c>
      <c r="E9" s="40">
        <f>IFERROR(INT(TRIM(SUBSTITUTE(VLOOKUP($A9&amp;"*",各都道府県の状況!$A:$I,E$3,FALSE), "※5", ""))), "")</f>
        <v>23689</v>
      </c>
      <c r="F9" s="40">
        <f>IFERROR(INT(TRIM(SUBSTITUTE(VLOOKUP($A9&amp;"*",各都道府県の状況!$A:$I,F$3,FALSE), "※5", ""))), "")</f>
        <v>1574</v>
      </c>
      <c r="G9" s="40">
        <f>IFERROR(INT(TRIM(SUBSTITUTE(VLOOKUP($A9&amp;"*",各都道府県の状況!$A:$I,G$3,FALSE), "※5", ""))), "")</f>
        <v>26</v>
      </c>
      <c r="H9" s="40">
        <f>IFERROR(INT(TRIM(SUBSTITUTE(VLOOKUP($A9&amp;"*",各都道府県の状況!$A:$I,H$3,FALSE), "※5", ""))), "")</f>
        <v>122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44447</v>
      </c>
      <c r="C10" s="30" t="s">
        <v>15</v>
      </c>
      <c r="D10" s="40">
        <f>IFERROR(INT(TRIM(SUBSTITUTE(VLOOKUP($A10&amp;"*",各都道府県の状況!$A:$I,D$3,FALSE), "※5", ""))), "")</f>
        <v>3337</v>
      </c>
      <c r="E10" s="40">
        <f>IFERROR(INT(TRIM(SUBSTITUTE(VLOOKUP($A10&amp;"*",各都道府県の状況!$A:$I,E$3,FALSE), "※5", ""))), "")</f>
        <v>88746</v>
      </c>
      <c r="F10" s="40">
        <f>IFERROR(INT(TRIM(SUBSTITUTE(VLOOKUP($A10&amp;"*",各都道府県の状況!$A:$I,F$3,FALSE), "※5", ""))), "")</f>
        <v>3075</v>
      </c>
      <c r="G10" s="40">
        <f>IFERROR(INT(TRIM(SUBSTITUTE(VLOOKUP($A10&amp;"*",各都道府県の状況!$A:$I,G$3,FALSE), "※5", ""))), "")</f>
        <v>50</v>
      </c>
      <c r="H10" s="40">
        <f>IFERROR(INT(TRIM(SUBSTITUTE(VLOOKUP($A10&amp;"*",各都道府県の状況!$A:$I,H$3,FALSE), "※5", ""))), "")</f>
        <v>212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44447</v>
      </c>
      <c r="C11" s="30" t="s">
        <v>16</v>
      </c>
      <c r="D11" s="40">
        <f>IFERROR(INT(TRIM(SUBSTITUTE(VLOOKUP($A11&amp;"*",各都道府県の状況!$A:$I,D$3,FALSE), "※5", ""))), "")</f>
        <v>9089</v>
      </c>
      <c r="E11" s="40">
        <f>IFERROR(INT(TRIM(SUBSTITUTE(VLOOKUP($A11&amp;"*",各都道府県の状況!$A:$I,E$3,FALSE), "※5", ""))), "")</f>
        <v>378575</v>
      </c>
      <c r="F11" s="40">
        <f>IFERROR(INT(TRIM(SUBSTITUTE(VLOOKUP($A11&amp;"*",各都道府県の状況!$A:$I,F$3,FALSE), "※5", ""))), "")</f>
        <v>8468</v>
      </c>
      <c r="G11" s="40">
        <f>IFERROR(INT(TRIM(SUBSTITUTE(VLOOKUP($A11&amp;"*",各都道府県の状況!$A:$I,G$3,FALSE), "※5", ""))), "")</f>
        <v>170</v>
      </c>
      <c r="H11" s="40">
        <f>IFERROR(INT(TRIM(SUBSTITUTE(VLOOKUP($A11&amp;"*",各都道府県の状況!$A:$I,H$3,FALSE), "※5", ""))), "")</f>
        <v>451</v>
      </c>
      <c r="I11" s="40">
        <f>IFERROR(INT(TRIM(SUBSTITUTE(VLOOKUP($A11&amp;"*",各都道府県の状況!$A:$I,I$3,FALSE), "※5", ""))), "")</f>
        <v>11</v>
      </c>
    </row>
    <row r="12" spans="1:10" x14ac:dyDescent="0.55000000000000004">
      <c r="A12" s="12" t="s">
        <v>188</v>
      </c>
      <c r="B12" s="13">
        <f t="shared" si="0"/>
        <v>44447</v>
      </c>
      <c r="C12" s="30" t="s">
        <v>17</v>
      </c>
      <c r="D12" s="40">
        <f>IFERROR(INT(TRIM(SUBSTITUTE(VLOOKUP($A12&amp;"*",各都道府県の状況!$A:$I,D$3,FALSE), "※5", ""))), "")</f>
        <v>22335</v>
      </c>
      <c r="E12" s="40">
        <f>IFERROR(INT(TRIM(SUBSTITUTE(VLOOKUP($A12&amp;"*",各都道府県の状況!$A:$I,E$3,FALSE), "※5", ""))), "")</f>
        <v>38447</v>
      </c>
      <c r="F12" s="40">
        <f>IFERROR(INT(TRIM(SUBSTITUTE(VLOOKUP($A12&amp;"*",各都道府県の状況!$A:$I,F$3,FALSE), "※5", ""))), "")</f>
        <v>20548</v>
      </c>
      <c r="G12" s="40">
        <f>IFERROR(INT(TRIM(SUBSTITUTE(VLOOKUP($A12&amp;"*",各都道府県の状況!$A:$I,G$3,FALSE), "※5", ""))), "")</f>
        <v>201</v>
      </c>
      <c r="H12" s="40">
        <f>IFERROR(INT(TRIM(SUBSTITUTE(VLOOKUP($A12&amp;"*",各都道府県の状況!$A:$I,H$3,FALSE), "※5", ""))), "")</f>
        <v>1586</v>
      </c>
      <c r="I12" s="40">
        <f>IFERROR(INT(TRIM(SUBSTITUTE(VLOOKUP($A12&amp;"*",各都道府県の状況!$A:$I,I$3,FALSE), "※5", ""))), "")</f>
        <v>26</v>
      </c>
    </row>
    <row r="13" spans="1:10" x14ac:dyDescent="0.55000000000000004">
      <c r="A13" s="12" t="s">
        <v>189</v>
      </c>
      <c r="B13" s="13">
        <f t="shared" si="0"/>
        <v>44447</v>
      </c>
      <c r="C13" s="30" t="s">
        <v>18</v>
      </c>
      <c r="D13" s="40">
        <f>IFERROR(INT(TRIM(SUBSTITUTE(VLOOKUP($A13&amp;"*",各都道府県の状況!$A:$I,D$3,FALSE), "※5", ""))), "")</f>
        <v>14159</v>
      </c>
      <c r="E13" s="40">
        <f>IFERROR(INT(TRIM(SUBSTITUTE(VLOOKUP($A13&amp;"*",各都道府県の状況!$A:$I,E$3,FALSE), "※5", ""))), "")</f>
        <v>404833</v>
      </c>
      <c r="F13" s="40">
        <f>IFERROR(INT(TRIM(SUBSTITUTE(VLOOKUP($A13&amp;"*",各都道府県の状況!$A:$I,F$3,FALSE), "※5", ""))), "")</f>
        <v>12966</v>
      </c>
      <c r="G13" s="40">
        <f>IFERROR(INT(TRIM(SUBSTITUTE(VLOOKUP($A13&amp;"*",各都道府県の状況!$A:$I,G$3,FALSE), "※5", ""))), "")</f>
        <v>105</v>
      </c>
      <c r="H13" s="40">
        <f>IFERROR(INT(TRIM(SUBSTITUTE(VLOOKUP($A13&amp;"*",各都道府県の状況!$A:$I,H$3,FALSE), "※5", ""))), "")</f>
        <v>1088</v>
      </c>
      <c r="I13" s="40">
        <f>IFERROR(INT(TRIM(SUBSTITUTE(VLOOKUP($A13&amp;"*",各都道府県の状況!$A:$I,I$3,FALSE), "※5", ""))), "")</f>
        <v>14</v>
      </c>
    </row>
    <row r="14" spans="1:10" x14ac:dyDescent="0.55000000000000004">
      <c r="A14" s="12" t="s">
        <v>190</v>
      </c>
      <c r="B14" s="13">
        <f t="shared" si="0"/>
        <v>44447</v>
      </c>
      <c r="C14" s="30" t="s">
        <v>19</v>
      </c>
      <c r="D14" s="40">
        <f>IFERROR(INT(TRIM(SUBSTITUTE(VLOOKUP($A14&amp;"*",各都道府県の状況!$A:$I,D$3,FALSE), "※5", ""))), "")</f>
        <v>15854</v>
      </c>
      <c r="E14" s="40">
        <f>IFERROR(INT(TRIM(SUBSTITUTE(VLOOKUP($A14&amp;"*",各都道府県の状況!$A:$I,E$3,FALSE), "※5", ""))), "")</f>
        <v>268160</v>
      </c>
      <c r="F14" s="40">
        <f>IFERROR(INT(TRIM(SUBSTITUTE(VLOOKUP($A14&amp;"*",各都道府県の状況!$A:$I,F$3,FALSE), "※5", ""))), "")</f>
        <v>14545</v>
      </c>
      <c r="G14" s="40">
        <f>IFERROR(INT(TRIM(SUBSTITUTE(VLOOKUP($A14&amp;"*",各都道府県の状況!$A:$I,G$3,FALSE), "※5", ""))), "")</f>
        <v>164</v>
      </c>
      <c r="H14" s="40">
        <f>IFERROR(INT(TRIM(SUBSTITUTE(VLOOKUP($A14&amp;"*",各都道府県の状況!$A:$I,H$3,FALSE), "※5", ""))), "")</f>
        <v>1145</v>
      </c>
      <c r="I14" s="40">
        <f>IFERROR(INT(TRIM(SUBSTITUTE(VLOOKUP($A14&amp;"*",各都道府県の状況!$A:$I,I$3,FALSE), "※5", ""))), "")</f>
        <v>24</v>
      </c>
    </row>
    <row r="15" spans="1:10" x14ac:dyDescent="0.55000000000000004">
      <c r="A15" s="12" t="s">
        <v>191</v>
      </c>
      <c r="B15" s="13">
        <f t="shared" si="0"/>
        <v>44447</v>
      </c>
      <c r="C15" s="30" t="s">
        <v>20</v>
      </c>
      <c r="D15" s="40">
        <f>IFERROR(INT(TRIM(SUBSTITUTE(VLOOKUP($A15&amp;"*",各都道府県の状況!$A:$I,D$3,FALSE), "※5", ""))), "")</f>
        <v>108059</v>
      </c>
      <c r="E15" s="40">
        <f>IFERROR(INT(TRIM(SUBSTITUTE(VLOOKUP($A15&amp;"*",各都道府県の状況!$A:$I,E$3,FALSE), "※5", ""))), "")</f>
        <v>1346439</v>
      </c>
      <c r="F15" s="40">
        <f>IFERROR(INT(TRIM(SUBSTITUTE(VLOOKUP($A15&amp;"*",各都道府県の状況!$A:$I,F$3,FALSE), "※5", ""))), "")</f>
        <v>95485</v>
      </c>
      <c r="G15" s="40">
        <f>IFERROR(INT(TRIM(SUBSTITUTE(VLOOKUP($A15&amp;"*",各都道府県の状況!$A:$I,G$3,FALSE), "※5", ""))), "")</f>
        <v>920</v>
      </c>
      <c r="H15" s="40">
        <f>IFERROR(INT(TRIM(SUBSTITUTE(VLOOKUP($A15&amp;"*",各都道府県の状況!$A:$I,H$3,FALSE), "※5", ""))), "")</f>
        <v>11654</v>
      </c>
      <c r="I15" s="40">
        <f>IFERROR(INT(TRIM(SUBSTITUTE(VLOOKUP($A15&amp;"*",各都道府県の状況!$A:$I,I$3,FALSE), "※5", ""))), "")</f>
        <v>136</v>
      </c>
    </row>
    <row r="16" spans="1:10" x14ac:dyDescent="0.55000000000000004">
      <c r="A16" s="12" t="s">
        <v>192</v>
      </c>
      <c r="B16" s="13">
        <f t="shared" si="0"/>
        <v>44447</v>
      </c>
      <c r="C16" s="30" t="s">
        <v>21</v>
      </c>
      <c r="D16" s="40">
        <f>IFERROR(INT(TRIM(SUBSTITUTE(VLOOKUP($A16&amp;"*",各都道府県の状況!$A:$I,D$3,FALSE), "※5", ""))), "")</f>
        <v>93884</v>
      </c>
      <c r="E16" s="40">
        <f>IFERROR(INT(TRIM(SUBSTITUTE(VLOOKUP($A16&amp;"*",各都道府県の状況!$A:$I,E$3,FALSE), "※5", ""))), "")</f>
        <v>976743</v>
      </c>
      <c r="F16" s="40">
        <f>IFERROR(INT(TRIM(SUBSTITUTE(VLOOKUP($A16&amp;"*",各都道府県の状況!$A:$I,F$3,FALSE), "※5", ""))), "")</f>
        <v>81677</v>
      </c>
      <c r="G16" s="40">
        <f>IFERROR(INT(TRIM(SUBSTITUTE(VLOOKUP($A16&amp;"*",各都道府県の状況!$A:$I,G$3,FALSE), "※5", ""))), "")</f>
        <v>906</v>
      </c>
      <c r="H16" s="40">
        <f>IFERROR(INT(TRIM(SUBSTITUTE(VLOOKUP($A16&amp;"*",各都道府県の状況!$A:$I,H$3,FALSE), "※5", ""))), "")</f>
        <v>11301</v>
      </c>
      <c r="I16" s="40">
        <f>IFERROR(INT(TRIM(SUBSTITUTE(VLOOKUP($A16&amp;"*",各都道府県の状況!$A:$I,I$3,FALSE), "※5", ""))), "")</f>
        <v>98</v>
      </c>
    </row>
    <row r="17" spans="1:9" x14ac:dyDescent="0.55000000000000004">
      <c r="A17" s="12" t="s">
        <v>193</v>
      </c>
      <c r="B17" s="13">
        <f t="shared" si="0"/>
        <v>44447</v>
      </c>
      <c r="C17" s="30" t="s">
        <v>22</v>
      </c>
      <c r="D17" s="40">
        <f>IFERROR(INT(TRIM(SUBSTITUTE(VLOOKUP($A17&amp;"*",各都道府県の状況!$A:$I,D$3,FALSE), "※5", ""))), "")</f>
        <v>361026</v>
      </c>
      <c r="E17" s="40">
        <f>IFERROR(INT(TRIM(SUBSTITUTE(VLOOKUP($A17&amp;"*",各都道府県の状況!$A:$I,E$3,FALSE), "※5", ""))), "")</f>
        <v>3395406</v>
      </c>
      <c r="F17" s="40">
        <f>IFERROR(INT(TRIM(SUBSTITUTE(VLOOKUP($A17&amp;"*",各都道府県の状況!$A:$I,F$3,FALSE), "※5", ""))), "")</f>
        <v>336545</v>
      </c>
      <c r="G17" s="40">
        <f>IFERROR(INT(TRIM(SUBSTITUTE(VLOOKUP($A17&amp;"*",各都道府県の状況!$A:$I,G$3,FALSE), "※5", ""))), "")</f>
        <v>2594</v>
      </c>
      <c r="H17" s="40">
        <f>IFERROR(INT(TRIM(SUBSTITUTE(VLOOKUP($A17&amp;"*",各都道府県の状況!$A:$I,H$3,FALSE), "※5", ""))), "")</f>
        <v>21887</v>
      </c>
      <c r="I17" s="40">
        <f>IFERROR(INT(TRIM(SUBSTITUTE(VLOOKUP($A17&amp;"*",各都道府県の状況!$A:$I,I$3,FALSE), "※5", ""))), "")</f>
        <v>252</v>
      </c>
    </row>
    <row r="18" spans="1:9" x14ac:dyDescent="0.55000000000000004">
      <c r="A18" s="12" t="s">
        <v>194</v>
      </c>
      <c r="B18" s="13">
        <f t="shared" si="0"/>
        <v>44447</v>
      </c>
      <c r="C18" s="30" t="s">
        <v>23</v>
      </c>
      <c r="D18" s="40">
        <f>IFERROR(INT(TRIM(SUBSTITUTE(VLOOKUP($A18&amp;"*",各都道府県の状況!$A:$I,D$3,FALSE), "※5", ""))), "")</f>
        <v>158976</v>
      </c>
      <c r="E18" s="40">
        <f>IFERROR(INT(TRIM(SUBSTITUTE(VLOOKUP($A18&amp;"*",各都道府県の状況!$A:$I,E$3,FALSE), "※5", ""))), "")</f>
        <v>1480368</v>
      </c>
      <c r="F18" s="40">
        <f>IFERROR(INT(TRIM(SUBSTITUTE(VLOOKUP($A18&amp;"*",各都道府県の状況!$A:$I,F$3,FALSE), "※5", ""))), "")</f>
        <v>147170</v>
      </c>
      <c r="G18" s="40">
        <f>IFERROR(INT(TRIM(SUBSTITUTE(VLOOKUP($A18&amp;"*",各都道府県の状況!$A:$I,G$3,FALSE), "※5", ""))), "")</f>
        <v>1151</v>
      </c>
      <c r="H18" s="40">
        <f>IFERROR(INT(TRIM(SUBSTITUTE(VLOOKUP($A18&amp;"*",各都道府県の状況!$A:$I,H$3,FALSE), "※5", ""))), "")</f>
        <v>10655</v>
      </c>
      <c r="I18" s="40">
        <f>IFERROR(INT(TRIM(SUBSTITUTE(VLOOKUP($A18&amp;"*",各都道府県の状況!$A:$I,I$3,FALSE), "※5", ""))), "")</f>
        <v>228</v>
      </c>
    </row>
    <row r="19" spans="1:9" x14ac:dyDescent="0.55000000000000004">
      <c r="A19" s="12" t="s">
        <v>195</v>
      </c>
      <c r="B19" s="13">
        <f t="shared" si="0"/>
        <v>44447</v>
      </c>
      <c r="C19" s="30" t="s">
        <v>24</v>
      </c>
      <c r="D19" s="40">
        <f>IFERROR(INT(TRIM(SUBSTITUTE(VLOOKUP($A19&amp;"*",各都道府県の状況!$A:$I,D$3,FALSE), "※5", ""))), "")</f>
        <v>7185</v>
      </c>
      <c r="E19" s="40">
        <f>IFERROR(INT(TRIM(SUBSTITUTE(VLOOKUP($A19&amp;"*",各都道府県の状況!$A:$I,E$3,FALSE), "※5", ""))), "")</f>
        <v>255944</v>
      </c>
      <c r="F19" s="40">
        <f>IFERROR(INT(TRIM(SUBSTITUTE(VLOOKUP($A19&amp;"*",各都道府県の状況!$A:$I,F$3,FALSE), "※5", ""))), "")</f>
        <v>6604</v>
      </c>
      <c r="G19" s="40">
        <f>IFERROR(INT(TRIM(SUBSTITUTE(VLOOKUP($A19&amp;"*",各都道府県の状況!$A:$I,G$3,FALSE), "※5", ""))), "")</f>
        <v>56</v>
      </c>
      <c r="H19" s="40">
        <f>IFERROR(INT(TRIM(SUBSTITUTE(VLOOKUP($A19&amp;"*",各都道府県の状況!$A:$I,H$3,FALSE), "※5", ""))), "")</f>
        <v>525</v>
      </c>
      <c r="I19" s="40">
        <f>IFERROR(INT(TRIM(SUBSTITUTE(VLOOKUP($A19&amp;"*",各都道府県の状況!$A:$I,I$3,FALSE), "※5", ""))), "")</f>
        <v>10</v>
      </c>
    </row>
    <row r="20" spans="1:9" x14ac:dyDescent="0.55000000000000004">
      <c r="A20" s="12" t="s">
        <v>196</v>
      </c>
      <c r="B20" s="13">
        <f t="shared" si="0"/>
        <v>44447</v>
      </c>
      <c r="C20" s="30" t="s">
        <v>25</v>
      </c>
      <c r="D20" s="40">
        <f>IFERROR(INT(TRIM(SUBSTITUTE(VLOOKUP($A20&amp;"*",各都道府県の状況!$A:$I,D$3,FALSE), "※5", ""))), "")</f>
        <v>4630</v>
      </c>
      <c r="E20" s="40">
        <f>IFERROR(INT(TRIM(SUBSTITUTE(VLOOKUP($A20&amp;"*",各都道府県の状況!$A:$I,E$3,FALSE), "※5", ""))), "")</f>
        <v>105061</v>
      </c>
      <c r="F20" s="40">
        <f>IFERROR(INT(TRIM(SUBSTITUTE(VLOOKUP($A20&amp;"*",各都道府県の状況!$A:$I,F$3,FALSE), "※5", ""))), "")</f>
        <v>4145</v>
      </c>
      <c r="G20" s="40">
        <f>IFERROR(INT(TRIM(SUBSTITUTE(VLOOKUP($A20&amp;"*",各都道府県の状況!$A:$I,G$3,FALSE), "※5", ""))), "")</f>
        <v>44</v>
      </c>
      <c r="H20" s="40">
        <f>IFERROR(INT(TRIM(SUBSTITUTE(VLOOKUP($A20&amp;"*",各都道府県の状況!$A:$I,H$3,FALSE), "※5", ""))), "")</f>
        <v>441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44447</v>
      </c>
      <c r="C21" s="30" t="s">
        <v>26</v>
      </c>
      <c r="D21" s="40">
        <f>IFERROR(INT(TRIM(SUBSTITUTE(VLOOKUP($A21&amp;"*",各都道府県の状況!$A:$I,D$3,FALSE), "※5", ""))), "")</f>
        <v>7494</v>
      </c>
      <c r="E21" s="40">
        <f>IFERROR(INT(TRIM(SUBSTITUTE(VLOOKUP($A21&amp;"*",各都道府県の状況!$A:$I,E$3,FALSE), "※5", ""))), "")</f>
        <v>174608</v>
      </c>
      <c r="F21" s="40">
        <f>IFERROR(INT(TRIM(SUBSTITUTE(VLOOKUP($A21&amp;"*",各都道府県の状況!$A:$I,F$3,FALSE), "※5", ""))), "")</f>
        <v>7011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340</v>
      </c>
      <c r="I21" s="40">
        <f>IFERROR(INT(TRIM(SUBSTITUTE(VLOOKUP($A21&amp;"*",各都道府県の状況!$A:$I,I$3,FALSE), "※5", ""))), "")</f>
        <v>4</v>
      </c>
    </row>
    <row r="22" spans="1:9" x14ac:dyDescent="0.55000000000000004">
      <c r="A22" s="12" t="s">
        <v>198</v>
      </c>
      <c r="B22" s="13">
        <f t="shared" si="0"/>
        <v>44447</v>
      </c>
      <c r="C22" s="30" t="s">
        <v>27</v>
      </c>
      <c r="D22" s="40">
        <f>IFERROR(INT(TRIM(SUBSTITUTE(VLOOKUP($A22&amp;"*",各都道府県の状況!$A:$I,D$3,FALSE), "※5", ""))), "")</f>
        <v>2755</v>
      </c>
      <c r="E22" s="40">
        <f>IFERROR(INT(TRIM(SUBSTITUTE(VLOOKUP($A22&amp;"*",各都道府県の状況!$A:$I,E$3,FALSE), "※5", ""))), "")</f>
        <v>104410</v>
      </c>
      <c r="F22" s="40">
        <f>IFERROR(INT(TRIM(SUBSTITUTE(VLOOKUP($A22&amp;"*",各都道府県の状況!$A:$I,F$3,FALSE), "※5", ""))), "")</f>
        <v>2520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199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44447</v>
      </c>
      <c r="C23" s="30" t="s">
        <v>28</v>
      </c>
      <c r="D23" s="40">
        <f>IFERROR(INT(TRIM(SUBSTITUTE(VLOOKUP($A23&amp;"*",各都道府県の状況!$A:$I,D$3,FALSE), "※5", ""))), "")</f>
        <v>4766</v>
      </c>
      <c r="E23" s="40">
        <f>IFERROR(INT(TRIM(SUBSTITUTE(VLOOKUP($A23&amp;"*",各都道府県の状況!$A:$I,E$3,FALSE), "※5", ""))), "")</f>
        <v>97156</v>
      </c>
      <c r="F23" s="40">
        <f>IFERROR(INT(TRIM(SUBSTITUTE(VLOOKUP($A23&amp;"*",各都道府県の状況!$A:$I,F$3,FALSE), "※5", ""))), "")</f>
        <v>4335</v>
      </c>
      <c r="G23" s="40">
        <f>IFERROR(INT(TRIM(SUBSTITUTE(VLOOKUP($A23&amp;"*",各都道府県の状況!$A:$I,G$3,FALSE), "※5", ""))), "")</f>
        <v>26</v>
      </c>
      <c r="H23" s="40">
        <f>IFERROR(INT(TRIM(SUBSTITUTE(VLOOKUP($A23&amp;"*",各都道府県の状況!$A:$I,H$3,FALSE), "※5", ""))), "")</f>
        <v>408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44447</v>
      </c>
      <c r="C24" s="30" t="s">
        <v>29</v>
      </c>
      <c r="D24" s="40">
        <f>IFERROR(INT(TRIM(SUBSTITUTE(VLOOKUP($A24&amp;"*",各都道府県の状況!$A:$I,D$3,FALSE), "※5", ""))), "")</f>
        <v>8250</v>
      </c>
      <c r="E24" s="40">
        <f>IFERROR(INT(TRIM(SUBSTITUTE(VLOOKUP($A24&amp;"*",各都道府県の状況!$A:$I,E$3,FALSE), "※5", ""))), "")</f>
        <v>283925</v>
      </c>
      <c r="F24" s="40">
        <f>IFERROR(INT(TRIM(SUBSTITUTE(VLOOKUP($A24&amp;"*",各都道府県の状況!$A:$I,F$3,FALSE), "※5", ""))), "")</f>
        <v>7746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399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44447</v>
      </c>
      <c r="C25" s="30" t="s">
        <v>30</v>
      </c>
      <c r="D25" s="40">
        <f>IFERROR(INT(TRIM(SUBSTITUTE(VLOOKUP($A25&amp;"*",各都道府県の状況!$A:$I,D$3,FALSE), "※5", ""))), "")</f>
        <v>17402</v>
      </c>
      <c r="E25" s="40">
        <f>IFERROR(INT(TRIM(SUBSTITUTE(VLOOKUP($A25&amp;"*",各都道府県の状況!$A:$I,E$3,FALSE), "※5", ""))), "")</f>
        <v>368329</v>
      </c>
      <c r="F25" s="40">
        <f>IFERROR(INT(TRIM(SUBSTITUTE(VLOOKUP($A25&amp;"*",各都道府県の状況!$A:$I,F$3,FALSE), "※5", ""))), "")</f>
        <v>15338</v>
      </c>
      <c r="G25" s="40">
        <f>IFERROR(INT(TRIM(SUBSTITUTE(VLOOKUP($A25&amp;"*",各都道府県の状況!$A:$I,G$3,FALSE), "※5", ""))), "")</f>
        <v>206</v>
      </c>
      <c r="H25" s="40">
        <f>IFERROR(INT(TRIM(SUBSTITUTE(VLOOKUP($A25&amp;"*",各都道府県の状況!$A:$I,H$3,FALSE), "※5", ""))), "")</f>
        <v>1884</v>
      </c>
      <c r="I25" s="40">
        <f>IFERROR(INT(TRIM(SUBSTITUTE(VLOOKUP($A25&amp;"*",各都道府県の状況!$A:$I,I$3,FALSE), "※5", ""))), "")</f>
        <v>20</v>
      </c>
    </row>
    <row r="26" spans="1:9" x14ac:dyDescent="0.55000000000000004">
      <c r="A26" s="12" t="s">
        <v>202</v>
      </c>
      <c r="B26" s="13">
        <f t="shared" si="0"/>
        <v>44447</v>
      </c>
      <c r="C26" s="30" t="s">
        <v>31</v>
      </c>
      <c r="D26" s="40">
        <f>IFERROR(INT(TRIM(SUBSTITUTE(VLOOKUP($A26&amp;"*",各都道府県の状況!$A:$I,D$3,FALSE), "※5", ""))), "")</f>
        <v>24837</v>
      </c>
      <c r="E26" s="40">
        <f>IFERROR(INT(TRIM(SUBSTITUTE(VLOOKUP($A26&amp;"*",各都道府県の状況!$A:$I,E$3,FALSE), "※5", ""))), "")</f>
        <v>563324</v>
      </c>
      <c r="F26" s="40">
        <f>IFERROR(INT(TRIM(SUBSTITUTE(VLOOKUP($A26&amp;"*",各都道府県の状況!$A:$I,F$3,FALSE), "※5", ""))), "")</f>
        <v>21161</v>
      </c>
      <c r="G26" s="40">
        <f>IFERROR(INT(TRIM(SUBSTITUTE(VLOOKUP($A26&amp;"*",各都道府県の状況!$A:$I,G$3,FALSE), "※5", ""))), "")</f>
        <v>188</v>
      </c>
      <c r="H26" s="40">
        <f>IFERROR(INT(TRIM(SUBSTITUTE(VLOOKUP($A26&amp;"*",各都道府県の状況!$A:$I,H$3,FALSE), "※5", ""))), "")</f>
        <v>3488</v>
      </c>
      <c r="I26" s="40">
        <f>IFERROR(INT(TRIM(SUBSTITUTE(VLOOKUP($A26&amp;"*",各都道府県の状況!$A:$I,I$3,FALSE), "※5", ""))), "")</f>
        <v>22</v>
      </c>
    </row>
    <row r="27" spans="1:9" x14ac:dyDescent="0.55000000000000004">
      <c r="A27" s="12" t="s">
        <v>203</v>
      </c>
      <c r="B27" s="13">
        <f t="shared" si="0"/>
        <v>44447</v>
      </c>
      <c r="C27" s="30" t="s">
        <v>32</v>
      </c>
      <c r="D27" s="40">
        <f>IFERROR(INT(TRIM(SUBSTITUTE(VLOOKUP($A27&amp;"*",各都道府県の状況!$A:$I,D$3,FALSE), "※5", ""))), "")</f>
        <v>94391</v>
      </c>
      <c r="E27" s="40">
        <f>IFERROR(INT(TRIM(SUBSTITUTE(VLOOKUP($A27&amp;"*",各都道府県の状況!$A:$I,E$3,FALSE), "※5", ""))), "")</f>
        <v>1142612</v>
      </c>
      <c r="F27" s="40">
        <f>IFERROR(INT(TRIM(SUBSTITUTE(VLOOKUP($A27&amp;"*",各都道府県の状況!$A:$I,F$3,FALSE), "※5", ""))), "")</f>
        <v>71252</v>
      </c>
      <c r="G27" s="40">
        <f>IFERROR(INT(TRIM(SUBSTITUTE(VLOOKUP($A27&amp;"*",各都道府県の状況!$A:$I,G$3,FALSE), "※5", ""))), "")</f>
        <v>1056</v>
      </c>
      <c r="H27" s="40">
        <f>IFERROR(INT(TRIM(SUBSTITUTE(VLOOKUP($A27&amp;"*",各都道府県の状況!$A:$I,H$3,FALSE), "※5", ""))), "")</f>
        <v>22083</v>
      </c>
      <c r="I27" s="40">
        <f>IFERROR(INT(TRIM(SUBSTITUTE(VLOOKUP($A27&amp;"*",各都道府県の状況!$A:$I,I$3,FALSE), "※5", ""))), "")</f>
        <v>97</v>
      </c>
    </row>
    <row r="28" spans="1:9" x14ac:dyDescent="0.55000000000000004">
      <c r="A28" s="12" t="s">
        <v>204</v>
      </c>
      <c r="B28" s="13">
        <f t="shared" si="0"/>
        <v>44447</v>
      </c>
      <c r="C28" s="30" t="s">
        <v>33</v>
      </c>
      <c r="D28" s="40">
        <f>IFERROR(INT(TRIM(SUBSTITUTE(VLOOKUP($A28&amp;"*",各都道府県の状況!$A:$I,D$3,FALSE), "※5", ""))), "")</f>
        <v>13756</v>
      </c>
      <c r="E28" s="40">
        <f>IFERROR(INT(TRIM(SUBSTITUTE(VLOOKUP($A28&amp;"*",各都道府県の状況!$A:$I,E$3,FALSE), "※5", ""))), "")</f>
        <v>192585</v>
      </c>
      <c r="F28" s="40">
        <f>IFERROR(INT(TRIM(SUBSTITUTE(VLOOKUP($A28&amp;"*",各都道府県の状況!$A:$I,F$3,FALSE), "※5", ""))), "")</f>
        <v>11142</v>
      </c>
      <c r="G28" s="40">
        <f>IFERROR(INT(TRIM(SUBSTITUTE(VLOOKUP($A28&amp;"*",各都道府県の状況!$A:$I,G$3,FALSE), "※5", ""))), "")</f>
        <v>144</v>
      </c>
      <c r="H28" s="40">
        <f>IFERROR(INT(TRIM(SUBSTITUTE(VLOOKUP($A28&amp;"*",各都道府県の状況!$A:$I,H$3,FALSE), "※5", ""))), "")</f>
        <v>2755</v>
      </c>
      <c r="I28" s="40">
        <f>IFERROR(INT(TRIM(SUBSTITUTE(VLOOKUP($A28&amp;"*",各都道府県の状況!$A:$I,I$3,FALSE), "※5", ""))), "")</f>
        <v>31</v>
      </c>
    </row>
    <row r="29" spans="1:9" x14ac:dyDescent="0.55000000000000004">
      <c r="A29" s="12" t="s">
        <v>205</v>
      </c>
      <c r="B29" s="13">
        <f t="shared" si="0"/>
        <v>44447</v>
      </c>
      <c r="C29" s="30" t="s">
        <v>34</v>
      </c>
      <c r="D29" s="40">
        <f>IFERROR(INT(TRIM(SUBSTITUTE(VLOOKUP($A29&amp;"*",各都道府県の状況!$A:$I,D$3,FALSE), "※5", ""))), "")</f>
        <v>11544</v>
      </c>
      <c r="E29" s="40">
        <f>IFERROR(INT(TRIM(SUBSTITUTE(VLOOKUP($A29&amp;"*",各都道府県の状況!$A:$I,E$3,FALSE), "※5", ""))), "")</f>
        <v>216607</v>
      </c>
      <c r="F29" s="40">
        <f>IFERROR(INT(TRIM(SUBSTITUTE(VLOOKUP($A29&amp;"*",各都道府県の状況!$A:$I,F$3,FALSE), "※5", ""))), "")</f>
        <v>10088</v>
      </c>
      <c r="G29" s="40">
        <f>IFERROR(INT(TRIM(SUBSTITUTE(VLOOKUP($A29&amp;"*",各都道府県の状況!$A:$I,G$3,FALSE), "※5", ""))), "")</f>
        <v>97</v>
      </c>
      <c r="H29" s="40">
        <f>IFERROR(INT(TRIM(SUBSTITUTE(VLOOKUP($A29&amp;"*",各都道府県の状況!$A:$I,H$3,FALSE), "※5", ""))), "")</f>
        <v>1359</v>
      </c>
      <c r="I29" s="40">
        <f>IFERROR(INT(TRIM(SUBSTITUTE(VLOOKUP($A29&amp;"*",各都道府県の状況!$A:$I,I$3,FALSE), "※5", ""))), "")</f>
        <v>12</v>
      </c>
    </row>
    <row r="30" spans="1:9" x14ac:dyDescent="0.55000000000000004">
      <c r="A30" s="12" t="s">
        <v>206</v>
      </c>
      <c r="B30" s="13">
        <f t="shared" si="0"/>
        <v>44447</v>
      </c>
      <c r="C30" s="30" t="s">
        <v>35</v>
      </c>
      <c r="D30" s="40">
        <f>IFERROR(INT(TRIM(SUBSTITUTE(VLOOKUP($A30&amp;"*",各都道府県の状況!$A:$I,D$3,FALSE), "※5", ""))), "")</f>
        <v>33251</v>
      </c>
      <c r="E30" s="40">
        <f>IFERROR(INT(TRIM(SUBSTITUTE(VLOOKUP($A30&amp;"*",各都道府県の状況!$A:$I,E$3,FALSE), "※5", ""))), "")</f>
        <v>386169</v>
      </c>
      <c r="F30" s="40">
        <f>IFERROR(INT(TRIM(SUBSTITUTE(VLOOKUP($A30&amp;"*",各都道府県の状況!$A:$I,F$3,FALSE), "※5", ""))), "")</f>
        <v>28549</v>
      </c>
      <c r="G30" s="40">
        <f>IFERROR(INT(TRIM(SUBSTITUTE(VLOOKUP($A30&amp;"*",各都道府県の状況!$A:$I,G$3,FALSE), "※5", ""))), "")</f>
        <v>256</v>
      </c>
      <c r="H30" s="40">
        <f>IFERROR(INT(TRIM(SUBSTITUTE(VLOOKUP($A30&amp;"*",各都道府県の状況!$A:$I,H$3,FALSE), "※5", ""))), "")</f>
        <v>4065</v>
      </c>
      <c r="I30" s="40">
        <f>IFERROR(INT(TRIM(SUBSTITUTE(VLOOKUP($A30&amp;"*",各都道府県の状況!$A:$I,I$3,FALSE), "※5", ""))), "")</f>
        <v>87</v>
      </c>
    </row>
    <row r="31" spans="1:9" x14ac:dyDescent="0.55000000000000004">
      <c r="A31" s="12" t="s">
        <v>207</v>
      </c>
      <c r="B31" s="13">
        <f t="shared" si="0"/>
        <v>44447</v>
      </c>
      <c r="C31" s="30" t="s">
        <v>36</v>
      </c>
      <c r="D31" s="40">
        <f>IFERROR(INT(TRIM(SUBSTITUTE(VLOOKUP($A31&amp;"*",各都道府県の状況!$A:$I,D$3,FALSE), "※5", ""))), "")</f>
        <v>185290</v>
      </c>
      <c r="E31" s="40">
        <f>IFERROR(INT(TRIM(SUBSTITUTE(VLOOKUP($A31&amp;"*",各都道府県の状況!$A:$I,E$3,FALSE), "※5", ""))), "")</f>
        <v>3081697</v>
      </c>
      <c r="F31" s="40">
        <f>IFERROR(INT(TRIM(SUBSTITUTE(VLOOKUP($A31&amp;"*",各都道府県の状況!$A:$I,F$3,FALSE), "※5", ""))), "")</f>
        <v>157353</v>
      </c>
      <c r="G31" s="40">
        <f>IFERROR(INT(TRIM(SUBSTITUTE(VLOOKUP($A31&amp;"*",各都道府県の状況!$A:$I,G$3,FALSE), "※5", ""))), "")</f>
        <v>2847</v>
      </c>
      <c r="H31" s="40">
        <f>IFERROR(INT(TRIM(SUBSTITUTE(VLOOKUP($A31&amp;"*",各都道府県の状況!$A:$I,H$3,FALSE), "※5", ""))), "")</f>
        <v>23085</v>
      </c>
      <c r="I31" s="40">
        <f>IFERROR(INT(TRIM(SUBSTITUTE(VLOOKUP($A31&amp;"*",各都道府県の状況!$A:$I,I$3,FALSE), "※5", ""))), "")</f>
        <v>613</v>
      </c>
    </row>
    <row r="32" spans="1:9" x14ac:dyDescent="0.55000000000000004">
      <c r="A32" s="12" t="s">
        <v>208</v>
      </c>
      <c r="B32" s="13">
        <f t="shared" si="0"/>
        <v>44447</v>
      </c>
      <c r="C32" s="30" t="s">
        <v>37</v>
      </c>
      <c r="D32" s="40">
        <f>IFERROR(INT(TRIM(SUBSTITUTE(VLOOKUP($A32&amp;"*",各都道府県の状況!$A:$I,D$3,FALSE), "※5", ""))), "")</f>
        <v>70712</v>
      </c>
      <c r="E32" s="40">
        <f>IFERROR(INT(TRIM(SUBSTITUTE(VLOOKUP($A32&amp;"*",各都道府県の状況!$A:$I,E$3,FALSE), "※5", ""))), "")</f>
        <v>675595</v>
      </c>
      <c r="F32" s="40">
        <f>IFERROR(INT(TRIM(SUBSTITUTE(VLOOKUP($A32&amp;"*",各都道府県の状況!$A:$I,F$3,FALSE), "※5", ""))), "")</f>
        <v>63064</v>
      </c>
      <c r="G32" s="40">
        <f>IFERROR(INT(TRIM(SUBSTITUTE(VLOOKUP($A32&amp;"*",各都道府県の状況!$A:$I,G$3,FALSE), "※5", ""))), "")</f>
        <v>1356</v>
      </c>
      <c r="H32" s="40">
        <f>IFERROR(INT(TRIM(SUBSTITUTE(VLOOKUP($A32&amp;"*",各都道府県の状況!$A:$I,H$3,FALSE), "※5", ""))), "")</f>
        <v>6299</v>
      </c>
      <c r="I32" s="40">
        <f>IFERROR(INT(TRIM(SUBSTITUTE(VLOOKUP($A32&amp;"*",各都道府県の状況!$A:$I,I$3,FALSE), "※5", ""))), "")</f>
        <v>85</v>
      </c>
    </row>
    <row r="33" spans="1:9" x14ac:dyDescent="0.55000000000000004">
      <c r="A33" s="12" t="s">
        <v>209</v>
      </c>
      <c r="B33" s="13">
        <f t="shared" si="0"/>
        <v>44447</v>
      </c>
      <c r="C33" s="30" t="s">
        <v>38</v>
      </c>
      <c r="D33" s="40">
        <f>IFERROR(INT(TRIM(SUBSTITUTE(VLOOKUP($A33&amp;"*",各都道府県の状況!$A:$I,D$3,FALSE), "※5", ""))), "")</f>
        <v>14666</v>
      </c>
      <c r="E33" s="40">
        <f>IFERROR(INT(TRIM(SUBSTITUTE(VLOOKUP($A33&amp;"*",各都道府県の状況!$A:$I,E$3,FALSE), "※5", ""))), "")</f>
        <v>229923</v>
      </c>
      <c r="F33" s="40">
        <f>IFERROR(INT(TRIM(SUBSTITUTE(VLOOKUP($A33&amp;"*",各都道府県の状況!$A:$I,F$3,FALSE), "※5", ""))), "")</f>
        <v>13163</v>
      </c>
      <c r="G33" s="40">
        <f>IFERROR(INT(TRIM(SUBSTITUTE(VLOOKUP($A33&amp;"*",各都道府県の状況!$A:$I,G$3,FALSE), "※5", ""))), "")</f>
        <v>142</v>
      </c>
      <c r="H33" s="40">
        <f>IFERROR(INT(TRIM(SUBSTITUTE(VLOOKUP($A33&amp;"*",各都道府県の状況!$A:$I,H$3,FALSE), "※5", ""))), "")</f>
        <v>1361</v>
      </c>
      <c r="I33" s="40">
        <f>IFERROR(INT(TRIM(SUBSTITUTE(VLOOKUP($A33&amp;"*",各都道府県の状況!$A:$I,I$3,FALSE), "※5", ""))), "")</f>
        <v>20</v>
      </c>
    </row>
    <row r="34" spans="1:9" x14ac:dyDescent="0.55000000000000004">
      <c r="A34" s="12" t="s">
        <v>210</v>
      </c>
      <c r="B34" s="13">
        <f t="shared" si="0"/>
        <v>44447</v>
      </c>
      <c r="C34" s="30" t="s">
        <v>39</v>
      </c>
      <c r="D34" s="40">
        <f>IFERROR(INT(TRIM(SUBSTITUTE(VLOOKUP($A34&amp;"*",各都道府県の状況!$A:$I,D$3,FALSE), "※5", ""))), "")</f>
        <v>4961</v>
      </c>
      <c r="E34" s="40">
        <f>IFERROR(INT(TRIM(SUBSTITUTE(VLOOKUP($A34&amp;"*",各都道府県の状況!$A:$I,E$3,FALSE), "※5", ""))), "")</f>
        <v>60643</v>
      </c>
      <c r="F34" s="40">
        <f>IFERROR(INT(TRIM(SUBSTITUTE(VLOOKUP($A34&amp;"*",各都道府県の状況!$A:$I,F$3,FALSE), "※5", ""))), "")</f>
        <v>4429</v>
      </c>
      <c r="G34" s="40">
        <f>IFERROR(INT(TRIM(SUBSTITUTE(VLOOKUP($A34&amp;"*",各都道府県の状況!$A:$I,G$3,FALSE), "※5", ""))), "")</f>
        <v>56</v>
      </c>
      <c r="H34" s="40">
        <f>IFERROR(INT(TRIM(SUBSTITUTE(VLOOKUP($A34&amp;"*",各都道府県の状況!$A:$I,H$3,FALSE), "※5", ""))), "")</f>
        <v>375</v>
      </c>
      <c r="I34" s="40">
        <f>IFERROR(INT(TRIM(SUBSTITUTE(VLOOKUP($A34&amp;"*",各都道府県の状況!$A:$I,I$3,FALSE), "※5", ""))), "")</f>
        <v>24</v>
      </c>
    </row>
    <row r="35" spans="1:9" x14ac:dyDescent="0.55000000000000004">
      <c r="A35" s="12" t="s">
        <v>211</v>
      </c>
      <c r="B35" s="13">
        <f t="shared" si="0"/>
        <v>44447</v>
      </c>
      <c r="C35" s="30" t="s">
        <v>40</v>
      </c>
      <c r="D35" s="40">
        <f>IFERROR(INT(TRIM(SUBSTITUTE(VLOOKUP($A35&amp;"*",各都道府県の状況!$A:$I,D$3,FALSE), "※5", ""))), "")</f>
        <v>1542</v>
      </c>
      <c r="E35" s="40">
        <f>IFERROR(INT(TRIM(SUBSTITUTE(VLOOKUP($A35&amp;"*",各都道府県の状況!$A:$I,E$3,FALSE), "※5", ""))), "")</f>
        <v>133277</v>
      </c>
      <c r="F35" s="40">
        <f>IFERROR(INT(TRIM(SUBSTITUTE(VLOOKUP($A35&amp;"*",各都道府県の状況!$A:$I,F$3,FALSE), "※5", ""))), "")</f>
        <v>1320</v>
      </c>
      <c r="G35" s="40">
        <f>IFERROR(INT(TRIM(SUBSTITUTE(VLOOKUP($A35&amp;"*",各都道府県の状況!$A:$I,G$3,FALSE), "※5", ""))), "")</f>
        <v>5</v>
      </c>
      <c r="H35" s="40">
        <f>IFERROR(INT(TRIM(SUBSTITUTE(VLOOKUP($A35&amp;"*",各都道府県の状況!$A:$I,H$3,FALSE), "※5", ""))), "")</f>
        <v>195</v>
      </c>
      <c r="I35" s="40">
        <f>IFERROR(INT(TRIM(SUBSTITUTE(VLOOKUP($A35&amp;"*",各都道府県の状況!$A:$I,I$3,FALSE), "※5", ""))), "")</f>
        <v>2</v>
      </c>
    </row>
    <row r="36" spans="1:9" x14ac:dyDescent="0.55000000000000004">
      <c r="A36" s="12" t="s">
        <v>212</v>
      </c>
      <c r="B36" s="13">
        <f t="shared" si="0"/>
        <v>44447</v>
      </c>
      <c r="C36" s="30" t="s">
        <v>41</v>
      </c>
      <c r="D36" s="40">
        <f>IFERROR(INT(TRIM(SUBSTITUTE(VLOOKUP($A36&amp;"*",各都道府県の状況!$A:$I,D$3,FALSE), "※5", ""))), "")</f>
        <v>1479</v>
      </c>
      <c r="E36" s="40">
        <f>IFERROR(INT(TRIM(SUBSTITUTE(VLOOKUP($A36&amp;"*",各都道府県の状況!$A:$I,E$3,FALSE), "※5", ""))), "")</f>
        <v>45572</v>
      </c>
      <c r="F36" s="40">
        <f>IFERROR(INT(TRIM(SUBSTITUTE(VLOOKUP($A36&amp;"*",各都道府県の状況!$A:$I,F$3,FALSE), "※5", ""))), "")</f>
        <v>1299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178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44447</v>
      </c>
      <c r="C37" s="30" t="s">
        <v>42</v>
      </c>
      <c r="D37" s="40">
        <f>IFERROR(INT(TRIM(SUBSTITUTE(VLOOKUP($A37&amp;"*",各都道府県の状況!$A:$I,D$3,FALSE), "※5", ""))), "")</f>
        <v>14466</v>
      </c>
      <c r="E37" s="40">
        <f>IFERROR(INT(TRIM(SUBSTITUTE(VLOOKUP($A37&amp;"*",各都道府県の状況!$A:$I,E$3,FALSE), "※5", ""))), "")</f>
        <v>231974</v>
      </c>
      <c r="F37" s="40">
        <f>IFERROR(INT(TRIM(SUBSTITUTE(VLOOKUP($A37&amp;"*",各都道府県の状況!$A:$I,F$3,FALSE), "※5", ""))), "")</f>
        <v>11771</v>
      </c>
      <c r="G37" s="40">
        <f>IFERROR(INT(TRIM(SUBSTITUTE(VLOOKUP($A37&amp;"*",各都道府県の状況!$A:$I,G$3,FALSE), "※5", ""))), "")</f>
        <v>132</v>
      </c>
      <c r="H37" s="40">
        <f>IFERROR(INT(TRIM(SUBSTITUTE(VLOOKUP($A37&amp;"*",各都道府県の状況!$A:$I,H$3,FALSE), "※5", ""))), "")</f>
        <v>1686</v>
      </c>
      <c r="I37" s="40">
        <f>IFERROR(INT(TRIM(SUBSTITUTE(VLOOKUP($A37&amp;"*",各都道府県の状況!$A:$I,I$3,FALSE), "※5", ""))), "")</f>
        <v>21</v>
      </c>
    </row>
    <row r="38" spans="1:9" x14ac:dyDescent="0.55000000000000004">
      <c r="A38" s="12" t="s">
        <v>214</v>
      </c>
      <c r="B38" s="13">
        <f t="shared" si="0"/>
        <v>44447</v>
      </c>
      <c r="C38" s="30" t="s">
        <v>43</v>
      </c>
      <c r="D38" s="40">
        <f>IFERROR(INT(TRIM(SUBSTITUTE(VLOOKUP($A38&amp;"*",各都道府県の状況!$A:$I,D$3,FALSE), "※5", ""))), "")</f>
        <v>20090</v>
      </c>
      <c r="E38" s="40">
        <f>IFERROR(INT(TRIM(SUBSTITUTE(VLOOKUP($A38&amp;"*",各都道府県の状況!$A:$I,E$3,FALSE), "※5", ""))), "")</f>
        <v>791824</v>
      </c>
      <c r="F38" s="40">
        <f>IFERROR(INT(TRIM(SUBSTITUTE(VLOOKUP($A38&amp;"*",各都道府県の状況!$A:$I,F$3,FALSE), "※5", ""))), "")</f>
        <v>17685</v>
      </c>
      <c r="G38" s="40">
        <f>IFERROR(INT(TRIM(SUBSTITUTE(VLOOKUP($A38&amp;"*",各都道府県の状況!$A:$I,G$3,FALSE), "※5", ""))), "")</f>
        <v>187</v>
      </c>
      <c r="H38" s="40">
        <f>IFERROR(INT(TRIM(SUBSTITUTE(VLOOKUP($A38&amp;"*",各都道府県の状況!$A:$I,H$3,FALSE), "※5", ""))), "")</f>
        <v>1132</v>
      </c>
      <c r="I38" s="40">
        <f>IFERROR(INT(TRIM(SUBSTITUTE(VLOOKUP($A38&amp;"*",各都道府県の状況!$A:$I,I$3,FALSE), "※5", ""))), "")</f>
        <v>19</v>
      </c>
    </row>
    <row r="39" spans="1:9" x14ac:dyDescent="0.55000000000000004">
      <c r="A39" s="12" t="s">
        <v>215</v>
      </c>
      <c r="B39" s="13">
        <f t="shared" si="0"/>
        <v>44447</v>
      </c>
      <c r="C39" s="30" t="s">
        <v>44</v>
      </c>
      <c r="D39" s="40">
        <f>IFERROR(INT(TRIM(SUBSTITUTE(VLOOKUP($A39&amp;"*",各都道府県の状況!$A:$I,D$3,FALSE), "※5", ""))), "")</f>
        <v>5326</v>
      </c>
      <c r="E39" s="40">
        <f>IFERROR(INT(TRIM(SUBSTITUTE(VLOOKUP($A39&amp;"*",各都道府県の状況!$A:$I,E$3,FALSE), "※5", ""))), "")</f>
        <v>155099</v>
      </c>
      <c r="F39" s="40">
        <f>IFERROR(INT(TRIM(SUBSTITUTE(VLOOKUP($A39&amp;"*",各都道府県の状況!$A:$I,F$3,FALSE), "※5", ""))), "")</f>
        <v>4725</v>
      </c>
      <c r="G39" s="40">
        <f>IFERROR(INT(TRIM(SUBSTITUTE(VLOOKUP($A39&amp;"*",各都道府県の状況!$A:$I,G$3,FALSE), "※5", ""))), "")</f>
        <v>87</v>
      </c>
      <c r="H39" s="40">
        <f>IFERROR(INT(TRIM(SUBSTITUTE(VLOOKUP($A39&amp;"*",各都道府県の状況!$A:$I,H$3,FALSE), "※5", ""))), "")</f>
        <v>514</v>
      </c>
      <c r="I39" s="40">
        <f>IFERROR(INT(TRIM(SUBSTITUTE(VLOOKUP($A39&amp;"*",各都道府県の状況!$A:$I,I$3,FALSE), "※5", ""))), "")</f>
        <v>5</v>
      </c>
    </row>
    <row r="40" spans="1:9" x14ac:dyDescent="0.55000000000000004">
      <c r="A40" s="12" t="s">
        <v>216</v>
      </c>
      <c r="B40" s="13">
        <f t="shared" si="0"/>
        <v>44447</v>
      </c>
      <c r="C40" s="30" t="s">
        <v>45</v>
      </c>
      <c r="D40" s="40">
        <f>IFERROR(INT(TRIM(SUBSTITUTE(VLOOKUP($A40&amp;"*",各都道府県の状況!$A:$I,D$3,FALSE), "※5", ""))), "")</f>
        <v>2970</v>
      </c>
      <c r="E40" s="40">
        <f>IFERROR(INT(TRIM(SUBSTITUTE(VLOOKUP($A40&amp;"*",各都道府県の状況!$A:$I,E$3,FALSE), "※5", ""))), "")</f>
        <v>92627</v>
      </c>
      <c r="F40" s="40">
        <f>IFERROR(INT(TRIM(SUBSTITUTE(VLOOKUP($A40&amp;"*",各都道府県の状況!$A:$I,F$3,FALSE), "※5", ""))), "")</f>
        <v>2592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314</v>
      </c>
      <c r="I40" s="40">
        <f>IFERROR(INT(TRIM(SUBSTITUTE(VLOOKUP($A40&amp;"*",各都道府県の状況!$A:$I,I$3,FALSE), "※5", ""))), "")</f>
        <v>6</v>
      </c>
    </row>
    <row r="41" spans="1:9" x14ac:dyDescent="0.55000000000000004">
      <c r="A41" s="12" t="s">
        <v>217</v>
      </c>
      <c r="B41" s="13">
        <f t="shared" si="0"/>
        <v>44447</v>
      </c>
      <c r="C41" s="30" t="s">
        <v>46</v>
      </c>
      <c r="D41" s="40">
        <f>IFERROR(INT(TRIM(SUBSTITUTE(VLOOKUP($A41&amp;"*",各都道府県の状況!$A:$I,D$3,FALSE), "※5", ""))), "")</f>
        <v>4522</v>
      </c>
      <c r="E41" s="40">
        <f>IFERROR(INT(TRIM(SUBSTITUTE(VLOOKUP($A41&amp;"*",各都道府県の状況!$A:$I,E$3,FALSE), "※5", ""))), "")</f>
        <v>118666</v>
      </c>
      <c r="F41" s="40">
        <f>IFERROR(INT(TRIM(SUBSTITUTE(VLOOKUP($A41&amp;"*",各都道府県の状況!$A:$I,F$3,FALSE), "※5", ""))), "")</f>
        <v>4138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349</v>
      </c>
      <c r="I41" s="40">
        <f>IFERROR(INT(TRIM(SUBSTITUTE(VLOOKUP($A41&amp;"*",各都道府県の状況!$A:$I,I$3,FALSE), "※5", ""))), "")</f>
        <v>7</v>
      </c>
    </row>
    <row r="42" spans="1:9" x14ac:dyDescent="0.55000000000000004">
      <c r="A42" s="12" t="s">
        <v>218</v>
      </c>
      <c r="B42" s="13">
        <f t="shared" si="0"/>
        <v>44447</v>
      </c>
      <c r="C42" s="30" t="s">
        <v>47</v>
      </c>
      <c r="D42" s="40">
        <f>IFERROR(INT(TRIM(SUBSTITUTE(VLOOKUP($A42&amp;"*",各都道府県の状況!$A:$I,D$3,FALSE), "※5", ""))), "")</f>
        <v>4851</v>
      </c>
      <c r="E42" s="40">
        <f>IFERROR(INT(TRIM(SUBSTITUTE(VLOOKUP($A42&amp;"*",各都道府県の状況!$A:$I,E$3,FALSE), "※5", ""))), "")</f>
        <v>135581</v>
      </c>
      <c r="F42" s="40">
        <f>IFERROR(INT(TRIM(SUBSTITUTE(VLOOKUP($A42&amp;"*",各都道府県の状況!$A:$I,F$3,FALSE), "※5", ""))), "")</f>
        <v>4489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281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44447</v>
      </c>
      <c r="C43" s="30" t="s">
        <v>48</v>
      </c>
      <c r="D43" s="40">
        <f>IFERROR(INT(TRIM(SUBSTITUTE(VLOOKUP($A43&amp;"*",各都道府県の状況!$A:$I,D$3,FALSE), "※5", ""))), "")</f>
        <v>3859</v>
      </c>
      <c r="E43" s="40">
        <f>IFERROR(INT(TRIM(SUBSTITUTE(VLOOKUP($A43&amp;"*",各都道府県の状況!$A:$I,E$3,FALSE), "※5", ""))), "")</f>
        <v>85457</v>
      </c>
      <c r="F43" s="40">
        <f>IFERROR(INT(TRIM(SUBSTITUTE(VLOOKUP($A43&amp;"*",各都道府県の状況!$A:$I,F$3,FALSE), "※5", ""))), "")</f>
        <v>3379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449</v>
      </c>
      <c r="I43" s="40">
        <f>IFERROR(INT(TRIM(SUBSTITUTE(VLOOKUP($A43&amp;"*",各都道府県の状況!$A:$I,I$3,FALSE), "※5", ""))), "")</f>
        <v>10</v>
      </c>
    </row>
    <row r="44" spans="1:9" x14ac:dyDescent="0.55000000000000004">
      <c r="A44" s="12" t="s">
        <v>220</v>
      </c>
      <c r="B44" s="13">
        <f t="shared" si="0"/>
        <v>44447</v>
      </c>
      <c r="C44" s="30" t="s">
        <v>49</v>
      </c>
      <c r="D44" s="40">
        <f>IFERROR(INT(TRIM(SUBSTITUTE(VLOOKUP($A44&amp;"*",各都道府県の状況!$A:$I,D$3,FALSE), "※5", ""))), "")</f>
        <v>70249</v>
      </c>
      <c r="E44" s="40">
        <f>IFERROR(INT(TRIM(SUBSTITUTE(VLOOKUP($A44&amp;"*",各都道府県の状況!$A:$I,E$3,FALSE), "※5", ""))), "")</f>
        <v>1147279</v>
      </c>
      <c r="F44" s="40">
        <f>IFERROR(INT(TRIM(SUBSTITUTE(VLOOKUP($A44&amp;"*",各都道府県の状況!$A:$I,F$3,FALSE), "※5", ""))), "")</f>
        <v>60362</v>
      </c>
      <c r="G44" s="40">
        <f>IFERROR(INT(TRIM(SUBSTITUTE(VLOOKUP($A44&amp;"*",各都道府県の状況!$A:$I,G$3,FALSE), "※5", ""))), "")</f>
        <v>577</v>
      </c>
      <c r="H44" s="40">
        <f>IFERROR(INT(TRIM(SUBSTITUTE(VLOOKUP($A44&amp;"*",各都道府県の状況!$A:$I,H$3,FALSE), "※5", ""))), "")</f>
        <v>8739</v>
      </c>
      <c r="I44" s="40">
        <f>IFERROR(INT(TRIM(SUBSTITUTE(VLOOKUP($A44&amp;"*",各都道府県の状況!$A:$I,I$3,FALSE), "※5", ""))), "")</f>
        <v>36</v>
      </c>
    </row>
    <row r="45" spans="1:9" x14ac:dyDescent="0.55000000000000004">
      <c r="A45" s="12" t="s">
        <v>221</v>
      </c>
      <c r="B45" s="13">
        <f t="shared" si="0"/>
        <v>44447</v>
      </c>
      <c r="C45" s="30" t="s">
        <v>50</v>
      </c>
      <c r="D45" s="40">
        <f>IFERROR(INT(TRIM(SUBSTITUTE(VLOOKUP($A45&amp;"*",各都道府県の状況!$A:$I,D$3,FALSE), "※5", ""))), "")</f>
        <v>5512</v>
      </c>
      <c r="E45" s="40">
        <f>IFERROR(INT(TRIM(SUBSTITUTE(VLOOKUP($A45&amp;"*",各都道府県の状況!$A:$I,E$3,FALSE), "※5", ""))), "")</f>
        <v>91931</v>
      </c>
      <c r="F45" s="40">
        <f>IFERROR(INT(TRIM(SUBSTITUTE(VLOOKUP($A45&amp;"*",各都道府県の状況!$A:$I,F$3,FALSE), "※5", ""))), "")</f>
        <v>5096</v>
      </c>
      <c r="G45" s="40">
        <f>IFERROR(INT(TRIM(SUBSTITUTE(VLOOKUP($A45&amp;"*",各都道府県の状況!$A:$I,G$3,FALSE), "※5", ""))), "")</f>
        <v>28</v>
      </c>
      <c r="H45" s="40">
        <f>IFERROR(INT(TRIM(SUBSTITUTE(VLOOKUP($A45&amp;"*",各都道府県の状況!$A:$I,H$3,FALSE), "※5", ""))), "")</f>
        <v>439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44447</v>
      </c>
      <c r="C46" s="30" t="s">
        <v>51</v>
      </c>
      <c r="D46" s="40">
        <f>IFERROR(INT(TRIM(SUBSTITUTE(VLOOKUP($A46&amp;"*",各都道府県の状況!$A:$I,D$3,FALSE), "※5", ""))), "")</f>
        <v>5662</v>
      </c>
      <c r="E46" s="40">
        <f>IFERROR(INT(TRIM(SUBSTITUTE(VLOOKUP($A46&amp;"*",各都道府県の状況!$A:$I,E$3,FALSE), "※5", ""))), "")</f>
        <v>164584</v>
      </c>
      <c r="F46" s="40">
        <f>IFERROR(INT(TRIM(SUBSTITUTE(VLOOKUP($A46&amp;"*",各都道府県の状況!$A:$I,F$3,FALSE), "※5", ""))), "")</f>
        <v>5041</v>
      </c>
      <c r="G46" s="40">
        <f>IFERROR(INT(TRIM(SUBSTITUTE(VLOOKUP($A46&amp;"*",各都道府県の状況!$A:$I,G$3,FALSE), "※5", ""))), "")</f>
        <v>70</v>
      </c>
      <c r="H46" s="40">
        <f>IFERROR(INT(TRIM(SUBSTITUTE(VLOOKUP($A46&amp;"*",各都道府県の状況!$A:$I,H$3,FALSE), "※5", ""))), "")</f>
        <v>555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44447</v>
      </c>
      <c r="C47" s="30" t="s">
        <v>52</v>
      </c>
      <c r="D47" s="40">
        <f>IFERROR(INT(TRIM(SUBSTITUTE(VLOOKUP($A47&amp;"*",各都道府県の状況!$A:$I,D$3,FALSE), "※5", ""))), "")</f>
        <v>13527</v>
      </c>
      <c r="E47" s="40">
        <f>IFERROR(INT(TRIM(SUBSTITUTE(VLOOKUP($A47&amp;"*",各都道府県の状況!$A:$I,E$3,FALSE), "※5", ""))), "")</f>
        <v>114048</v>
      </c>
      <c r="F47" s="40">
        <f>IFERROR(INT(TRIM(SUBSTITUTE(VLOOKUP($A47&amp;"*",各都道府県の状況!$A:$I,F$3,FALSE), "※5", ""))), "")</f>
        <v>11903</v>
      </c>
      <c r="G47" s="40">
        <f>IFERROR(INT(TRIM(SUBSTITUTE(VLOOKUP($A47&amp;"*",各都道府県の状況!$A:$I,G$3,FALSE), "※5", ""))), "")</f>
        <v>131</v>
      </c>
      <c r="H47" s="40">
        <f>IFERROR(INT(TRIM(SUBSTITUTE(VLOOKUP($A47&amp;"*",各都道府県の状況!$A:$I,H$3,FALSE), "※5", ""))), "")</f>
        <v>1493</v>
      </c>
      <c r="I47" s="40">
        <f>IFERROR(INT(TRIM(SUBSTITUTE(VLOOKUP($A47&amp;"*",各都道府県の状況!$A:$I,I$3,FALSE), "※5", ""))), "")</f>
        <v>19</v>
      </c>
    </row>
    <row r="48" spans="1:9" x14ac:dyDescent="0.55000000000000004">
      <c r="A48" s="12" t="s">
        <v>224</v>
      </c>
      <c r="B48" s="13">
        <f t="shared" si="0"/>
        <v>44447</v>
      </c>
      <c r="C48" s="30" t="s">
        <v>53</v>
      </c>
      <c r="D48" s="40">
        <f>IFERROR(INT(TRIM(SUBSTITUTE(VLOOKUP($A48&amp;"*",各都道府県の状況!$A:$I,D$3,FALSE), "※5", ""))), "")</f>
        <v>7602</v>
      </c>
      <c r="E48" s="40">
        <f>IFERROR(INT(TRIM(SUBSTITUTE(VLOOKUP($A48&amp;"*",各都道府県の状況!$A:$I,E$3,FALSE), "※5", ""))), "")</f>
        <v>237691</v>
      </c>
      <c r="F48" s="40">
        <f>IFERROR(INT(TRIM(SUBSTITUTE(VLOOKUP($A48&amp;"*",各都道府県の状況!$A:$I,F$3,FALSE), "※5", ""))), "")</f>
        <v>6831</v>
      </c>
      <c r="G48" s="40">
        <f>IFERROR(INT(TRIM(SUBSTITUTE(VLOOKUP($A48&amp;"*",各都道府県の状況!$A:$I,G$3,FALSE), "※5", ""))), "")</f>
        <v>71</v>
      </c>
      <c r="H48" s="40">
        <f>IFERROR(INT(TRIM(SUBSTITUTE(VLOOKUP($A48&amp;"*",各都道府県の状況!$A:$I,H$3,FALSE), "※5", ""))), "")</f>
        <v>700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44447</v>
      </c>
      <c r="C49" s="30" t="s">
        <v>54</v>
      </c>
      <c r="D49" s="40">
        <f>IFERROR(INT(TRIM(SUBSTITUTE(VLOOKUP($A49&amp;"*",各都道府県の状況!$A:$I,D$3,FALSE), "※5", ""))), "")</f>
        <v>5853</v>
      </c>
      <c r="E49" s="40">
        <f>IFERROR(INT(TRIM(SUBSTITUTE(VLOOKUP($A49&amp;"*",各都道府県の状況!$A:$I,E$3,FALSE), "※5", ""))), "")</f>
        <v>66694</v>
      </c>
      <c r="F49" s="40">
        <f>IFERROR(INT(TRIM(SUBSTITUTE(VLOOKUP($A49&amp;"*",各都道府県の状況!$A:$I,F$3,FALSE), "※5", ""))), "")</f>
        <v>5175</v>
      </c>
      <c r="G49" s="40">
        <f>IFERROR(INT(TRIM(SUBSTITUTE(VLOOKUP($A49&amp;"*",各都道府県の状況!$A:$I,G$3,FALSE), "※5", ""))), "")</f>
        <v>33</v>
      </c>
      <c r="H49" s="40">
        <f>IFERROR(INT(TRIM(SUBSTITUTE(VLOOKUP($A49&amp;"*",各都道府県の状況!$A:$I,H$3,FALSE), "※5", ""))), "")</f>
        <v>630</v>
      </c>
      <c r="I49" s="40">
        <f>IFERROR(INT(TRIM(SUBSTITUTE(VLOOKUP($A49&amp;"*",各都道府県の状況!$A:$I,I$3,FALSE), "※5", ""))), "")</f>
        <v>10</v>
      </c>
    </row>
    <row r="50" spans="1:9" x14ac:dyDescent="0.55000000000000004">
      <c r="A50" s="12" t="s">
        <v>226</v>
      </c>
      <c r="B50" s="13">
        <f t="shared" si="0"/>
        <v>44447</v>
      </c>
      <c r="C50" s="30" t="s">
        <v>55</v>
      </c>
      <c r="D50" s="40">
        <f>IFERROR(INT(TRIM(SUBSTITUTE(VLOOKUP($A50&amp;"*",各都道府県の状況!$A:$I,D$3,FALSE), "※5", ""))), "")</f>
        <v>8651</v>
      </c>
      <c r="E50" s="40">
        <f>IFERROR(INT(TRIM(SUBSTITUTE(VLOOKUP($A50&amp;"*",各都道府県の状況!$A:$I,E$3,FALSE), "※5", ""))), "")</f>
        <v>156372</v>
      </c>
      <c r="F50" s="40">
        <f>IFERROR(INT(TRIM(SUBSTITUTE(VLOOKUP($A50&amp;"*",各都道府県の状況!$A:$I,F$3,FALSE), "※5", ""))), "")</f>
        <v>7912</v>
      </c>
      <c r="G50" s="40">
        <f>IFERROR(INT(TRIM(SUBSTITUTE(VLOOKUP($A50&amp;"*",各都道府県の状況!$A:$I,G$3,FALSE), "※5", ""))), "")</f>
        <v>55</v>
      </c>
      <c r="H50" s="40">
        <f>IFERROR(INT(TRIM(SUBSTITUTE(VLOOKUP($A50&amp;"*",各都道府県の状況!$A:$I,H$3,FALSE), "※5", ""))), "")</f>
        <v>686</v>
      </c>
      <c r="I50" s="40">
        <f>IFERROR(INT(TRIM(SUBSTITUTE(VLOOKUP($A50&amp;"*",各都道府県の状況!$A:$I,I$3,FALSE), "※5", ""))), "")</f>
        <v>5</v>
      </c>
    </row>
    <row r="51" spans="1:9" x14ac:dyDescent="0.55000000000000004">
      <c r="A51" s="12" t="s">
        <v>227</v>
      </c>
      <c r="B51" s="13">
        <f t="shared" si="0"/>
        <v>44447</v>
      </c>
      <c r="C51" s="30" t="s">
        <v>56</v>
      </c>
      <c r="D51" s="40">
        <f>IFERROR(INT(TRIM(SUBSTITUTE(VLOOKUP($A51&amp;"*",各都道府県の状況!$A:$I,D$3,FALSE), "※5", ""))), "")</f>
        <v>46170</v>
      </c>
      <c r="E51" s="40">
        <f>IFERROR(INT(TRIM(SUBSTITUTE(VLOOKUP($A51&amp;"*",各都道府県の状況!$A:$I,E$3,FALSE), "※5", ""))), "")</f>
        <v>355568</v>
      </c>
      <c r="F51" s="40">
        <f>IFERROR(INT(TRIM(SUBSTITUTE(VLOOKUP($A51&amp;"*",各都道府県の状況!$A:$I,F$3,FALSE), "※5", ""))), "")</f>
        <v>40298</v>
      </c>
      <c r="G51" s="40">
        <f>IFERROR(INT(TRIM(SUBSTITUTE(VLOOKUP($A51&amp;"*",各都道府県の状況!$A:$I,G$3,FALSE), "※5", ""))), "")</f>
        <v>269</v>
      </c>
      <c r="H51" s="40">
        <f>IFERROR(INT(TRIM(SUBSTITUTE(VLOOKUP($A51&amp;"*",各都道府県の状況!$A:$I,H$3,FALSE), "※5", ""))), "")</f>
        <v>5276</v>
      </c>
      <c r="I51" s="40">
        <f>IFERROR(INT(TRIM(SUBSTITUTE(VLOOKUP($A51&amp;"*",各都道府県の状況!$A:$I,I$3,FALSE), "※5", ""))), "")</f>
        <v>125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353</v>
      </c>
      <c r="D4" s="131" t="s">
        <v>354</v>
      </c>
      <c r="E4" s="133" t="s">
        <v>355</v>
      </c>
      <c r="F4" s="134"/>
      <c r="G4" s="135" t="s">
        <v>356</v>
      </c>
      <c r="H4" s="135" t="s">
        <v>357</v>
      </c>
      <c r="I4" s="19"/>
    </row>
    <row r="5" spans="1:9" ht="13.25" customHeight="1" x14ac:dyDescent="0.55000000000000004">
      <c r="B5" s="128"/>
      <c r="C5" s="130"/>
      <c r="D5" s="132"/>
      <c r="E5" s="106" t="s">
        <v>358</v>
      </c>
      <c r="F5" s="107" t="s">
        <v>359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58605</v>
      </c>
      <c r="D6" s="108">
        <v>1033774</v>
      </c>
      <c r="E6" s="108">
        <v>2826</v>
      </c>
      <c r="F6" s="109">
        <v>27</v>
      </c>
      <c r="G6" s="108">
        <v>54614</v>
      </c>
      <c r="H6" s="108">
        <v>1460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4934</v>
      </c>
      <c r="D7" s="108">
        <v>76234</v>
      </c>
      <c r="E7" s="109">
        <v>706</v>
      </c>
      <c r="F7" s="109">
        <v>3</v>
      </c>
      <c r="G7" s="108">
        <v>4195</v>
      </c>
      <c r="H7" s="109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3293</v>
      </c>
      <c r="D8" s="108">
        <v>112247</v>
      </c>
      <c r="E8" s="109">
        <v>311</v>
      </c>
      <c r="F8" s="109">
        <v>2</v>
      </c>
      <c r="G8" s="108">
        <v>2932</v>
      </c>
      <c r="H8" s="109">
        <v>50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15478</v>
      </c>
      <c r="D9" s="108">
        <v>216762</v>
      </c>
      <c r="E9" s="108">
        <v>1105</v>
      </c>
      <c r="F9" s="109">
        <v>26</v>
      </c>
      <c r="G9" s="108">
        <v>14222</v>
      </c>
      <c r="H9" s="109">
        <v>104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1722</v>
      </c>
      <c r="D10" s="108">
        <v>23689</v>
      </c>
      <c r="E10" s="109">
        <v>122</v>
      </c>
      <c r="F10" s="109">
        <v>1</v>
      </c>
      <c r="G10" s="108">
        <v>1574</v>
      </c>
      <c r="H10" s="109">
        <v>26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3337</v>
      </c>
      <c r="D11" s="108">
        <v>88746</v>
      </c>
      <c r="E11" s="109">
        <v>212</v>
      </c>
      <c r="F11" s="109">
        <v>5</v>
      </c>
      <c r="G11" s="108">
        <v>3075</v>
      </c>
      <c r="H11" s="109">
        <v>50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9089</v>
      </c>
      <c r="D12" s="108">
        <v>378575</v>
      </c>
      <c r="E12" s="109">
        <v>451</v>
      </c>
      <c r="F12" s="109">
        <v>11</v>
      </c>
      <c r="G12" s="108">
        <v>8468</v>
      </c>
      <c r="H12" s="109">
        <v>170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22335</v>
      </c>
      <c r="D13" s="108">
        <v>38447</v>
      </c>
      <c r="E13" s="108">
        <v>1586</v>
      </c>
      <c r="F13" s="109">
        <v>26</v>
      </c>
      <c r="G13" s="108">
        <v>20548</v>
      </c>
      <c r="H13" s="109">
        <v>201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14159</v>
      </c>
      <c r="D14" s="108">
        <v>404833</v>
      </c>
      <c r="E14" s="108">
        <v>1088</v>
      </c>
      <c r="F14" s="109">
        <v>14</v>
      </c>
      <c r="G14" s="108">
        <v>12966</v>
      </c>
      <c r="H14" s="109">
        <v>105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15854</v>
      </c>
      <c r="D15" s="108">
        <v>268160</v>
      </c>
      <c r="E15" s="108">
        <v>1145</v>
      </c>
      <c r="F15" s="109">
        <v>24</v>
      </c>
      <c r="G15" s="108">
        <v>14545</v>
      </c>
      <c r="H15" s="109">
        <v>164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108059</v>
      </c>
      <c r="D16" s="108">
        <v>1346439</v>
      </c>
      <c r="E16" s="108">
        <v>11654</v>
      </c>
      <c r="F16" s="109">
        <v>136</v>
      </c>
      <c r="G16" s="108">
        <v>95485</v>
      </c>
      <c r="H16" s="109">
        <v>920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93884</v>
      </c>
      <c r="D17" s="108">
        <v>976743</v>
      </c>
      <c r="E17" s="108">
        <v>11301</v>
      </c>
      <c r="F17" s="109">
        <v>98</v>
      </c>
      <c r="G17" s="108">
        <v>81677</v>
      </c>
      <c r="H17" s="109">
        <v>906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361026</v>
      </c>
      <c r="D18" s="108">
        <v>3395406</v>
      </c>
      <c r="E18" s="108">
        <v>21887</v>
      </c>
      <c r="F18" s="109">
        <v>252</v>
      </c>
      <c r="G18" s="108">
        <v>336545</v>
      </c>
      <c r="H18" s="108">
        <v>2594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158976</v>
      </c>
      <c r="D19" s="108">
        <v>1480368</v>
      </c>
      <c r="E19" s="108">
        <v>10655</v>
      </c>
      <c r="F19" s="109">
        <v>228</v>
      </c>
      <c r="G19" s="108">
        <v>147170</v>
      </c>
      <c r="H19" s="108">
        <v>1151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7185</v>
      </c>
      <c r="D20" s="108">
        <v>255944</v>
      </c>
      <c r="E20" s="109">
        <v>525</v>
      </c>
      <c r="F20" s="109">
        <v>10</v>
      </c>
      <c r="G20" s="108">
        <v>6604</v>
      </c>
      <c r="H20" s="109">
        <v>56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4630</v>
      </c>
      <c r="D21" s="108">
        <v>105061</v>
      </c>
      <c r="E21" s="109">
        <v>441</v>
      </c>
      <c r="F21" s="109">
        <v>8</v>
      </c>
      <c r="G21" s="108">
        <v>4145</v>
      </c>
      <c r="H21" s="109">
        <v>44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7494</v>
      </c>
      <c r="D22" s="108">
        <v>174608</v>
      </c>
      <c r="E22" s="109">
        <v>340</v>
      </c>
      <c r="F22" s="109">
        <v>4</v>
      </c>
      <c r="G22" s="108">
        <v>7011</v>
      </c>
      <c r="H22" s="109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2755</v>
      </c>
      <c r="D23" s="108">
        <v>104410</v>
      </c>
      <c r="E23" s="109">
        <v>199</v>
      </c>
      <c r="F23" s="109">
        <v>2</v>
      </c>
      <c r="G23" s="108">
        <v>2520</v>
      </c>
      <c r="H23" s="10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4766</v>
      </c>
      <c r="D24" s="108">
        <v>97156</v>
      </c>
      <c r="E24" s="109">
        <v>408</v>
      </c>
      <c r="F24" s="109">
        <v>3</v>
      </c>
      <c r="G24" s="108">
        <v>4335</v>
      </c>
      <c r="H24" s="109">
        <v>26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8250</v>
      </c>
      <c r="D25" s="108">
        <v>283925</v>
      </c>
      <c r="E25" s="109">
        <v>399</v>
      </c>
      <c r="F25" s="109">
        <v>2</v>
      </c>
      <c r="G25" s="108">
        <v>7746</v>
      </c>
      <c r="H25" s="109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17402</v>
      </c>
      <c r="D26" s="108">
        <v>368329</v>
      </c>
      <c r="E26" s="108">
        <v>1884</v>
      </c>
      <c r="F26" s="109">
        <v>20</v>
      </c>
      <c r="G26" s="108">
        <v>15338</v>
      </c>
      <c r="H26" s="109">
        <v>206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24837</v>
      </c>
      <c r="D27" s="108">
        <v>563324</v>
      </c>
      <c r="E27" s="108">
        <v>3488</v>
      </c>
      <c r="F27" s="109">
        <v>22</v>
      </c>
      <c r="G27" s="108">
        <v>21161</v>
      </c>
      <c r="H27" s="109">
        <v>188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94391</v>
      </c>
      <c r="D28" s="108">
        <v>1142612</v>
      </c>
      <c r="E28" s="108">
        <v>22083</v>
      </c>
      <c r="F28" s="109">
        <v>97</v>
      </c>
      <c r="G28" s="108">
        <v>71252</v>
      </c>
      <c r="H28" s="108">
        <v>1056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13756</v>
      </c>
      <c r="D29" s="108">
        <v>192585</v>
      </c>
      <c r="E29" s="108">
        <v>2755</v>
      </c>
      <c r="F29" s="109">
        <v>31</v>
      </c>
      <c r="G29" s="108">
        <v>11142</v>
      </c>
      <c r="H29" s="109">
        <v>144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11544</v>
      </c>
      <c r="D30" s="108">
        <v>216607</v>
      </c>
      <c r="E30" s="108">
        <v>1359</v>
      </c>
      <c r="F30" s="109">
        <v>12</v>
      </c>
      <c r="G30" s="108">
        <v>10088</v>
      </c>
      <c r="H30" s="109">
        <v>97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33251</v>
      </c>
      <c r="D31" s="108">
        <v>386169</v>
      </c>
      <c r="E31" s="108">
        <v>4065</v>
      </c>
      <c r="F31" s="109">
        <v>87</v>
      </c>
      <c r="G31" s="108">
        <v>28549</v>
      </c>
      <c r="H31" s="109">
        <v>256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185290</v>
      </c>
      <c r="D32" s="108">
        <v>3081697</v>
      </c>
      <c r="E32" s="108">
        <v>23085</v>
      </c>
      <c r="F32" s="109">
        <v>613</v>
      </c>
      <c r="G32" s="108">
        <v>157353</v>
      </c>
      <c r="H32" s="108">
        <v>2847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70712</v>
      </c>
      <c r="D33" s="108">
        <v>675595</v>
      </c>
      <c r="E33" s="108">
        <v>6299</v>
      </c>
      <c r="F33" s="109">
        <v>85</v>
      </c>
      <c r="G33" s="108">
        <v>63064</v>
      </c>
      <c r="H33" s="108">
        <v>1356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14666</v>
      </c>
      <c r="D34" s="108">
        <v>229923</v>
      </c>
      <c r="E34" s="108">
        <v>1361</v>
      </c>
      <c r="F34" s="109">
        <v>20</v>
      </c>
      <c r="G34" s="108">
        <v>13163</v>
      </c>
      <c r="H34" s="109">
        <v>142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4961</v>
      </c>
      <c r="D35" s="108">
        <v>60643</v>
      </c>
      <c r="E35" s="109">
        <v>375</v>
      </c>
      <c r="F35" s="109">
        <v>24</v>
      </c>
      <c r="G35" s="108">
        <v>4429</v>
      </c>
      <c r="H35" s="109">
        <v>56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1542</v>
      </c>
      <c r="D36" s="108">
        <v>133277</v>
      </c>
      <c r="E36" s="109">
        <v>195</v>
      </c>
      <c r="F36" s="109">
        <v>2</v>
      </c>
      <c r="G36" s="108">
        <v>1320</v>
      </c>
      <c r="H36" s="109">
        <v>5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1479</v>
      </c>
      <c r="D37" s="108">
        <v>45572</v>
      </c>
      <c r="E37" s="109">
        <v>178</v>
      </c>
      <c r="F37" s="109">
        <v>2</v>
      </c>
      <c r="G37" s="108">
        <v>1299</v>
      </c>
      <c r="H37" s="10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14466</v>
      </c>
      <c r="D38" s="108">
        <v>231974</v>
      </c>
      <c r="E38" s="108">
        <v>1686</v>
      </c>
      <c r="F38" s="109">
        <v>21</v>
      </c>
      <c r="G38" s="108">
        <v>11771</v>
      </c>
      <c r="H38" s="109">
        <v>132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20090</v>
      </c>
      <c r="D39" s="108">
        <v>791824</v>
      </c>
      <c r="E39" s="108">
        <v>1132</v>
      </c>
      <c r="F39" s="109">
        <v>19</v>
      </c>
      <c r="G39" s="108">
        <v>17685</v>
      </c>
      <c r="H39" s="109">
        <v>187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5326</v>
      </c>
      <c r="D40" s="108">
        <v>155099</v>
      </c>
      <c r="E40" s="109">
        <v>514</v>
      </c>
      <c r="F40" s="109">
        <v>5</v>
      </c>
      <c r="G40" s="108">
        <v>4725</v>
      </c>
      <c r="H40" s="109">
        <v>87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2970</v>
      </c>
      <c r="D41" s="108">
        <v>92627</v>
      </c>
      <c r="E41" s="109">
        <v>314</v>
      </c>
      <c r="F41" s="109">
        <v>6</v>
      </c>
      <c r="G41" s="108">
        <v>2592</v>
      </c>
      <c r="H41" s="109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4522</v>
      </c>
      <c r="D42" s="108">
        <v>118666</v>
      </c>
      <c r="E42" s="109">
        <v>349</v>
      </c>
      <c r="F42" s="109">
        <v>7</v>
      </c>
      <c r="G42" s="108">
        <v>4138</v>
      </c>
      <c r="H42" s="109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4851</v>
      </c>
      <c r="D43" s="108">
        <v>135581</v>
      </c>
      <c r="E43" s="109">
        <v>281</v>
      </c>
      <c r="F43" s="109">
        <v>5</v>
      </c>
      <c r="G43" s="108">
        <v>4489</v>
      </c>
      <c r="H43" s="109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3859</v>
      </c>
      <c r="D44" s="108">
        <v>85457</v>
      </c>
      <c r="E44" s="109">
        <v>449</v>
      </c>
      <c r="F44" s="109">
        <v>10</v>
      </c>
      <c r="G44" s="108">
        <v>3379</v>
      </c>
      <c r="H44" s="109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70249</v>
      </c>
      <c r="D45" s="108">
        <v>1147279</v>
      </c>
      <c r="E45" s="108">
        <v>8739</v>
      </c>
      <c r="F45" s="109">
        <v>36</v>
      </c>
      <c r="G45" s="108">
        <v>60362</v>
      </c>
      <c r="H45" s="109">
        <v>577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5512</v>
      </c>
      <c r="D46" s="108">
        <v>91931</v>
      </c>
      <c r="E46" s="109">
        <v>439</v>
      </c>
      <c r="F46" s="109">
        <v>2</v>
      </c>
      <c r="G46" s="108">
        <v>5096</v>
      </c>
      <c r="H46" s="109">
        <v>28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5662</v>
      </c>
      <c r="D47" s="108">
        <v>164584</v>
      </c>
      <c r="E47" s="109">
        <v>555</v>
      </c>
      <c r="F47" s="109">
        <v>2</v>
      </c>
      <c r="G47" s="108">
        <v>5041</v>
      </c>
      <c r="H47" s="109">
        <v>70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13527</v>
      </c>
      <c r="D48" s="108">
        <v>114048</v>
      </c>
      <c r="E48" s="108">
        <v>1493</v>
      </c>
      <c r="F48" s="109">
        <v>19</v>
      </c>
      <c r="G48" s="108">
        <v>11903</v>
      </c>
      <c r="H48" s="109">
        <v>131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7602</v>
      </c>
      <c r="D49" s="108">
        <v>237691</v>
      </c>
      <c r="E49" s="109">
        <v>700</v>
      </c>
      <c r="F49" s="109">
        <v>4</v>
      </c>
      <c r="G49" s="108">
        <v>6831</v>
      </c>
      <c r="H49" s="109">
        <v>71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5853</v>
      </c>
      <c r="D50" s="108">
        <v>66694</v>
      </c>
      <c r="E50" s="109">
        <v>630</v>
      </c>
      <c r="F50" s="109">
        <v>10</v>
      </c>
      <c r="G50" s="108">
        <v>5175</v>
      </c>
      <c r="H50" s="109">
        <v>33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8651</v>
      </c>
      <c r="D51" s="108">
        <v>156372</v>
      </c>
      <c r="E51" s="109">
        <v>686</v>
      </c>
      <c r="F51" s="109">
        <v>5</v>
      </c>
      <c r="G51" s="108">
        <v>7912</v>
      </c>
      <c r="H51" s="109">
        <v>55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46170</v>
      </c>
      <c r="D52" s="108">
        <v>355568</v>
      </c>
      <c r="E52" s="108">
        <v>5276</v>
      </c>
      <c r="F52" s="109">
        <v>125</v>
      </c>
      <c r="G52" s="108">
        <v>40298</v>
      </c>
      <c r="H52" s="109">
        <v>269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360</v>
      </c>
      <c r="E53" s="109">
        <v>0</v>
      </c>
      <c r="F53" s="110" t="s">
        <v>360</v>
      </c>
      <c r="G53" s="109">
        <v>149</v>
      </c>
      <c r="H53" s="110" t="s">
        <v>360</v>
      </c>
      <c r="I53" s="25"/>
    </row>
    <row r="54" spans="1:9" ht="12" customHeight="1" x14ac:dyDescent="0.55000000000000004">
      <c r="B54" s="21" t="s">
        <v>164</v>
      </c>
      <c r="C54" s="108">
        <v>1599121</v>
      </c>
      <c r="D54" s="108">
        <v>21903255</v>
      </c>
      <c r="E54" s="108">
        <v>157731</v>
      </c>
      <c r="F54" s="108">
        <v>2173</v>
      </c>
      <c r="G54" s="108">
        <v>1420081</v>
      </c>
      <c r="H54" s="108">
        <v>16518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53" activePane="bottomLeft" state="frozen"/>
      <selection pane="bottomLeft" activeCell="C156" sqref="A6:C156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8" t="s">
        <v>292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</row>
    <row r="2" spans="1:17" x14ac:dyDescent="0.55000000000000004">
      <c r="A2" s="119" t="s">
        <v>315</v>
      </c>
      <c r="B2" s="119"/>
      <c r="C2" s="119"/>
      <c r="D2" s="139" t="s">
        <v>342</v>
      </c>
      <c r="E2" s="139"/>
      <c r="F2" s="139"/>
      <c r="G2" s="139"/>
      <c r="H2" s="139"/>
      <c r="I2" s="139"/>
      <c r="J2" s="139"/>
      <c r="K2" s="139"/>
      <c r="L2" s="139"/>
      <c r="M2" s="119" t="s">
        <v>346</v>
      </c>
      <c r="N2" s="119"/>
      <c r="O2" s="119"/>
      <c r="P2" s="119"/>
      <c r="Q2" s="119"/>
    </row>
    <row r="3" spans="1:17" x14ac:dyDescent="0.55000000000000004">
      <c r="A3" s="87"/>
      <c r="D3" s="137" t="s">
        <v>345</v>
      </c>
      <c r="E3" s="137"/>
      <c r="F3" s="137"/>
      <c r="G3" s="137"/>
      <c r="H3" s="137"/>
      <c r="I3" s="137"/>
      <c r="J3" s="140" t="s">
        <v>344</v>
      </c>
      <c r="K3" s="140"/>
      <c r="L3" s="140"/>
      <c r="M3" s="140"/>
      <c r="N3" s="140" t="s">
        <v>340</v>
      </c>
      <c r="O3" s="140"/>
      <c r="P3" s="119" t="s">
        <v>343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41" t="s">
        <v>282</v>
      </c>
      <c r="G5" s="141"/>
      <c r="H5" s="141" t="s">
        <v>312</v>
      </c>
      <c r="I5" s="141"/>
      <c r="J5" s="141" t="s">
        <v>282</v>
      </c>
      <c r="K5" s="141"/>
      <c r="L5" s="141" t="s">
        <v>312</v>
      </c>
      <c r="M5" s="141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31615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4765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17877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3981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14732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5163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25492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8855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40031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10335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7788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7788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9312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9312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98724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33999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151017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52395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189162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62974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188958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60324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204398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56409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36198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36198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25182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25182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282550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60873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252019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79950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281032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87027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20410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20410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292749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65082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40007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40007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26472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26472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7632</v>
      </c>
      <c r="C28" s="50">
        <f t="shared" si="2"/>
        <v>863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7632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863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8529</v>
      </c>
      <c r="C29" s="50">
        <f t="shared" si="2"/>
        <v>732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8529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732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10030</v>
      </c>
      <c r="C30" s="50">
        <f t="shared" si="2"/>
        <v>921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10030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921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316713</v>
      </c>
      <c r="C31" s="50">
        <f t="shared" si="2"/>
        <v>71359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47735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8423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146601</v>
      </c>
      <c r="C32" s="50">
        <f t="shared" si="2"/>
        <v>53781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49436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10602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61931</v>
      </c>
      <c r="C33" s="50">
        <f t="shared" si="2"/>
        <v>7730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61931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7730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74868</v>
      </c>
      <c r="C34" s="50">
        <f t="shared" si="2"/>
        <v>8651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74868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8651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260944</v>
      </c>
      <c r="C35" s="50">
        <f t="shared" si="2"/>
        <v>97564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105689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29315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221685</v>
      </c>
      <c r="C36" s="50">
        <f t="shared" si="2"/>
        <v>123635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131398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45184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244983</v>
      </c>
      <c r="C37" s="50">
        <f t="shared" si="2"/>
        <v>152466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162024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53705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251185</v>
      </c>
      <c r="C38" s="50">
        <f t="shared" si="2"/>
        <v>178174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157756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52464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235326</v>
      </c>
      <c r="C39" s="50">
        <f t="shared" si="2"/>
        <v>191898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135833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48513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137370</v>
      </c>
      <c r="C40" s="50">
        <f t="shared" si="2"/>
        <v>33519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137370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33519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186655</v>
      </c>
      <c r="C41" s="50">
        <f t="shared" si="2"/>
        <v>22921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186655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22921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344030</v>
      </c>
      <c r="C42" s="50">
        <f t="shared" si="2"/>
        <v>267912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210187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52189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348140</v>
      </c>
      <c r="C43" s="50">
        <f t="shared" si="2"/>
        <v>222528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253563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66861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396068</v>
      </c>
      <c r="C44" s="50">
        <f t="shared" si="2"/>
        <v>251369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307905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71666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402583</v>
      </c>
      <c r="C45" s="50">
        <f t="shared" si="2"/>
        <v>135690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321161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26579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378927</v>
      </c>
      <c r="C46" s="50">
        <f t="shared" si="2"/>
        <v>207760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279009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58657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284594</v>
      </c>
      <c r="C47" s="50">
        <f t="shared" si="2"/>
        <v>42453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284594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42453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325725</v>
      </c>
      <c r="C48" s="50">
        <f t="shared" si="2"/>
        <v>25997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325725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25997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583825</v>
      </c>
      <c r="C49" s="50">
        <f t="shared" si="2"/>
        <v>203930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437249</v>
      </c>
      <c r="K49" s="98">
        <f>IFERROR(VLOOKUP($D49, V一般接種!$A:$G, K$4, FALSE), 0)</f>
        <v>9816</v>
      </c>
      <c r="L49" s="98">
        <f>IFERROR(VLOOKUP($D49, V一般接種!$A:$G, L$4, FALSE), 0)</f>
        <v>0</v>
      </c>
      <c r="M49" s="98">
        <f>IFERROR(VLOOKUP($D49, V一般接種!$A:$G, M$4, FALSE), 0)</f>
        <v>10101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604590</v>
      </c>
      <c r="C50" s="50">
        <f t="shared" si="2"/>
        <v>63041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507239</v>
      </c>
      <c r="K50" s="98">
        <f>IFERROR(VLOOKUP($D50, V一般接種!$A:$G, K$4, FALSE), 0)</f>
        <v>9761</v>
      </c>
      <c r="L50" s="98">
        <f>IFERROR(VLOOKUP($D50, V一般接種!$A:$G, L$4, FALSE), 0)</f>
        <v>0</v>
      </c>
      <c r="M50" s="98">
        <f>IFERROR(VLOOKUP($D50, V一般接種!$A:$G, M$4, FALSE), 0)</f>
        <v>10979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666260</v>
      </c>
      <c r="C51" s="50">
        <f t="shared" si="2"/>
        <v>61808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561381</v>
      </c>
      <c r="K51" s="98">
        <f>IFERROR(VLOOKUP($D51, V一般接種!$A:$G, K$4, FALSE), 0)</f>
        <v>11464</v>
      </c>
      <c r="L51" s="98">
        <f>IFERROR(VLOOKUP($D51, V一般接種!$A:$G, L$4, FALSE), 0)</f>
        <v>0</v>
      </c>
      <c r="M51" s="98">
        <f>IFERROR(VLOOKUP($D51, V一般接種!$A:$G, M$4, FALSE), 0)</f>
        <v>12634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637522</v>
      </c>
      <c r="C52" s="50">
        <f t="shared" si="2"/>
        <v>106470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540873</v>
      </c>
      <c r="K52" s="98">
        <f>IFERROR(VLOOKUP($D52, V一般接種!$A:$G, K$4, FALSE), 0)</f>
        <v>12392</v>
      </c>
      <c r="L52" s="98">
        <f>IFERROR(VLOOKUP($D52, V一般接種!$A:$G, L$4, FALSE), 0)</f>
        <v>0</v>
      </c>
      <c r="M52" s="98">
        <f>IFERROR(VLOOKUP($D52, V一般接種!$A:$G, M$4, FALSE), 0)</f>
        <v>45578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616299</v>
      </c>
      <c r="C53" s="50">
        <f t="shared" si="2"/>
        <v>122957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514310</v>
      </c>
      <c r="K53" s="98">
        <f>IFERROR(VLOOKUP($D53, V一般接種!$A:$G, K$4, FALSE), 0)</f>
        <v>14248</v>
      </c>
      <c r="L53" s="98">
        <f>IFERROR(VLOOKUP($D53, V一般接種!$A:$G, L$4, FALSE), 0)</f>
        <v>0</v>
      </c>
      <c r="M53" s="98">
        <f>IFERROR(VLOOKUP($D53, V一般接種!$A:$G, M$4, FALSE), 0)</f>
        <v>46182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472130</v>
      </c>
      <c r="C54" s="50">
        <f t="shared" si="2"/>
        <v>59244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456608</v>
      </c>
      <c r="K54" s="98">
        <f>IFERROR(VLOOKUP($D54, V一般接種!$A:$G, K$4, FALSE), 0)</f>
        <v>15522</v>
      </c>
      <c r="L54" s="98">
        <f>IFERROR(VLOOKUP($D54, V一般接種!$A:$G, L$4, FALSE), 0)</f>
        <v>0</v>
      </c>
      <c r="M54" s="98">
        <f>IFERROR(VLOOKUP($D54, V一般接種!$A:$G, M$4, FALSE), 0)</f>
        <v>59244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462324</v>
      </c>
      <c r="C55" s="50">
        <f t="shared" si="2"/>
        <v>66088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446374</v>
      </c>
      <c r="K55" s="98">
        <f>IFERROR(VLOOKUP($D55, V一般接種!$A:$G, K$4, FALSE), 0)</f>
        <v>15950</v>
      </c>
      <c r="L55" s="98">
        <f>IFERROR(VLOOKUP($D55, V一般接種!$A:$G, L$4, FALSE), 0)</f>
        <v>0</v>
      </c>
      <c r="M55" s="98">
        <f>IFERROR(VLOOKUP($D55, V一般接種!$A:$G, M$4, FALSE), 0)</f>
        <v>66088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665322</v>
      </c>
      <c r="C56" s="50">
        <f t="shared" si="2"/>
        <v>236488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514980</v>
      </c>
      <c r="K56" s="98">
        <f>IFERROR(VLOOKUP($D56, V一般接種!$A:$G, K$4, FALSE), 0)</f>
        <v>18337</v>
      </c>
      <c r="L56" s="98">
        <f>IFERROR(VLOOKUP($D56, V一般接種!$A:$G, L$4, FALSE), 0)</f>
        <v>0</v>
      </c>
      <c r="M56" s="98">
        <f>IFERROR(VLOOKUP($D56, V一般接種!$A:$G, M$4, FALSE), 0)</f>
        <v>95238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710412</v>
      </c>
      <c r="C57" s="50">
        <f t="shared" si="2"/>
        <v>208187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624797</v>
      </c>
      <c r="K57" s="98">
        <f>IFERROR(VLOOKUP($D57, V一般接種!$A:$G, K$4, FALSE), 0)</f>
        <v>19228</v>
      </c>
      <c r="L57" s="98">
        <f>IFERROR(VLOOKUP($D57, V一般接種!$A:$G, L$4, FALSE), 0)</f>
        <v>0</v>
      </c>
      <c r="M57" s="98">
        <f>IFERROR(VLOOKUP($D57, V一般接種!$A:$G, M$4, FALSE), 0)</f>
        <v>115517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736076</v>
      </c>
      <c r="C58" s="50">
        <f t="shared" si="2"/>
        <v>230458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644936</v>
      </c>
      <c r="K58" s="98">
        <f>IFERROR(VLOOKUP($D58, V一般接種!$A:$G, K$4, FALSE), 0)</f>
        <v>19684</v>
      </c>
      <c r="L58" s="98">
        <f>IFERROR(VLOOKUP($D58, V一般接種!$A:$G, L$4, FALSE), 0)</f>
        <v>0</v>
      </c>
      <c r="M58" s="98">
        <f>IFERROR(VLOOKUP($D58, V一般接種!$A:$G, M$4, FALSE), 0)</f>
        <v>142788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728145</v>
      </c>
      <c r="C59" s="50">
        <f t="shared" si="2"/>
        <v>223788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648300</v>
      </c>
      <c r="K59" s="98">
        <f>IFERROR(VLOOKUP($D59, V一般接種!$A:$G, K$4, FALSE), 0)</f>
        <v>20079</v>
      </c>
      <c r="L59" s="98">
        <f>IFERROR(VLOOKUP($D59, V一般接種!$A:$G, L$4, FALSE), 0)</f>
        <v>0</v>
      </c>
      <c r="M59" s="98">
        <f>IFERROR(VLOOKUP($D59, V一般接種!$A:$G, M$4, FALSE), 0)</f>
        <v>140397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714776</v>
      </c>
      <c r="C60" s="50">
        <f t="shared" si="2"/>
        <v>215845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630944</v>
      </c>
      <c r="K60" s="98">
        <f>IFERROR(VLOOKUP($D60, V一般接種!$A:$G, K$4, FALSE), 0)</f>
        <v>20269</v>
      </c>
      <c r="L60" s="98">
        <f>IFERROR(VLOOKUP($D60, V一般接種!$A:$G, L$4, FALSE), 0)</f>
        <v>0</v>
      </c>
      <c r="M60" s="98">
        <f>IFERROR(VLOOKUP($D60, V一般接種!$A:$G, M$4, FALSE), 0)</f>
        <v>120205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615097</v>
      </c>
      <c r="C61" s="50">
        <f t="shared" si="2"/>
        <v>126499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594709</v>
      </c>
      <c r="K61" s="98">
        <f>IFERROR(VLOOKUP($D61, V一般接種!$A:$G, K$4, FALSE), 0)</f>
        <v>20388</v>
      </c>
      <c r="L61" s="98">
        <f>IFERROR(VLOOKUP($D61, V一般接種!$A:$G, L$4, FALSE), 0)</f>
        <v>0</v>
      </c>
      <c r="M61" s="98">
        <f>IFERROR(VLOOKUP($D61, V一般接種!$A:$G, M$4, FALSE), 0)</f>
        <v>126499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562178</v>
      </c>
      <c r="C62" s="50">
        <f t="shared" si="2"/>
        <v>178976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539332</v>
      </c>
      <c r="K62" s="98">
        <f>IFERROR(VLOOKUP($D62, V一般接種!$A:$G, K$4, FALSE), 0)</f>
        <v>22846</v>
      </c>
      <c r="L62" s="98">
        <f>IFERROR(VLOOKUP($D62, V一般接種!$A:$G, L$4, FALSE), 0)</f>
        <v>0</v>
      </c>
      <c r="M62" s="98">
        <f>IFERROR(VLOOKUP($D62, V一般接種!$A:$G, M$4, FALSE), 0)</f>
        <v>178976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768400</v>
      </c>
      <c r="C63" s="50">
        <f t="shared" si="2"/>
        <v>321692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632674</v>
      </c>
      <c r="K63" s="98">
        <f>IFERROR(VLOOKUP($D63, V一般接種!$A:$G, K$4, FALSE), 0)</f>
        <v>29145</v>
      </c>
      <c r="L63" s="98">
        <f>IFERROR(VLOOKUP($D63, V一般接種!$A:$G, L$4, FALSE), 0)</f>
        <v>0</v>
      </c>
      <c r="M63" s="98">
        <f>IFERROR(VLOOKUP($D63, V一般接種!$A:$G, M$4, FALSE), 0)</f>
        <v>188936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791479</v>
      </c>
      <c r="C64" s="50">
        <f t="shared" si="2"/>
        <v>319420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689528</v>
      </c>
      <c r="K64" s="98">
        <f>IFERROR(VLOOKUP($D64, V一般接種!$A:$G, K$4, FALSE), 0)</f>
        <v>29272</v>
      </c>
      <c r="L64" s="98">
        <f>IFERROR(VLOOKUP($D64, V一般接種!$A:$G, L$4, FALSE), 0)</f>
        <v>0</v>
      </c>
      <c r="M64" s="98">
        <f>IFERROR(VLOOKUP($D64, V一般接種!$A:$G, M$4, FALSE), 0)</f>
        <v>230177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770341</v>
      </c>
      <c r="C65" s="50">
        <f t="shared" si="2"/>
        <v>382827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673926</v>
      </c>
      <c r="K65" s="98">
        <f>IFERROR(VLOOKUP($D65, V一般接種!$A:$G, K$4, FALSE), 0)</f>
        <v>27674</v>
      </c>
      <c r="L65" s="98">
        <f>IFERROR(VLOOKUP($D65, V一般接種!$A:$G, L$4, FALSE), 0)</f>
        <v>0</v>
      </c>
      <c r="M65" s="98">
        <f>IFERROR(VLOOKUP($D65, V一般接種!$A:$G, M$4, FALSE), 0)</f>
        <v>284184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742178</v>
      </c>
      <c r="C66" s="50">
        <f t="shared" si="2"/>
        <v>382263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658582</v>
      </c>
      <c r="K66" s="98">
        <f>IFERROR(VLOOKUP($D66, V一般接種!$A:$G, K$4, FALSE), 0)</f>
        <v>29627</v>
      </c>
      <c r="L66" s="98">
        <f>IFERROR(VLOOKUP($D66, V一般接種!$A:$G, L$4, FALSE), 0)</f>
        <v>0</v>
      </c>
      <c r="M66" s="98">
        <f>IFERROR(VLOOKUP($D66, V一般接種!$A:$G, M$4, FALSE), 0)</f>
        <v>299641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749604</v>
      </c>
      <c r="C67" s="50">
        <f t="shared" si="2"/>
        <v>355200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663000</v>
      </c>
      <c r="K67" s="98">
        <f>IFERROR(VLOOKUP($D67, V一般接種!$A:$G, K$4, FALSE), 0)</f>
        <v>30101</v>
      </c>
      <c r="L67" s="98">
        <f>IFERROR(VLOOKUP($D67, V一般接種!$A:$G, L$4, FALSE), 0)</f>
        <v>0</v>
      </c>
      <c r="M67" s="98">
        <f>IFERROR(VLOOKUP($D67, V一般接種!$A:$G, M$4, FALSE), 0)</f>
        <v>263720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654642</v>
      </c>
      <c r="C68" s="50">
        <f t="shared" si="2"/>
        <v>272470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621177</v>
      </c>
      <c r="K68" s="98">
        <f>IFERROR(VLOOKUP($D68, V一般接種!$A:$G, K$4, FALSE), 0)</f>
        <v>33465</v>
      </c>
      <c r="L68" s="98">
        <f>IFERROR(VLOOKUP($D68, V一般接種!$A:$G, L$4, FALSE), 0)</f>
        <v>0</v>
      </c>
      <c r="M68" s="98">
        <f>IFERROR(VLOOKUP($D68, V一般接種!$A:$G, M$4, FALSE), 0)</f>
        <v>272470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598569</v>
      </c>
      <c r="C69" s="50">
        <f t="shared" si="2"/>
        <v>315581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561388</v>
      </c>
      <c r="K69" s="98">
        <f>IFERROR(VLOOKUP($D69, V一般接種!$A:$G, K$4, FALSE), 0)</f>
        <v>37181</v>
      </c>
      <c r="L69" s="98">
        <f>IFERROR(VLOOKUP($D69, V一般接種!$A:$G, L$4, FALSE), 0)</f>
        <v>0</v>
      </c>
      <c r="M69" s="98">
        <f>IFERROR(VLOOKUP($D69, V一般接種!$A:$G, M$4, FALSE), 0)</f>
        <v>315581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690113</v>
      </c>
      <c r="C70" s="50">
        <f t="shared" si="2"/>
        <v>535704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567545</v>
      </c>
      <c r="K70" s="98">
        <f>IFERROR(VLOOKUP($D70, V一般接種!$A:$G, K$4, FALSE), 0)</f>
        <v>31139</v>
      </c>
      <c r="L70" s="98">
        <f>IFERROR(VLOOKUP($D70, V一般接種!$A:$G, L$4, FALSE), 0)</f>
        <v>0</v>
      </c>
      <c r="M70" s="98">
        <f>IFERROR(VLOOKUP($D70, V一般接種!$A:$G, M$4, FALSE), 0)</f>
        <v>412168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690909</v>
      </c>
      <c r="C71" s="50">
        <f t="shared" si="2"/>
        <v>550231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614487</v>
      </c>
      <c r="K71" s="98">
        <f>IFERROR(VLOOKUP($D71, V一般接種!$A:$G, K$4, FALSE), 0)</f>
        <v>33007</v>
      </c>
      <c r="L71" s="98">
        <f>IFERROR(VLOOKUP($D71, V一般接種!$A:$G, L$4, FALSE), 0)</f>
        <v>0</v>
      </c>
      <c r="M71" s="98">
        <f>IFERROR(VLOOKUP($D71, V一般接種!$A:$G, M$4, FALSE), 0)</f>
        <v>478283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675087</v>
      </c>
      <c r="C72" s="50">
        <f t="shared" ref="C72:C135" si="5">IF($D72="", "", H72+I72+L72+M72+O72-Q72)</f>
        <v>601849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593687</v>
      </c>
      <c r="K72" s="98">
        <f>IFERROR(VLOOKUP($D72, V一般接種!$A:$G, K$4, FALSE), 0)</f>
        <v>34706</v>
      </c>
      <c r="L72" s="98">
        <f>IFERROR(VLOOKUP($D72, V一般接種!$A:$G, L$4, FALSE), 0)</f>
        <v>0</v>
      </c>
      <c r="M72" s="98">
        <f>IFERROR(VLOOKUP($D72, V一般接種!$A:$G, M$4, FALSE), 0)</f>
        <v>529808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683656</v>
      </c>
      <c r="C73" s="50">
        <f t="shared" si="5"/>
        <v>594020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599517</v>
      </c>
      <c r="K73" s="98">
        <f>IFERROR(VLOOKUP($D73, V一般接種!$A:$G, K$4, FALSE), 0)</f>
        <v>32602</v>
      </c>
      <c r="L73" s="98">
        <f>IFERROR(VLOOKUP($D73, V一般接種!$A:$G, L$4, FALSE), 0)</f>
        <v>0</v>
      </c>
      <c r="M73" s="98">
        <f>IFERROR(VLOOKUP($D73, V一般接種!$A:$G, M$4, FALSE), 0)</f>
        <v>516227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664938</v>
      </c>
      <c r="C74" s="50">
        <f t="shared" si="5"/>
        <v>566511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582300</v>
      </c>
      <c r="K74" s="98">
        <f>IFERROR(VLOOKUP($D74, V一般接種!$A:$G, K$4, FALSE), 0)</f>
        <v>30381</v>
      </c>
      <c r="L74" s="98">
        <f>IFERROR(VLOOKUP($D74, V一般接種!$A:$G, L$4, FALSE), 0)</f>
        <v>0</v>
      </c>
      <c r="M74" s="98">
        <f>IFERROR(VLOOKUP($D74, V一般接種!$A:$G, M$4, FALSE), 0)</f>
        <v>492820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654050</v>
      </c>
      <c r="C75" s="50">
        <f t="shared" si="5"/>
        <v>438848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612909</v>
      </c>
      <c r="K75" s="98">
        <f>IFERROR(VLOOKUP($D75, V一般接種!$A:$G, K$4, FALSE), 0)</f>
        <v>41141</v>
      </c>
      <c r="L75" s="98">
        <f>IFERROR(VLOOKUP($D75, V一般接種!$A:$G, L$4, FALSE), 0)</f>
        <v>0</v>
      </c>
      <c r="M75" s="98">
        <f>IFERROR(VLOOKUP($D75, V一般接種!$A:$G, M$4, FALSE), 0)</f>
        <v>438848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654303</v>
      </c>
      <c r="C76" s="50">
        <f t="shared" si="5"/>
        <v>437362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609889</v>
      </c>
      <c r="K76" s="98">
        <f>IFERROR(VLOOKUP($D76, V一般接種!$A:$G, K$4, FALSE), 0)</f>
        <v>44414</v>
      </c>
      <c r="L76" s="98">
        <f>IFERROR(VLOOKUP($D76, V一般接種!$A:$G, L$4, FALSE), 0)</f>
        <v>0</v>
      </c>
      <c r="M76" s="98">
        <f>IFERROR(VLOOKUP($D76, V一般接種!$A:$G, M$4, FALSE), 0)</f>
        <v>437362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743647</v>
      </c>
      <c r="C77" s="50">
        <f t="shared" si="5"/>
        <v>621065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593332</v>
      </c>
      <c r="K77" s="98">
        <f>IFERROR(VLOOKUP($D77, V一般接種!$A:$G, K$4, FALSE), 0)</f>
        <v>75318</v>
      </c>
      <c r="L77" s="98">
        <f>IFERROR(VLOOKUP($D77, V一般接種!$A:$G, L$4, FALSE), 0)</f>
        <v>0</v>
      </c>
      <c r="M77" s="98">
        <f>IFERROR(VLOOKUP($D77, V一般接種!$A:$G, M$4, FALSE), 0)</f>
        <v>497282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742933</v>
      </c>
      <c r="C78" s="50">
        <f t="shared" si="5"/>
        <v>648969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614137</v>
      </c>
      <c r="K78" s="98">
        <f>IFERROR(VLOOKUP($D78, V一般接種!$A:$G, K$4, FALSE), 0)</f>
        <v>82377</v>
      </c>
      <c r="L78" s="98">
        <f>IFERROR(VLOOKUP($D78, V一般接種!$A:$G, L$4, FALSE), 0)</f>
        <v>0</v>
      </c>
      <c r="M78" s="98">
        <f>IFERROR(VLOOKUP($D78, V一般接種!$A:$G, M$4, FALSE), 0)</f>
        <v>601253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753913</v>
      </c>
      <c r="C79" s="50">
        <f t="shared" si="5"/>
        <v>680478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616539</v>
      </c>
      <c r="K79" s="98">
        <f>IFERROR(VLOOKUP($D79, V一般接種!$A:$G, K$4, FALSE), 0)</f>
        <v>85720</v>
      </c>
      <c r="L79" s="98">
        <f>IFERROR(VLOOKUP($D79, V一般接種!$A:$G, L$4, FALSE), 0)</f>
        <v>0</v>
      </c>
      <c r="M79" s="98">
        <f>IFERROR(VLOOKUP($D79, V一般接種!$A:$G, M$4, FALSE), 0)</f>
        <v>620646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730479</v>
      </c>
      <c r="C80" s="50">
        <f t="shared" si="5"/>
        <v>687066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603130</v>
      </c>
      <c r="K80" s="98">
        <f>IFERROR(VLOOKUP($D80, V一般接種!$A:$G, K$4, FALSE), 0)</f>
        <v>81967</v>
      </c>
      <c r="L80" s="98">
        <f>IFERROR(VLOOKUP($D80, V一般接種!$A:$G, L$4, FALSE), 0)</f>
        <v>0</v>
      </c>
      <c r="M80" s="98">
        <f>IFERROR(VLOOKUP($D80, V一般接種!$A:$G, M$4, FALSE), 0)</f>
        <v>623027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724402</v>
      </c>
      <c r="C81" s="50">
        <f t="shared" si="5"/>
        <v>690372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581154</v>
      </c>
      <c r="K81" s="98">
        <f>IFERROR(VLOOKUP($D81, V一般接種!$A:$G, K$4, FALSE), 0)</f>
        <v>89953</v>
      </c>
      <c r="L81" s="98">
        <f>IFERROR(VLOOKUP($D81, V一般接種!$A:$G, L$4, FALSE), 0)</f>
        <v>0</v>
      </c>
      <c r="M81" s="98">
        <f>IFERROR(VLOOKUP($D81, V一般接種!$A:$G, M$4, FALSE), 0)</f>
        <v>615312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718418</v>
      </c>
      <c r="C82" s="50">
        <f t="shared" si="5"/>
        <v>581443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631959</v>
      </c>
      <c r="K82" s="98">
        <f>IFERROR(VLOOKUP($D82, V一般接種!$A:$G, K$4, FALSE), 0)</f>
        <v>86459</v>
      </c>
      <c r="L82" s="98">
        <f>IFERROR(VLOOKUP($D82, V一般接種!$A:$G, L$4, FALSE), 0)</f>
        <v>0</v>
      </c>
      <c r="M82" s="98">
        <f>IFERROR(VLOOKUP($D82, V一般接種!$A:$G, M$4, FALSE), 0)</f>
        <v>581443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750464</v>
      </c>
      <c r="C83" s="50">
        <f t="shared" si="5"/>
        <v>534808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663293</v>
      </c>
      <c r="K83" s="98">
        <f>IFERROR(VLOOKUP($D83, V一般接種!$A:$G, K$4, FALSE), 0)</f>
        <v>87171</v>
      </c>
      <c r="L83" s="98">
        <f>IFERROR(VLOOKUP($D83, V一般接種!$A:$G, L$4, FALSE), 0)</f>
        <v>0</v>
      </c>
      <c r="M83" s="98">
        <f>IFERROR(VLOOKUP($D83, V一般接種!$A:$G, M$4, FALSE), 0)</f>
        <v>534808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744652</v>
      </c>
      <c r="C84" s="50">
        <f t="shared" si="5"/>
        <v>698558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555927</v>
      </c>
      <c r="K84" s="98">
        <f>IFERROR(VLOOKUP($D84, V一般接種!$A:$G, K$4, FALSE), 0)</f>
        <v>109616</v>
      </c>
      <c r="L84" s="98">
        <f>IFERROR(VLOOKUP($D84, V一般接種!$A:$G, L$4, FALSE), 0)</f>
        <v>0</v>
      </c>
      <c r="M84" s="98">
        <f>IFERROR(VLOOKUP($D84, V一般接種!$A:$G, M$4, FALSE), 0)</f>
        <v>618012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751728</v>
      </c>
      <c r="C85" s="50">
        <f t="shared" si="5"/>
        <v>732060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594594</v>
      </c>
      <c r="K85" s="98">
        <f>IFERROR(VLOOKUP($D85, V一般接種!$A:$G, K$4, FALSE), 0)</f>
        <v>117698</v>
      </c>
      <c r="L85" s="98">
        <f>IFERROR(VLOOKUP($D85, V一般接種!$A:$G, L$4, FALSE), 0)</f>
        <v>0</v>
      </c>
      <c r="M85" s="98">
        <f>IFERROR(VLOOKUP($D85, V一般接種!$A:$G, M$4, FALSE), 0)</f>
        <v>677015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787089</v>
      </c>
      <c r="C86" s="50">
        <f t="shared" si="5"/>
        <v>719985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612138</v>
      </c>
      <c r="K86" s="98">
        <f>IFERROR(VLOOKUP($D86, V一般接種!$A:$G, K$4, FALSE), 0)</f>
        <v>142850</v>
      </c>
      <c r="L86" s="98">
        <f>IFERROR(VLOOKUP($D86, V一般接種!$A:$G, L$4, FALSE), 0)</f>
        <v>0</v>
      </c>
      <c r="M86" s="98">
        <f>IFERROR(VLOOKUP($D86, V一般接種!$A:$G, M$4, FALSE), 0)</f>
        <v>672907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597174</v>
      </c>
      <c r="C87" s="50">
        <f t="shared" si="5"/>
        <v>695599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407542</v>
      </c>
      <c r="K87" s="98">
        <f>IFERROR(VLOOKUP($D87, V一般接種!$A:$G, K$4, FALSE), 0)</f>
        <v>152697</v>
      </c>
      <c r="L87" s="98">
        <f>IFERROR(VLOOKUP($D87, V一般接種!$A:$G, L$4, FALSE), 0)</f>
        <v>0</v>
      </c>
      <c r="M87" s="98">
        <f>IFERROR(VLOOKUP($D87, V一般接種!$A:$G, M$4, FALSE), 0)</f>
        <v>637737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539277</v>
      </c>
      <c r="C88" s="50">
        <f t="shared" si="5"/>
        <v>704988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347946</v>
      </c>
      <c r="K88" s="98">
        <f>IFERROR(VLOOKUP($D88, V一般接種!$A:$G, K$4, FALSE), 0)</f>
        <v>164947</v>
      </c>
      <c r="L88" s="98">
        <f>IFERROR(VLOOKUP($D88, V一般接種!$A:$G, L$4, FALSE), 0)</f>
        <v>0</v>
      </c>
      <c r="M88" s="98">
        <f>IFERROR(VLOOKUP($D88, V一般接種!$A:$G, M$4, FALSE), 0)</f>
        <v>649548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812413</v>
      </c>
      <c r="C89" s="50">
        <f t="shared" si="5"/>
        <v>601752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668727</v>
      </c>
      <c r="K89" s="98">
        <f>IFERROR(VLOOKUP($D89, V一般接種!$A:$G, K$4, FALSE), 0)</f>
        <v>143686</v>
      </c>
      <c r="L89" s="98">
        <f>IFERROR(VLOOKUP($D89, V一般接種!$A:$G, L$4, FALSE), 0)</f>
        <v>0</v>
      </c>
      <c r="M89" s="98">
        <f>IFERROR(VLOOKUP($D89, V一般接種!$A:$G, M$4, FALSE), 0)</f>
        <v>601752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791974</v>
      </c>
      <c r="C90" s="50">
        <f t="shared" si="5"/>
        <v>535263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671466</v>
      </c>
      <c r="K90" s="98">
        <f>IFERROR(VLOOKUP($D90, V一般接種!$A:$G, K$4, FALSE), 0)</f>
        <v>120508</v>
      </c>
      <c r="L90" s="98">
        <f>IFERROR(VLOOKUP($D90, V一般接種!$A:$G, L$4, FALSE), 0)</f>
        <v>0</v>
      </c>
      <c r="M90" s="98">
        <f>IFERROR(VLOOKUP($D90, V一般接種!$A:$G, M$4, FALSE), 0)</f>
        <v>535263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908327</v>
      </c>
      <c r="C91" s="50">
        <f t="shared" si="5"/>
        <v>643749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665803</v>
      </c>
      <c r="K91" s="98">
        <f>IFERROR(VLOOKUP($D91, V一般接種!$A:$G, K$4, FALSE), 0)</f>
        <v>178846</v>
      </c>
      <c r="L91" s="98">
        <f>IFERROR(VLOOKUP($D91, V一般接種!$A:$G, L$4, FALSE), 0)</f>
        <v>0</v>
      </c>
      <c r="M91" s="98">
        <f>IFERROR(VLOOKUP($D91, V一般接種!$A:$G, M$4, FALSE), 0)</f>
        <v>562338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940649</v>
      </c>
      <c r="C92" s="50">
        <f t="shared" si="5"/>
        <v>657291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704969</v>
      </c>
      <c r="K92" s="98">
        <f>IFERROR(VLOOKUP($D92, V一般接種!$A:$G, K$4, FALSE), 0)</f>
        <v>189089</v>
      </c>
      <c r="L92" s="98">
        <f>IFERROR(VLOOKUP($D92, V一般接種!$A:$G, L$4, FALSE), 0)</f>
        <v>0</v>
      </c>
      <c r="M92" s="98">
        <f>IFERROR(VLOOKUP($D92, V一般接種!$A:$G, M$4, FALSE), 0)</f>
        <v>604117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960390</v>
      </c>
      <c r="C93" s="50">
        <f t="shared" si="5"/>
        <v>632287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735598</v>
      </c>
      <c r="K93" s="98">
        <f>IFERROR(VLOOKUP($D93, V一般接種!$A:$G, K$4, FALSE), 0)</f>
        <v>193827</v>
      </c>
      <c r="L93" s="98">
        <f>IFERROR(VLOOKUP($D93, V一般接種!$A:$G, L$4, FALSE), 0)</f>
        <v>0</v>
      </c>
      <c r="M93" s="98">
        <f>IFERROR(VLOOKUP($D93, V一般接種!$A:$G, M$4, FALSE), 0)</f>
        <v>586599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959290</v>
      </c>
      <c r="C94" s="50">
        <f t="shared" si="5"/>
        <v>629786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709531</v>
      </c>
      <c r="K94" s="98">
        <f>IFERROR(VLOOKUP($D94, V一般接種!$A:$G, K$4, FALSE), 0)</f>
        <v>213023</v>
      </c>
      <c r="L94" s="98">
        <f>IFERROR(VLOOKUP($D94, V一般接種!$A:$G, L$4, FALSE), 0)</f>
        <v>0</v>
      </c>
      <c r="M94" s="98">
        <f>IFERROR(VLOOKUP($D94, V一般接種!$A:$G, M$4, FALSE), 0)</f>
        <v>583182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957646</v>
      </c>
      <c r="C95" s="50">
        <f t="shared" si="5"/>
        <v>626701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705315</v>
      </c>
      <c r="K95" s="98">
        <f>IFERROR(VLOOKUP($D95, V一般接種!$A:$G, K$4, FALSE), 0)</f>
        <v>220372</v>
      </c>
      <c r="L95" s="98">
        <f>IFERROR(VLOOKUP($D95, V一般接種!$A:$G, L$4, FALSE), 0)</f>
        <v>0</v>
      </c>
      <c r="M95" s="98">
        <f>IFERROR(VLOOKUP($D95, V一般接種!$A:$G, M$4, FALSE), 0)</f>
        <v>580348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955785</v>
      </c>
      <c r="C96" s="50">
        <f t="shared" si="5"/>
        <v>605578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756326</v>
      </c>
      <c r="K96" s="98">
        <f>IFERROR(VLOOKUP($D96, V一般接種!$A:$G, K$4, FALSE), 0)</f>
        <v>199459</v>
      </c>
      <c r="L96" s="98">
        <f>IFERROR(VLOOKUP($D96, V一般接種!$A:$G, L$4, FALSE), 0)</f>
        <v>0</v>
      </c>
      <c r="M96" s="98">
        <f>IFERROR(VLOOKUP($D96, V一般接種!$A:$G, M$4, FALSE), 0)</f>
        <v>605578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710820</v>
      </c>
      <c r="C97" s="50">
        <f t="shared" si="5"/>
        <v>616290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557826</v>
      </c>
      <c r="K97" s="98">
        <f>IFERROR(VLOOKUP($D97, V一般接種!$A:$G, K$4, FALSE), 0)</f>
        <v>152994</v>
      </c>
      <c r="L97" s="98">
        <f>IFERROR(VLOOKUP($D97, V一般接種!$A:$G, L$4, FALSE), 0)</f>
        <v>0</v>
      </c>
      <c r="M97" s="98">
        <f>IFERROR(VLOOKUP($D97, V一般接種!$A:$G, M$4, FALSE), 0)</f>
        <v>616290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792172</v>
      </c>
      <c r="C98" s="50">
        <f t="shared" si="5"/>
        <v>669338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563456</v>
      </c>
      <c r="K98" s="98">
        <f>IFERROR(VLOOKUP($D98, V一般接種!$A:$G, K$4, FALSE), 0)</f>
        <v>159001</v>
      </c>
      <c r="L98" s="98">
        <f>IFERROR(VLOOKUP($D98, V一般接種!$A:$G, L$4, FALSE), 0)</f>
        <v>0</v>
      </c>
      <c r="M98" s="98">
        <f>IFERROR(VLOOKUP($D98, V一般接種!$A:$G, M$4, FALSE), 0)</f>
        <v>597469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822052</v>
      </c>
      <c r="C99" s="50">
        <f t="shared" si="5"/>
        <v>653579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598048</v>
      </c>
      <c r="K99" s="98">
        <f>IFERROR(VLOOKUP($D99, V一般接種!$A:$G, K$4, FALSE), 0)</f>
        <v>188898</v>
      </c>
      <c r="L99" s="98">
        <f>IFERROR(VLOOKUP($D99, V一般接種!$A:$G, L$4, FALSE), 0)</f>
        <v>0</v>
      </c>
      <c r="M99" s="98">
        <f>IFERROR(VLOOKUP($D99, V一般接種!$A:$G, M$4, FALSE), 0)</f>
        <v>615240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802995</v>
      </c>
      <c r="C100" s="50">
        <f t="shared" si="5"/>
        <v>660096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596946</v>
      </c>
      <c r="K100" s="98">
        <f>IFERROR(VLOOKUP($D100, V一般接種!$A:$G, K$4, FALSE), 0)</f>
        <v>183695</v>
      </c>
      <c r="L100" s="98">
        <f>IFERROR(VLOOKUP($D100, V一般接種!$A:$G, L$4, FALSE), 0)</f>
        <v>0</v>
      </c>
      <c r="M100" s="98">
        <f>IFERROR(VLOOKUP($D100, V一般接種!$A:$G, M$4, FALSE), 0)</f>
        <v>620293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782247</v>
      </c>
      <c r="C101" s="50">
        <f t="shared" si="5"/>
        <v>635514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582075</v>
      </c>
      <c r="K101" s="98">
        <f>IFERROR(VLOOKUP($D101, V一般接種!$A:$G, K$4, FALSE), 0)</f>
        <v>175076</v>
      </c>
      <c r="L101" s="98">
        <f>IFERROR(VLOOKUP($D101, V一般接種!$A:$G, L$4, FALSE), 0)</f>
        <v>0</v>
      </c>
      <c r="M101" s="98">
        <f>IFERROR(VLOOKUP($D101, V一般接種!$A:$G, M$4, FALSE), 0)</f>
        <v>602323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815580</v>
      </c>
      <c r="C102" s="50">
        <f t="shared" si="5"/>
        <v>625815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603317</v>
      </c>
      <c r="K102" s="98">
        <f>IFERROR(VLOOKUP($D102, V一般接種!$A:$G, K$4, FALSE), 0)</f>
        <v>183995</v>
      </c>
      <c r="L102" s="98">
        <f>IFERROR(VLOOKUP($D102, V一般接種!$A:$G, L$4, FALSE), 0)</f>
        <v>0</v>
      </c>
      <c r="M102" s="98">
        <f>IFERROR(VLOOKUP($D102, V一般接種!$A:$G, M$4, FALSE), 0)</f>
        <v>588629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765679</v>
      </c>
      <c r="C103" s="50">
        <f t="shared" si="5"/>
        <v>632498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619930</v>
      </c>
      <c r="K103" s="98">
        <f>IFERROR(VLOOKUP($D103, V一般接種!$A:$G, K$4, FALSE), 0)</f>
        <v>145749</v>
      </c>
      <c r="L103" s="98">
        <f>IFERROR(VLOOKUP($D103, V一般接種!$A:$G, L$4, FALSE), 0)</f>
        <v>0</v>
      </c>
      <c r="M103" s="98">
        <f>IFERROR(VLOOKUP($D103, V一般接種!$A:$G, M$4, FALSE), 0)</f>
        <v>632498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573257</v>
      </c>
      <c r="C104" s="50">
        <f t="shared" si="5"/>
        <v>649740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457027</v>
      </c>
      <c r="K104" s="98">
        <f>IFERROR(VLOOKUP($D104, V一般接種!$A:$G, K$4, FALSE), 0)</f>
        <v>116230</v>
      </c>
      <c r="L104" s="98">
        <f>IFERROR(VLOOKUP($D104, V一般接種!$A:$G, L$4, FALSE), 0)</f>
        <v>0</v>
      </c>
      <c r="M104" s="98">
        <f>IFERROR(VLOOKUP($D104, V一般接種!$A:$G, M$4, FALSE), 0)</f>
        <v>649740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476574</v>
      </c>
      <c r="C105" s="50">
        <f t="shared" si="5"/>
        <v>626720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270792</v>
      </c>
      <c r="K105" s="98">
        <f>IFERROR(VLOOKUP($D105, V一般接種!$A:$G, K$4, FALSE), 0)</f>
        <v>161585</v>
      </c>
      <c r="L105" s="98">
        <f>IFERROR(VLOOKUP($D105, V一般接種!$A:$G, L$4, FALSE), 0)</f>
        <v>0</v>
      </c>
      <c r="M105" s="98">
        <f>IFERROR(VLOOKUP($D105, V一般接種!$A:$G, M$4, FALSE), 0)</f>
        <v>558749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735344</v>
      </c>
      <c r="C106" s="50">
        <f t="shared" si="5"/>
        <v>639693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523973</v>
      </c>
      <c r="K106" s="98">
        <f>IFERROR(VLOOKUP($D106, V一般接種!$A:$G, K$4, FALSE), 0)</f>
        <v>170840</v>
      </c>
      <c r="L106" s="98">
        <f>IFERROR(VLOOKUP($D106, V一般接種!$A:$G, L$4, FALSE), 0)</f>
        <v>0</v>
      </c>
      <c r="M106" s="98">
        <f>IFERROR(VLOOKUP($D106, V一般接種!$A:$G, M$4, FALSE), 0)</f>
        <v>606653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667759</v>
      </c>
      <c r="C107" s="50">
        <f t="shared" si="5"/>
        <v>684951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485240</v>
      </c>
      <c r="K107" s="98">
        <f>IFERROR(VLOOKUP($D107, V一般接種!$A:$G, K$4, FALSE), 0)</f>
        <v>178529</v>
      </c>
      <c r="L107" s="98">
        <f>IFERROR(VLOOKUP($D107, V一般接種!$A:$G, L$4, FALSE), 0)</f>
        <v>0</v>
      </c>
      <c r="M107" s="98">
        <f>IFERROR(VLOOKUP($D107, V一般接種!$A:$G, M$4, FALSE), 0)</f>
        <v>642075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282533</v>
      </c>
      <c r="C108" s="50">
        <f t="shared" si="5"/>
        <v>272014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183183</v>
      </c>
      <c r="K108" s="98">
        <f>IFERROR(VLOOKUP($D108, V一般接種!$A:$G, K$4, FALSE), 0)</f>
        <v>99350</v>
      </c>
      <c r="L108" s="98">
        <f>IFERROR(VLOOKUP($D108, V一般接種!$A:$G, L$4, FALSE), 0)</f>
        <v>0</v>
      </c>
      <c r="M108" s="98">
        <f>IFERROR(VLOOKUP($D108, V一般接種!$A:$G, M$4, FALSE), 0)</f>
        <v>272014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219960</v>
      </c>
      <c r="C109" s="50">
        <f t="shared" si="5"/>
        <v>192936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125756</v>
      </c>
      <c r="K109" s="98">
        <f>IFERROR(VLOOKUP($D109, V一般接種!$A:$G, K$4, FALSE), 0)</f>
        <v>94204</v>
      </c>
      <c r="L109" s="98">
        <f>IFERROR(VLOOKUP($D109, V一般接種!$A:$G, L$4, FALSE), 0)</f>
        <v>0</v>
      </c>
      <c r="M109" s="98">
        <f>IFERROR(VLOOKUP($D109, V一般接種!$A:$G, M$4, FALSE), 0)</f>
        <v>192936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427976</v>
      </c>
      <c r="C110" s="50">
        <f t="shared" si="5"/>
        <v>726835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298204</v>
      </c>
      <c r="K110" s="98">
        <f>IFERROR(VLOOKUP($D110, V一般接種!$A:$G, K$4, FALSE), 0)</f>
        <v>129772</v>
      </c>
      <c r="L110" s="98">
        <f>IFERROR(VLOOKUP($D110, V一般接種!$A:$G, L$4, FALSE), 0)</f>
        <v>0</v>
      </c>
      <c r="M110" s="98">
        <f>IFERROR(VLOOKUP($D110, V一般接種!$A:$G, M$4, FALSE), 0)</f>
        <v>726835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386243</v>
      </c>
      <c r="C111" s="50">
        <f t="shared" si="5"/>
        <v>676739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267843</v>
      </c>
      <c r="K111" s="98">
        <f>IFERROR(VLOOKUP($D111, V一般接種!$A:$G, K$4, FALSE), 0)</f>
        <v>118400</v>
      </c>
      <c r="L111" s="98">
        <f>IFERROR(VLOOKUP($D111, V一般接種!$A:$G, L$4, FALSE), 0)</f>
        <v>0</v>
      </c>
      <c r="M111" s="98">
        <f>IFERROR(VLOOKUP($D111, V一般接種!$A:$G, M$4, FALSE), 0)</f>
        <v>676739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533854</v>
      </c>
      <c r="C112" s="50">
        <f t="shared" si="5"/>
        <v>763835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362608</v>
      </c>
      <c r="K112" s="98">
        <f>IFERROR(VLOOKUP($D112, V一般接種!$A:$G, K$4, FALSE), 0)</f>
        <v>145016</v>
      </c>
      <c r="L112" s="98">
        <f>IFERROR(VLOOKUP($D112, V一般接種!$A:$G, L$4, FALSE), 0)</f>
        <v>0</v>
      </c>
      <c r="M112" s="98">
        <f>IFERROR(VLOOKUP($D112, V一般接種!$A:$G, M$4, FALSE), 0)</f>
        <v>720920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573939</v>
      </c>
      <c r="C113" s="50">
        <f t="shared" si="5"/>
        <v>761570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429413</v>
      </c>
      <c r="K113" s="98">
        <f>IFERROR(VLOOKUP($D113, V一般接種!$A:$G, K$4, FALSE), 0)</f>
        <v>128003</v>
      </c>
      <c r="L113" s="98">
        <f>IFERROR(VLOOKUP($D113, V一般接種!$A:$G, L$4, FALSE), 0)</f>
        <v>0</v>
      </c>
      <c r="M113" s="98">
        <f>IFERROR(VLOOKUP($D113, V一般接種!$A:$G, M$4, FALSE), 0)</f>
        <v>735372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561418</v>
      </c>
      <c r="C114" s="50">
        <f t="shared" si="5"/>
        <v>768652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424040</v>
      </c>
      <c r="K114" s="98">
        <f>IFERROR(VLOOKUP($D114, V一般接種!$A:$G, K$4, FALSE), 0)</f>
        <v>125578</v>
      </c>
      <c r="L114" s="98">
        <f>IFERROR(VLOOKUP($D114, V一般接種!$A:$G, L$4, FALSE), 0)</f>
        <v>0</v>
      </c>
      <c r="M114" s="98">
        <f>IFERROR(VLOOKUP($D114, V一般接種!$A:$G, M$4, FALSE), 0)</f>
        <v>750205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558124</v>
      </c>
      <c r="C115" s="50">
        <f t="shared" si="5"/>
        <v>754127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420810</v>
      </c>
      <c r="K115" s="98">
        <f>IFERROR(VLOOKUP($D115, V一般接種!$A:$G, K$4, FALSE), 0)</f>
        <v>128217</v>
      </c>
      <c r="L115" s="98">
        <f>IFERROR(VLOOKUP($D115, V一般接種!$A:$G, L$4, FALSE), 0)</f>
        <v>0</v>
      </c>
      <c r="M115" s="98">
        <f>IFERROR(VLOOKUP($D115, V一般接種!$A:$G, M$4, FALSE), 0)</f>
        <v>732852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588942</v>
      </c>
      <c r="C116" s="50">
        <f t="shared" si="5"/>
        <v>760174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451255</v>
      </c>
      <c r="K116" s="98">
        <f>IFERROR(VLOOKUP($D116, V一般接種!$A:$G, K$4, FALSE), 0)</f>
        <v>126227</v>
      </c>
      <c r="L116" s="98">
        <f>IFERROR(VLOOKUP($D116, V一般接種!$A:$G, L$4, FALSE), 0)</f>
        <v>0</v>
      </c>
      <c r="M116" s="98">
        <f>IFERROR(VLOOKUP($D116, V一般接種!$A:$G, M$4, FALSE), 0)</f>
        <v>731046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602889</v>
      </c>
      <c r="C117" s="50">
        <f t="shared" si="5"/>
        <v>783601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492906</v>
      </c>
      <c r="K117" s="98">
        <f>IFERROR(VLOOKUP($D117, V一般接種!$A:$G, K$4, FALSE), 0)</f>
        <v>109983</v>
      </c>
      <c r="L117" s="98">
        <f>IFERROR(VLOOKUP($D117, V一般接種!$A:$G, L$4, FALSE), 0)</f>
        <v>0</v>
      </c>
      <c r="M117" s="98">
        <f>IFERROR(VLOOKUP($D117, V一般接種!$A:$G, M$4, FALSE), 0)</f>
        <v>783601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433497</v>
      </c>
      <c r="C118" s="50">
        <f t="shared" si="5"/>
        <v>1055168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428789</v>
      </c>
      <c r="K118" s="98">
        <f>IFERROR(VLOOKUP($D118, V一般接種!$A:$G, K$4, FALSE), 0)</f>
        <v>102363</v>
      </c>
      <c r="L118" s="98">
        <f>IFERROR(VLOOKUP($D118, V一般接種!$A:$G, L$4, FALSE), 0)</f>
        <v>0</v>
      </c>
      <c r="M118" s="98">
        <f>IFERROR(VLOOKUP($D118, V一般接種!$A:$G, M$4, FALSE), 0)</f>
        <v>528753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528801</v>
      </c>
      <c r="C119" s="50">
        <f t="shared" si="5"/>
        <v>554275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429827</v>
      </c>
      <c r="K119" s="98">
        <f>IFERROR(VLOOKUP($D119, V一般接種!$A:$G, K$4, FALSE), 0)</f>
        <v>98974</v>
      </c>
      <c r="L119" s="98">
        <f>IFERROR(VLOOKUP($D119, V一般接種!$A:$G, L$4, FALSE), 0)</f>
        <v>0</v>
      </c>
      <c r="M119" s="98">
        <f>IFERROR(VLOOKUP($D119, V一般接種!$A:$G, M$4, FALSE), 0)</f>
        <v>554275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545732</v>
      </c>
      <c r="C120" s="50">
        <f t="shared" si="5"/>
        <v>587096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450634</v>
      </c>
      <c r="K120" s="98">
        <f>IFERROR(VLOOKUP($D120, V一般接種!$A:$G, K$4, FALSE), 0)</f>
        <v>95098</v>
      </c>
      <c r="L120" s="98">
        <f>IFERROR(VLOOKUP($D120, V一般接種!$A:$G, L$4, FALSE), 0)</f>
        <v>0</v>
      </c>
      <c r="M120" s="98">
        <f>IFERROR(VLOOKUP($D120, V一般接種!$A:$G, M$4, FALSE), 0)</f>
        <v>587096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537837</v>
      </c>
      <c r="C121" s="50">
        <f t="shared" si="5"/>
        <v>583421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447256</v>
      </c>
      <c r="K121" s="98">
        <f>IFERROR(VLOOKUP($D121, V一般接種!$A:$G, K$4, FALSE), 0)</f>
        <v>90581</v>
      </c>
      <c r="L121" s="98">
        <f>IFERROR(VLOOKUP($D121, V一般接種!$A:$G, L$4, FALSE), 0)</f>
        <v>0</v>
      </c>
      <c r="M121" s="98">
        <f>IFERROR(VLOOKUP($D121, V一般接種!$A:$G, M$4, FALSE), 0)</f>
        <v>583421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527512</v>
      </c>
      <c r="C122" s="50">
        <f t="shared" si="5"/>
        <v>572207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433904</v>
      </c>
      <c r="K122" s="98">
        <f>IFERROR(VLOOKUP($D122, V一般接種!$A:$G, K$4, FALSE), 0)</f>
        <v>93608</v>
      </c>
      <c r="L122" s="98">
        <f>IFERROR(VLOOKUP($D122, V一般接種!$A:$G, L$4, FALSE), 0)</f>
        <v>0</v>
      </c>
      <c r="M122" s="98">
        <f>IFERROR(VLOOKUP($D122, V一般接種!$A:$G, M$4, FALSE), 0)</f>
        <v>572207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543961</v>
      </c>
      <c r="C123" s="50">
        <f t="shared" si="5"/>
        <v>602895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459024</v>
      </c>
      <c r="K123" s="98">
        <f>IFERROR(VLOOKUP($D123, V一般接種!$A:$G, K$4, FALSE), 0)</f>
        <v>84937</v>
      </c>
      <c r="L123" s="98">
        <f>IFERROR(VLOOKUP($D123, V一般接種!$A:$G, L$4, FALSE), 0)</f>
        <v>0</v>
      </c>
      <c r="M123" s="98">
        <f>IFERROR(VLOOKUP($D123, V一般接種!$A:$G, M$4, FALSE), 0)</f>
        <v>602895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674705</v>
      </c>
      <c r="C124" s="50">
        <f t="shared" si="5"/>
        <v>621398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574757</v>
      </c>
      <c r="K124" s="98">
        <f>IFERROR(VLOOKUP($D124, V一般接種!$A:$G, K$4, FALSE), 0)</f>
        <v>99948</v>
      </c>
      <c r="L124" s="98">
        <f>IFERROR(VLOOKUP($D124, V一般接種!$A:$G, L$4, FALSE), 0)</f>
        <v>0</v>
      </c>
      <c r="M124" s="98">
        <f>IFERROR(VLOOKUP($D124, V一般接種!$A:$G, M$4, FALSE), 0)</f>
        <v>621398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-3904217</v>
      </c>
      <c r="C125" s="50">
        <f t="shared" si="5"/>
        <v>-316282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488175</v>
      </c>
      <c r="K125" s="98">
        <f>IFERROR(VLOOKUP($D125, V一般接種!$A:$G, K$4, FALSE), 0)</f>
        <v>102649</v>
      </c>
      <c r="L125" s="98">
        <f>IFERROR(VLOOKUP($D125, V一般接種!$A:$G, L$4, FALSE), 0)</f>
        <v>0</v>
      </c>
      <c r="M125" s="98">
        <f>IFERROR(VLOOKUP($D125, V一般接種!$A:$G, M$4, FALSE), 0)</f>
        <v>435936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159938</v>
      </c>
      <c r="C126" s="50">
        <f t="shared" si="5"/>
        <v>100144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101859</v>
      </c>
      <c r="K126" s="98">
        <f>IFERROR(VLOOKUP($D126, V一般接種!$A:$G, K$4, FALSE), 0)</f>
        <v>58079</v>
      </c>
      <c r="L126" s="98">
        <f>IFERROR(VLOOKUP($D126, V一般接種!$A:$G, L$4, FALSE), 0)</f>
        <v>0</v>
      </c>
      <c r="M126" s="98">
        <f>IFERROR(VLOOKUP($D126, V一般接種!$A:$G, M$4, FALSE), 0)</f>
        <v>100144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463577</v>
      </c>
      <c r="C127" s="50">
        <f t="shared" si="5"/>
        <v>563138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385708</v>
      </c>
      <c r="K127" s="98">
        <f>IFERROR(VLOOKUP($D127, V一般接種!$A:$G, K$4, FALSE), 0)</f>
        <v>77869</v>
      </c>
      <c r="L127" s="98">
        <f>IFERROR(VLOOKUP($D127, V一般接種!$A:$G, L$4, FALSE), 0)</f>
        <v>0</v>
      </c>
      <c r="M127" s="98">
        <f>IFERROR(VLOOKUP($D127, V一般接種!$A:$G, M$4, FALSE), 0)</f>
        <v>563138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475783</v>
      </c>
      <c r="C128" s="50">
        <f t="shared" si="5"/>
        <v>490418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398475</v>
      </c>
      <c r="K128" s="98">
        <f>IFERROR(VLOOKUP($D128, V一般接種!$A:$G, K$4, FALSE), 0)</f>
        <v>77308</v>
      </c>
      <c r="L128" s="98">
        <f>IFERROR(VLOOKUP($D128, V一般接種!$A:$G, L$4, FALSE), 0)</f>
        <v>0</v>
      </c>
      <c r="M128" s="98">
        <f>IFERROR(VLOOKUP($D128, V一般接種!$A:$G, M$4, FALSE), 0)</f>
        <v>490418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467492</v>
      </c>
      <c r="C129" s="50">
        <f t="shared" si="5"/>
        <v>223244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391604</v>
      </c>
      <c r="K129" s="98">
        <f>IFERROR(VLOOKUP($D129, V一般接種!$A:$G, K$4, FALSE), 0)</f>
        <v>75888</v>
      </c>
      <c r="L129" s="98">
        <f>IFERROR(VLOOKUP($D129, V一般接種!$A:$G, L$4, FALSE), 0)</f>
        <v>0</v>
      </c>
      <c r="M129" s="98">
        <f>IFERROR(VLOOKUP($D129, V一般接種!$A:$G, M$4, FALSE), 0)</f>
        <v>223244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326281</v>
      </c>
      <c r="C130" s="50">
        <f t="shared" si="5"/>
        <v>133586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259957</v>
      </c>
      <c r="K130" s="98">
        <f>IFERROR(VLOOKUP($D130, V一般接種!$A:$G, K$4, FALSE), 0)</f>
        <v>66324</v>
      </c>
      <c r="L130" s="98">
        <f>IFERROR(VLOOKUP($D130, V一般接種!$A:$G, L$4, FALSE), 0)</f>
        <v>0</v>
      </c>
      <c r="M130" s="98">
        <f>IFERROR(VLOOKUP($D130, V一般接種!$A:$G, M$4, FALSE), 0)</f>
        <v>133586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343414</v>
      </c>
      <c r="C131" s="50">
        <f t="shared" si="5"/>
        <v>249563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264943</v>
      </c>
      <c r="K131" s="98">
        <f>IFERROR(VLOOKUP($D131, V一般接種!$A:$G, K$4, FALSE), 0)</f>
        <v>78471</v>
      </c>
      <c r="L131" s="98">
        <f>IFERROR(VLOOKUP($D131, V一般接種!$A:$G, L$4, FALSE), 0)</f>
        <v>0</v>
      </c>
      <c r="M131" s="98">
        <f>IFERROR(VLOOKUP($D131, V一般接種!$A:$G, M$4, FALSE), 0)</f>
        <v>249563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-7105607</v>
      </c>
      <c r="C132" s="50">
        <f t="shared" si="5"/>
        <v>-2492121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276081</v>
      </c>
      <c r="K132" s="98">
        <f>IFERROR(VLOOKUP($D132, V一般接種!$A:$G, K$4, FALSE), 0)</f>
        <v>84229</v>
      </c>
      <c r="L132" s="98">
        <f>IFERROR(VLOOKUP($D132, V一般接種!$A:$G, L$4, FALSE), 0)</f>
        <v>0</v>
      </c>
      <c r="M132" s="98">
        <f>IFERROR(VLOOKUP($D132, V一般接種!$A:$G, M$4, FALSE), 0)</f>
        <v>243957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411857</v>
      </c>
      <c r="C133" s="50">
        <f t="shared" si="5"/>
        <v>354220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343977</v>
      </c>
      <c r="K133" s="98">
        <f>IFERROR(VLOOKUP($D133, V一般接種!$A:$G, K$4, FALSE), 0)</f>
        <v>67880</v>
      </c>
      <c r="L133" s="98">
        <f>IFERROR(VLOOKUP($D133, V一般接種!$A:$G, L$4, FALSE), 0)</f>
        <v>0</v>
      </c>
      <c r="M133" s="98">
        <f>IFERROR(VLOOKUP($D133, V一般接種!$A:$G, M$4, FALSE), 0)</f>
        <v>354220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518097</v>
      </c>
      <c r="C134" s="50">
        <f t="shared" si="5"/>
        <v>438809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444562</v>
      </c>
      <c r="K134" s="98">
        <f>IFERROR(VLOOKUP($D134, V一般接種!$A:$G, K$4, FALSE), 0)</f>
        <v>73535</v>
      </c>
      <c r="L134" s="98">
        <f>IFERROR(VLOOKUP($D134, V一般接種!$A:$G, L$4, FALSE), 0)</f>
        <v>1</v>
      </c>
      <c r="M134" s="98">
        <f>IFERROR(VLOOKUP($D134, V一般接種!$A:$G, M$4, FALSE), 0)</f>
        <v>438808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545681</v>
      </c>
      <c r="C135" s="50">
        <f t="shared" si="5"/>
        <v>428918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470829</v>
      </c>
      <c r="K135" s="98">
        <f>IFERROR(VLOOKUP($D135, V一般接種!$A:$G, K$4, FALSE), 0)</f>
        <v>74852</v>
      </c>
      <c r="L135" s="98">
        <f>IFERROR(VLOOKUP($D135, V一般接種!$A:$G, L$4, FALSE), 0)</f>
        <v>0</v>
      </c>
      <c r="M135" s="98">
        <f>IFERROR(VLOOKUP($D135, V一般接種!$A:$G, M$4, FALSE), 0)</f>
        <v>428918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541924</v>
      </c>
      <c r="C136" s="50">
        <f t="shared" ref="C136:C199" si="8">IF($D136="", "", H136+I136+L136+M136+O136-Q136)</f>
        <v>417125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458256</v>
      </c>
      <c r="K136" s="98">
        <f>IFERROR(VLOOKUP($D136, V一般接種!$A:$G, K$4, FALSE), 0)</f>
        <v>83668</v>
      </c>
      <c r="L136" s="98">
        <f>IFERROR(VLOOKUP($D136, V一般接種!$A:$G, L$4, FALSE), 0)</f>
        <v>1</v>
      </c>
      <c r="M136" s="98">
        <f>IFERROR(VLOOKUP($D136, V一般接種!$A:$G, M$4, FALSE), 0)</f>
        <v>417124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572159</v>
      </c>
      <c r="C137" s="50">
        <f t="shared" si="8"/>
        <v>461261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497114</v>
      </c>
      <c r="K137" s="98">
        <f>IFERROR(VLOOKUP($D137, V一般接種!$A:$G, K$4, FALSE), 0)</f>
        <v>75045</v>
      </c>
      <c r="L137" s="98">
        <f>IFERROR(VLOOKUP($D137, V一般接種!$A:$G, L$4, FALSE), 0)</f>
        <v>0</v>
      </c>
      <c r="M137" s="98">
        <f>IFERROR(VLOOKUP($D137, V一般接種!$A:$G, M$4, FALSE), 0)</f>
        <v>461261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683608</v>
      </c>
      <c r="C138" s="50">
        <f t="shared" si="8"/>
        <v>520269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590590</v>
      </c>
      <c r="K138" s="98">
        <f>IFERROR(VLOOKUP($D138, V一般接種!$A:$G, K$4, FALSE), 0)</f>
        <v>93018</v>
      </c>
      <c r="L138" s="98">
        <f>IFERROR(VLOOKUP($D138, V一般接種!$A:$G, L$4, FALSE), 0)</f>
        <v>42</v>
      </c>
      <c r="M138" s="98">
        <f>IFERROR(VLOOKUP($D138, V一般接種!$A:$G, M$4, FALSE), 0)</f>
        <v>520227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-10571468</v>
      </c>
      <c r="C139" s="50">
        <f t="shared" si="8"/>
        <v>-5386177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505103</v>
      </c>
      <c r="K139" s="98">
        <f>IFERROR(VLOOKUP($D139, V一般接種!$A:$G, K$4, FALSE), 0)</f>
        <v>99171</v>
      </c>
      <c r="L139" s="98">
        <f>IFERROR(VLOOKUP($D139, V一般接種!$A:$G, L$4, FALSE), 0)</f>
        <v>0</v>
      </c>
      <c r="M139" s="98">
        <f>IFERROR(VLOOKUP($D139, V一般接種!$A:$G, M$4, FALSE), 0)</f>
        <v>440055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512338</v>
      </c>
      <c r="C140" s="50">
        <f t="shared" si="8"/>
        <v>429004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425976</v>
      </c>
      <c r="K140" s="98">
        <f>IFERROR(VLOOKUP($D140, V一般接種!$A:$G, K$4, FALSE), 0)</f>
        <v>86362</v>
      </c>
      <c r="L140" s="98">
        <f>IFERROR(VLOOKUP($D140, V一般接種!$A:$G, L$4, FALSE), 0)</f>
        <v>990</v>
      </c>
      <c r="M140" s="98">
        <f>IFERROR(VLOOKUP($D140, V一般接種!$A:$G, M$4, FALSE), 0)</f>
        <v>428014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564966</v>
      </c>
      <c r="C141" s="50">
        <f t="shared" si="8"/>
        <v>444144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461280</v>
      </c>
      <c r="K141" s="98">
        <f>IFERROR(VLOOKUP($D141, V一般接種!$A:$G, K$4, FALSE), 0)</f>
        <v>103686</v>
      </c>
      <c r="L141" s="98">
        <f>IFERROR(VLOOKUP($D141, V一般接種!$A:$G, L$4, FALSE), 0)</f>
        <v>976</v>
      </c>
      <c r="M141" s="98">
        <f>IFERROR(VLOOKUP($D141, V一般接種!$A:$G, M$4, FALSE), 0)</f>
        <v>443168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558103</v>
      </c>
      <c r="C142" s="50">
        <f t="shared" si="8"/>
        <v>439168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458918</v>
      </c>
      <c r="K142" s="98">
        <f>IFERROR(VLOOKUP($D142, V一般接種!$A:$G, K$4, FALSE), 0)</f>
        <v>99185</v>
      </c>
      <c r="L142" s="98">
        <f>IFERROR(VLOOKUP($D142, V一般接種!$A:$G, L$4, FALSE), 0)</f>
        <v>1948</v>
      </c>
      <c r="M142" s="98">
        <f>IFERROR(VLOOKUP($D142, V一般接種!$A:$G, M$4, FALSE), 0)</f>
        <v>437220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528731</v>
      </c>
      <c r="C143" s="50">
        <f t="shared" si="8"/>
        <v>423196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446338</v>
      </c>
      <c r="K143" s="98">
        <f>IFERROR(VLOOKUP($D143, V一般接種!$A:$G, K$4, FALSE), 0)</f>
        <v>82393</v>
      </c>
      <c r="L143" s="98">
        <f>IFERROR(VLOOKUP($D143, V一般接種!$A:$G, L$4, FALSE), 0)</f>
        <v>2009</v>
      </c>
      <c r="M143" s="98">
        <f>IFERROR(VLOOKUP($D143, V一般接種!$A:$G, M$4, FALSE), 0)</f>
        <v>421187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585399</v>
      </c>
      <c r="C144" s="50">
        <f t="shared" si="8"/>
        <v>464647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494276</v>
      </c>
      <c r="K144" s="98">
        <f>IFERROR(VLOOKUP($D144, V一般接種!$A:$G, K$4, FALSE), 0)</f>
        <v>91123</v>
      </c>
      <c r="L144" s="98">
        <f>IFERROR(VLOOKUP($D144, V一般接種!$A:$G, L$4, FALSE), 0)</f>
        <v>976</v>
      </c>
      <c r="M144" s="98">
        <f>IFERROR(VLOOKUP($D144, V一般接種!$A:$G, M$4, FALSE), 0)</f>
        <v>463671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676421</v>
      </c>
      <c r="C145" s="50">
        <f t="shared" si="8"/>
        <v>575485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562291</v>
      </c>
      <c r="K145" s="98">
        <f>IFERROR(VLOOKUP($D145, V一般接種!$A:$G, K$4, FALSE), 0)</f>
        <v>114130</v>
      </c>
      <c r="L145" s="98">
        <f>IFERROR(VLOOKUP($D145, V一般接種!$A:$G, L$4, FALSE), 0)</f>
        <v>536</v>
      </c>
      <c r="M145" s="98">
        <f>IFERROR(VLOOKUP($D145, V一般接種!$A:$G, M$4, FALSE), 0)</f>
        <v>574949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-14307407</v>
      </c>
      <c r="C146" s="50">
        <f t="shared" si="8"/>
        <v>-9145600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457945</v>
      </c>
      <c r="K146" s="98">
        <f>IFERROR(VLOOKUP($D146, V一般接種!$A:$G, K$4, FALSE), 0)</f>
        <v>99757</v>
      </c>
      <c r="L146" s="98">
        <f>IFERROR(VLOOKUP($D146, V一般接種!$A:$G, L$4, FALSE), 0)</f>
        <v>1124</v>
      </c>
      <c r="M146" s="98">
        <f>IFERROR(VLOOKUP($D146, V一般接種!$A:$G, M$4, FALSE), 0)</f>
        <v>485838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22291807</v>
      </c>
      <c r="Q146" s="98">
        <f>SUMIF(V重複!$C:$C, 'Conv-vaccine'!$D146, V重複!G:G)</f>
        <v>15430885</v>
      </c>
    </row>
    <row r="147" spans="1:17" x14ac:dyDescent="0.55000000000000004">
      <c r="A147" s="95">
        <f t="shared" si="6"/>
        <v>44438</v>
      </c>
      <c r="B147" s="50">
        <f t="shared" si="7"/>
        <v>333215</v>
      </c>
      <c r="C147" s="50">
        <f t="shared" si="8"/>
        <v>132410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233892</v>
      </c>
      <c r="K147" s="98">
        <f>IFERROR(VLOOKUP($D147, V一般接種!$A:$G, K$4, FALSE), 0)</f>
        <v>99323</v>
      </c>
      <c r="L147" s="98">
        <f>IFERROR(VLOOKUP($D147, V一般接種!$A:$G, L$4, FALSE), 0)</f>
        <v>1318</v>
      </c>
      <c r="M147" s="98">
        <f>IFERROR(VLOOKUP($D147, V一般接種!$A:$G, M$4, FALSE), 0)</f>
        <v>131092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562858</v>
      </c>
      <c r="C148" s="50">
        <f t="shared" si="8"/>
        <v>364930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462115</v>
      </c>
      <c r="K148" s="98">
        <f>IFERROR(VLOOKUP($D148, V一般接種!$A:$G, K$4, FALSE), 0)</f>
        <v>100743</v>
      </c>
      <c r="L148" s="98">
        <f>IFERROR(VLOOKUP($D148, V一般接種!$A:$G, L$4, FALSE), 0)</f>
        <v>1598</v>
      </c>
      <c r="M148" s="98">
        <f>IFERROR(VLOOKUP($D148, V一般接種!$A:$G, M$4, FALSE), 0)</f>
        <v>363332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527092</v>
      </c>
      <c r="C149" s="50">
        <f t="shared" si="8"/>
        <v>333998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431889</v>
      </c>
      <c r="K149" s="98">
        <f>IFERROR(VLOOKUP($D149, V一般接種!$A:$G, K$4, FALSE), 0)</f>
        <v>95203</v>
      </c>
      <c r="L149" s="98">
        <f>IFERROR(VLOOKUP($D149, V一般接種!$A:$G, L$4, FALSE), 0)</f>
        <v>1677</v>
      </c>
      <c r="M149" s="98">
        <f>IFERROR(VLOOKUP($D149, V一般接種!$A:$G, M$4, FALSE), 0)</f>
        <v>332321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324737</v>
      </c>
      <c r="C150" s="50">
        <f t="shared" si="8"/>
        <v>334640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232920</v>
      </c>
      <c r="K150" s="98">
        <f>IFERROR(VLOOKUP($D150, V一般接種!$A:$G, K$4, FALSE), 0)</f>
        <v>91817</v>
      </c>
      <c r="L150" s="98">
        <f>IFERROR(VLOOKUP($D150, V一般接種!$A:$G, L$4, FALSE), 0)</f>
        <v>1836</v>
      </c>
      <c r="M150" s="98">
        <f>IFERROR(VLOOKUP($D150, V一般接種!$A:$G, M$4, FALSE), 0)</f>
        <v>332804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570776</v>
      </c>
      <c r="C151" s="50">
        <f t="shared" si="8"/>
        <v>246073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478083</v>
      </c>
      <c r="K151" s="98">
        <f>IFERROR(VLOOKUP($D151, V一般接種!$A:$G, K$4, FALSE), 0)</f>
        <v>92693</v>
      </c>
      <c r="L151" s="98">
        <f>IFERROR(VLOOKUP($D151, V一般接種!$A:$G, L$4, FALSE), 0)</f>
        <v>1450</v>
      </c>
      <c r="M151" s="98">
        <f>IFERROR(VLOOKUP($D151, V一般接種!$A:$G, M$4, FALSE), 0)</f>
        <v>244623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768715</v>
      </c>
      <c r="C152" s="50">
        <f t="shared" si="8"/>
        <v>287225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661976</v>
      </c>
      <c r="K152" s="98">
        <f>IFERROR(VLOOKUP($D152, V一般接種!$A:$G, K$4, FALSE), 0)</f>
        <v>106739</v>
      </c>
      <c r="L152" s="98">
        <f>IFERROR(VLOOKUP($D152, V一般接種!$A:$G, L$4, FALSE), 0)</f>
        <v>1229</v>
      </c>
      <c r="M152" s="98">
        <f>IFERROR(VLOOKUP($D152, V一般接種!$A:$G, M$4, FALSE), 0)</f>
        <v>285996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-1748046</v>
      </c>
      <c r="C153" s="50">
        <f t="shared" si="8"/>
        <v>-927414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536716</v>
      </c>
      <c r="K153" s="98">
        <f>IFERROR(VLOOKUP($D153, V一般接種!$A:$G, K$4, FALSE), 0)</f>
        <v>90862</v>
      </c>
      <c r="L153" s="98">
        <f>IFERROR(VLOOKUP($D153, V一般接種!$A:$G, L$4, FALSE), 0)</f>
        <v>1011</v>
      </c>
      <c r="M153" s="98">
        <f>IFERROR(VLOOKUP($D153, V一般接種!$A:$G, M$4, FALSE), 0)</f>
        <v>253026</v>
      </c>
      <c r="N153" s="98">
        <f>SUMIF(V職域接種!$C:$C, 'Conv-vaccine'!$D153, V職域接種!F:F)</f>
        <v>8141454</v>
      </c>
      <c r="O153" s="98">
        <f>SUMIF(V職域接種!$C:$C, 'Conv-vaccine'!$D153, V職域接種!G:G)</f>
        <v>6220621</v>
      </c>
      <c r="P153" s="98">
        <f>SUMIF(V重複!$C:$C, 'Conv-vaccine'!$D153, V重複!F:F)</f>
        <v>10517078</v>
      </c>
      <c r="Q153" s="98">
        <f>SUMIF(V重複!$C:$C, 'Conv-vaccine'!$D153, V重複!G:G)</f>
        <v>7402072</v>
      </c>
    </row>
    <row r="154" spans="1:17" x14ac:dyDescent="0.55000000000000004">
      <c r="A154" s="95">
        <f t="shared" si="6"/>
        <v>44445</v>
      </c>
      <c r="B154" s="50">
        <f t="shared" si="7"/>
        <v>436652</v>
      </c>
      <c r="C154" s="50">
        <f t="shared" si="8"/>
        <v>268859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351658</v>
      </c>
      <c r="K154" s="98">
        <f>IFERROR(VLOOKUP($D154, V一般接種!$A:$G, K$4, FALSE), 0)</f>
        <v>84994</v>
      </c>
      <c r="L154" s="98">
        <f>IFERROR(VLOOKUP($D154, V一般接種!$A:$G, L$4, FALSE), 0)</f>
        <v>1308</v>
      </c>
      <c r="M154" s="98">
        <f>IFERROR(VLOOKUP($D154, V一般接種!$A:$G, M$4, FALSE), 0)</f>
        <v>267551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413120</v>
      </c>
      <c r="C155" s="50">
        <f t="shared" si="8"/>
        <v>315805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331429</v>
      </c>
      <c r="K155" s="98">
        <f>IFERROR(VLOOKUP($D155, V一般接種!$A:$G, K$4, FALSE), 0)</f>
        <v>81691</v>
      </c>
      <c r="L155" s="98">
        <f>IFERROR(VLOOKUP($D155, V一般接種!$A:$G, L$4, FALSE), 0)</f>
        <v>1499</v>
      </c>
      <c r="M155" s="98">
        <f>IFERROR(VLOOKUP($D155, V一般接種!$A:$G, M$4, FALSE), 0)</f>
        <v>314306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308762</v>
      </c>
      <c r="C156" s="50">
        <f t="shared" si="8"/>
        <v>257209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244367</v>
      </c>
      <c r="K156" s="98">
        <f>IFERROR(VLOOKUP($D156, V一般接種!$A:$G, K$4, FALSE), 0)</f>
        <v>64395</v>
      </c>
      <c r="L156" s="98">
        <f>IFERROR(VLOOKUP($D156, V一般接種!$A:$G, L$4, FALSE), 0)</f>
        <v>1284</v>
      </c>
      <c r="M156" s="98">
        <f>IFERROR(VLOOKUP($D156, V一般接種!$A:$G, M$4, FALSE), 0)</f>
        <v>255925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59"/>
  <sheetViews>
    <sheetView workbookViewId="0">
      <selection sqref="A1:XFD1048576"/>
    </sheetView>
  </sheetViews>
  <sheetFormatPr defaultRowHeight="18" x14ac:dyDescent="0.55000000000000004"/>
  <cols>
    <col min="1" max="1" width="11.83203125" style="66" customWidth="1"/>
    <col min="2" max="2" width="5.25" style="66" bestFit="1" customWidth="1"/>
    <col min="3" max="3" width="11.83203125" style="66" bestFit="1" customWidth="1"/>
    <col min="4" max="4" width="13" style="66" bestFit="1" customWidth="1"/>
    <col min="5" max="5" width="16.08203125" style="66" bestFit="1" customWidth="1"/>
    <col min="6" max="6" width="17.25" style="66" bestFit="1" customWidth="1"/>
    <col min="7" max="7" width="13" style="66" bestFit="1" customWidth="1"/>
    <col min="8" max="8" width="16.08203125" style="66" bestFit="1" customWidth="1"/>
    <col min="9" max="9" width="17.25" style="66" bestFit="1" customWidth="1"/>
    <col min="10" max="10" width="13" style="66" bestFit="1" customWidth="1"/>
    <col min="11" max="11" width="16.08203125" style="66" bestFit="1" customWidth="1"/>
    <col min="12" max="12" width="17.25" style="66" bestFit="1" customWidth="1"/>
    <col min="13" max="13" width="13" style="66" bestFit="1" customWidth="1"/>
    <col min="14" max="14" width="16.08203125" style="66" bestFit="1" customWidth="1"/>
    <col min="15" max="15" width="19.33203125" style="66" bestFit="1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TEXT(MAX(A3:A156)+1,"m月d日") &amp; "公表時点）"</f>
        <v>（9月9日公表時点）</v>
      </c>
    </row>
    <row r="3" spans="1:15" x14ac:dyDescent="0.55000000000000004">
      <c r="A3" s="144" t="s">
        <v>323</v>
      </c>
      <c r="B3" s="144" t="s">
        <v>297</v>
      </c>
      <c r="C3" s="144" t="s">
        <v>298</v>
      </c>
      <c r="D3" s="145" t="s">
        <v>324</v>
      </c>
      <c r="E3" s="145"/>
      <c r="F3" s="145"/>
      <c r="G3" s="145"/>
      <c r="H3" s="145"/>
      <c r="I3" s="145"/>
      <c r="J3" s="145" t="s">
        <v>325</v>
      </c>
      <c r="K3" s="145"/>
      <c r="L3" s="145"/>
      <c r="M3" s="145"/>
      <c r="N3" s="145"/>
      <c r="O3" s="145"/>
    </row>
    <row r="4" spans="1:15" x14ac:dyDescent="0.55000000000000004">
      <c r="A4" s="144"/>
      <c r="B4" s="144"/>
      <c r="C4" s="144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4"/>
      <c r="B5" s="144"/>
      <c r="C5" s="144"/>
      <c r="D5" s="115" t="s">
        <v>301</v>
      </c>
      <c r="E5" s="115" t="s">
        <v>302</v>
      </c>
      <c r="F5" s="115" t="s">
        <v>351</v>
      </c>
      <c r="G5" s="115" t="s">
        <v>301</v>
      </c>
      <c r="H5" s="115" t="s">
        <v>302</v>
      </c>
      <c r="I5" s="115" t="s">
        <v>351</v>
      </c>
      <c r="J5" s="115" t="s">
        <v>301</v>
      </c>
      <c r="K5" s="115" t="s">
        <v>302</v>
      </c>
      <c r="L5" s="115" t="s">
        <v>351</v>
      </c>
      <c r="M5" s="115" t="s">
        <v>301</v>
      </c>
      <c r="N5" s="115" t="s">
        <v>302</v>
      </c>
      <c r="O5" s="115" t="s">
        <v>351</v>
      </c>
    </row>
    <row r="6" spans="1:15" x14ac:dyDescent="0.55000000000000004">
      <c r="A6" s="142" t="s">
        <v>287</v>
      </c>
      <c r="B6" s="143"/>
      <c r="C6" s="62">
        <f ca="1">SUM(D6:I6)</f>
        <v>122726968</v>
      </c>
      <c r="D6" s="62">
        <f ca="1">SUM(OFFSET(D$6,1,0,MAX($A$6:$A156)-DATE(2021,4,12)+1,1))</f>
        <v>58486739</v>
      </c>
      <c r="E6" s="62">
        <f ca="1">SUM(OFFSET(E$6,1,0,MAX($A$6:$A156)-DATE(2021,4,12)+1,1))</f>
        <v>9889355</v>
      </c>
      <c r="F6" s="62">
        <f ca="1">SUM(OFFSET(F$6,1,0,MAX($A$6:$A156)-DATE(2021,4,12)+1,1))</f>
        <v>22813</v>
      </c>
      <c r="G6" s="62">
        <f ca="1">SUM(OFFSET(G$6,1,0,MAX($A$6:$A156)-DATE(2021,4,12)+1,1))</f>
        <v>47624909</v>
      </c>
      <c r="H6" s="62">
        <f ca="1">SUM(OFFSET(H$6,1,0,MAX($A$6:$A156)-DATE(2021,4,12)+1,1))</f>
        <v>6703133</v>
      </c>
      <c r="I6" s="62">
        <f ca="1">SUM(OFFSET(I$6,1,0,MAX($A$6:$A156)-DATE(2021,4,12)+1,1))</f>
        <v>19</v>
      </c>
      <c r="J6" s="62">
        <f ca="1">SUM(OFFSET(J$6,1,0,MAX($A$6:$A156)-DATE(2021,4,12)+1,1))</f>
        <v>31119579</v>
      </c>
      <c r="K6" s="62">
        <f ca="1">SUM(OFFSET(K$6,1,0,MAX($A$6:$A156)-DATE(2021,4,12)+1,1))</f>
        <v>872646</v>
      </c>
      <c r="L6" s="62">
        <f ca="1">SUM(OFFSET(L$6,1,0,MAX($A$6:$A156)-DATE(2021,4,12)+1,1))</f>
        <v>988</v>
      </c>
      <c r="M6" s="62">
        <f ca="1">SUM(OFFSET(M$6,1,0,MAX($A$6:$A156)-DATE(2021,4,12)+1,1))</f>
        <v>30494769</v>
      </c>
      <c r="N6" s="62">
        <f ca="1">SUM(OFFSET(N$6,1,0,MAX($A$6:$A156)-DATE(2021,4,12)+1,1))</f>
        <v>848684</v>
      </c>
      <c r="O6" s="62">
        <f ca="1">SUM(OFFSET(O$6,1,0,MAX($A$6:$A156)-DATE(2021,4,12)+1,1))</f>
        <v>3</v>
      </c>
    </row>
    <row r="7" spans="1:15" x14ac:dyDescent="0.55000000000000004">
      <c r="A7" s="117">
        <v>44447</v>
      </c>
      <c r="B7" s="105" t="str">
        <f t="shared" ref="B7:B70" si="0">"(" &amp; TEXT(A7,"aaa") &amp; ")"</f>
        <v>(水)</v>
      </c>
      <c r="C7" s="62">
        <f>SUM(D7:I7)</f>
        <v>607561</v>
      </c>
      <c r="D7" s="62">
        <v>244367</v>
      </c>
      <c r="E7" s="62">
        <v>64395</v>
      </c>
      <c r="F7" s="62">
        <v>1284</v>
      </c>
      <c r="G7" s="62">
        <v>255925</v>
      </c>
      <c r="H7" s="62">
        <v>41590</v>
      </c>
      <c r="I7" s="62">
        <v>0</v>
      </c>
      <c r="J7" s="62">
        <v>7634</v>
      </c>
      <c r="K7" s="62">
        <v>505</v>
      </c>
      <c r="L7" s="62">
        <v>60</v>
      </c>
      <c r="M7" s="62">
        <v>14916</v>
      </c>
      <c r="N7" s="62">
        <v>513</v>
      </c>
      <c r="O7" s="62">
        <v>0</v>
      </c>
    </row>
    <row r="8" spans="1:15" x14ac:dyDescent="0.55000000000000004">
      <c r="A8" s="117">
        <v>44446</v>
      </c>
      <c r="B8" s="105" t="str">
        <f t="shared" si="0"/>
        <v>(火)</v>
      </c>
      <c r="C8" s="62">
        <f>SUM(D8:I8)</f>
        <v>779932</v>
      </c>
      <c r="D8" s="62">
        <v>331429</v>
      </c>
      <c r="E8" s="62">
        <v>81691</v>
      </c>
      <c r="F8" s="62">
        <v>1499</v>
      </c>
      <c r="G8" s="62">
        <v>314306</v>
      </c>
      <c r="H8" s="62">
        <v>51006</v>
      </c>
      <c r="I8" s="62">
        <v>1</v>
      </c>
      <c r="J8" s="62">
        <v>11517</v>
      </c>
      <c r="K8" s="62">
        <v>564</v>
      </c>
      <c r="L8" s="62">
        <v>78</v>
      </c>
      <c r="M8" s="62">
        <v>21470</v>
      </c>
      <c r="N8" s="62">
        <v>588</v>
      </c>
      <c r="O8" s="62">
        <v>0</v>
      </c>
    </row>
    <row r="9" spans="1:15" x14ac:dyDescent="0.55000000000000004">
      <c r="A9" s="117">
        <v>44445</v>
      </c>
      <c r="B9" s="105" t="str">
        <f t="shared" si="0"/>
        <v>(月)</v>
      </c>
      <c r="C9" s="62">
        <f>SUM(D9:I9)</f>
        <v>757613</v>
      </c>
      <c r="D9" s="62">
        <v>351658</v>
      </c>
      <c r="E9" s="62">
        <v>84994</v>
      </c>
      <c r="F9" s="62">
        <v>1308</v>
      </c>
      <c r="G9" s="62">
        <v>267551</v>
      </c>
      <c r="H9" s="62">
        <v>52099</v>
      </c>
      <c r="I9" s="62">
        <v>3</v>
      </c>
      <c r="J9" s="62">
        <v>11898</v>
      </c>
      <c r="K9" s="62">
        <v>625</v>
      </c>
      <c r="L9" s="62">
        <v>63</v>
      </c>
      <c r="M9" s="62">
        <v>18398</v>
      </c>
      <c r="N9" s="62">
        <v>537</v>
      </c>
      <c r="O9" s="62">
        <v>0</v>
      </c>
    </row>
    <row r="10" spans="1:15" x14ac:dyDescent="0.55000000000000004">
      <c r="A10" s="117">
        <v>44444</v>
      </c>
      <c r="B10" s="105" t="str">
        <f t="shared" si="0"/>
        <v>(日)</v>
      </c>
      <c r="C10" s="62">
        <f>SUM(D10:I10)</f>
        <v>969903</v>
      </c>
      <c r="D10" s="62">
        <v>536716</v>
      </c>
      <c r="E10" s="62">
        <v>90862</v>
      </c>
      <c r="F10" s="62">
        <v>1011</v>
      </c>
      <c r="G10" s="62">
        <v>253026</v>
      </c>
      <c r="H10" s="62">
        <v>88287</v>
      </c>
      <c r="I10" s="62">
        <v>1</v>
      </c>
      <c r="J10" s="62">
        <v>10101</v>
      </c>
      <c r="K10" s="62">
        <v>703</v>
      </c>
      <c r="L10" s="62">
        <v>39</v>
      </c>
      <c r="M10" s="62">
        <v>7565</v>
      </c>
      <c r="N10" s="62">
        <v>1823</v>
      </c>
      <c r="O10" s="62">
        <v>0</v>
      </c>
    </row>
    <row r="11" spans="1:15" x14ac:dyDescent="0.55000000000000004">
      <c r="A11" s="117">
        <v>44443</v>
      </c>
      <c r="B11" s="105" t="str">
        <f t="shared" si="0"/>
        <v>(土)</v>
      </c>
      <c r="C11" s="62">
        <f t="shared" ref="C11:C13" si="1">SUM(D11:I11)</f>
        <v>1148445</v>
      </c>
      <c r="D11" s="62">
        <v>661976</v>
      </c>
      <c r="E11" s="62">
        <v>106739</v>
      </c>
      <c r="F11" s="62">
        <v>1229</v>
      </c>
      <c r="G11" s="62">
        <v>285996</v>
      </c>
      <c r="H11" s="62">
        <v>92505</v>
      </c>
      <c r="I11" s="62">
        <v>0</v>
      </c>
      <c r="J11" s="62">
        <v>11873</v>
      </c>
      <c r="K11" s="62">
        <v>599</v>
      </c>
      <c r="L11" s="62">
        <v>30</v>
      </c>
      <c r="M11" s="62">
        <v>8592</v>
      </c>
      <c r="N11" s="62">
        <v>1912</v>
      </c>
      <c r="O11" s="62">
        <v>0</v>
      </c>
    </row>
    <row r="12" spans="1:15" x14ac:dyDescent="0.55000000000000004">
      <c r="A12" s="117">
        <v>44442</v>
      </c>
      <c r="B12" s="105" t="str">
        <f t="shared" si="0"/>
        <v>(金)</v>
      </c>
      <c r="C12" s="62">
        <f t="shared" si="1"/>
        <v>906079</v>
      </c>
      <c r="D12" s="62">
        <v>478083</v>
      </c>
      <c r="E12" s="62">
        <v>92693</v>
      </c>
      <c r="F12" s="62">
        <v>1450</v>
      </c>
      <c r="G12" s="62">
        <v>244623</v>
      </c>
      <c r="H12" s="62">
        <v>89224</v>
      </c>
      <c r="I12" s="62">
        <v>6</v>
      </c>
      <c r="J12" s="62">
        <v>13059</v>
      </c>
      <c r="K12" s="62">
        <v>388</v>
      </c>
      <c r="L12" s="62">
        <v>50</v>
      </c>
      <c r="M12" s="62">
        <v>12553</v>
      </c>
      <c r="N12" s="62">
        <v>849</v>
      </c>
      <c r="O12" s="62">
        <v>1</v>
      </c>
    </row>
    <row r="13" spans="1:15" x14ac:dyDescent="0.55000000000000004">
      <c r="A13" s="117">
        <v>44441</v>
      </c>
      <c r="B13" s="105" t="str">
        <f t="shared" si="0"/>
        <v>(木)</v>
      </c>
      <c r="C13" s="62">
        <f t="shared" si="1"/>
        <v>748390</v>
      </c>
      <c r="D13" s="62">
        <v>232920</v>
      </c>
      <c r="E13" s="62">
        <v>91817</v>
      </c>
      <c r="F13" s="62">
        <v>1836</v>
      </c>
      <c r="G13" s="62">
        <v>332804</v>
      </c>
      <c r="H13" s="62">
        <v>89013</v>
      </c>
      <c r="I13" s="62">
        <v>0</v>
      </c>
      <c r="J13" s="62">
        <v>6218</v>
      </c>
      <c r="K13" s="62">
        <v>532</v>
      </c>
      <c r="L13" s="62">
        <v>102</v>
      </c>
      <c r="M13" s="62">
        <v>21309</v>
      </c>
      <c r="N13" s="62">
        <v>976</v>
      </c>
      <c r="O13" s="62">
        <v>0</v>
      </c>
    </row>
    <row r="14" spans="1:15" x14ac:dyDescent="0.55000000000000004">
      <c r="A14" s="117">
        <v>44440</v>
      </c>
      <c r="B14" s="105" t="str">
        <f t="shared" si="0"/>
        <v>(水)</v>
      </c>
      <c r="C14" s="62">
        <f>SUM(D14:I14)</f>
        <v>942854</v>
      </c>
      <c r="D14" s="62">
        <v>431889</v>
      </c>
      <c r="E14" s="62">
        <v>95203</v>
      </c>
      <c r="F14" s="62">
        <v>1677</v>
      </c>
      <c r="G14" s="62">
        <v>332321</v>
      </c>
      <c r="H14" s="62">
        <v>81763</v>
      </c>
      <c r="I14" s="62">
        <v>1</v>
      </c>
      <c r="J14" s="62">
        <v>15706</v>
      </c>
      <c r="K14" s="62">
        <v>674</v>
      </c>
      <c r="L14" s="62">
        <v>100</v>
      </c>
      <c r="M14" s="62">
        <v>23694</v>
      </c>
      <c r="N14" s="62">
        <v>1116</v>
      </c>
      <c r="O14" s="62">
        <v>0</v>
      </c>
    </row>
    <row r="15" spans="1:15" x14ac:dyDescent="0.55000000000000004">
      <c r="A15" s="117">
        <v>44439</v>
      </c>
      <c r="B15" s="105" t="str">
        <f t="shared" si="0"/>
        <v>(火)</v>
      </c>
      <c r="C15" s="62">
        <f t="shared" ref="C15:C21" si="2">SUM(D15:I15)</f>
        <v>1020899</v>
      </c>
      <c r="D15" s="62">
        <v>462115</v>
      </c>
      <c r="E15" s="62">
        <v>100743</v>
      </c>
      <c r="F15" s="62">
        <v>1598</v>
      </c>
      <c r="G15" s="62">
        <v>363332</v>
      </c>
      <c r="H15" s="62">
        <v>93111</v>
      </c>
      <c r="I15" s="62">
        <v>0</v>
      </c>
      <c r="J15" s="62">
        <v>19341</v>
      </c>
      <c r="K15" s="62">
        <v>613</v>
      </c>
      <c r="L15" s="62">
        <v>87</v>
      </c>
      <c r="M15" s="62">
        <v>31506</v>
      </c>
      <c r="N15" s="62">
        <v>1262</v>
      </c>
      <c r="O15" s="62">
        <v>0</v>
      </c>
    </row>
    <row r="16" spans="1:15" x14ac:dyDescent="0.55000000000000004">
      <c r="A16" s="117">
        <v>44438</v>
      </c>
      <c r="B16" s="105" t="str">
        <f t="shared" si="0"/>
        <v>(月)</v>
      </c>
      <c r="C16" s="62">
        <f t="shared" si="2"/>
        <v>563579</v>
      </c>
      <c r="D16" s="62">
        <v>233892</v>
      </c>
      <c r="E16" s="62">
        <v>99323</v>
      </c>
      <c r="F16" s="62">
        <v>1318</v>
      </c>
      <c r="G16" s="62">
        <v>131092</v>
      </c>
      <c r="H16" s="62">
        <v>97954</v>
      </c>
      <c r="I16" s="62">
        <v>0</v>
      </c>
      <c r="J16" s="62">
        <v>8207</v>
      </c>
      <c r="K16" s="62">
        <v>569</v>
      </c>
      <c r="L16" s="62">
        <v>69</v>
      </c>
      <c r="M16" s="62">
        <v>8710</v>
      </c>
      <c r="N16" s="62">
        <v>1208</v>
      </c>
      <c r="O16" s="62">
        <v>0</v>
      </c>
    </row>
    <row r="17" spans="1:15" x14ac:dyDescent="0.55000000000000004">
      <c r="A17" s="117">
        <v>44437</v>
      </c>
      <c r="B17" s="105" t="str">
        <f t="shared" si="0"/>
        <v>(日)</v>
      </c>
      <c r="C17" s="62">
        <f t="shared" si="2"/>
        <v>1142800</v>
      </c>
      <c r="D17" s="62">
        <v>457945</v>
      </c>
      <c r="E17" s="62">
        <v>99757</v>
      </c>
      <c r="F17" s="62">
        <v>1124</v>
      </c>
      <c r="G17" s="62">
        <v>485838</v>
      </c>
      <c r="H17" s="62">
        <v>98135</v>
      </c>
      <c r="I17" s="62">
        <v>1</v>
      </c>
      <c r="J17" s="62">
        <v>9203</v>
      </c>
      <c r="K17" s="62">
        <v>726</v>
      </c>
      <c r="L17" s="62">
        <v>48</v>
      </c>
      <c r="M17" s="62">
        <v>18995</v>
      </c>
      <c r="N17" s="62">
        <v>2368</v>
      </c>
      <c r="O17" s="62">
        <v>0</v>
      </c>
    </row>
    <row r="18" spans="1:15" x14ac:dyDescent="0.55000000000000004">
      <c r="A18" s="117">
        <v>44436</v>
      </c>
      <c r="B18" s="105" t="str">
        <f t="shared" si="0"/>
        <v>(土)</v>
      </c>
      <c r="C18" s="62">
        <f t="shared" si="2"/>
        <v>1358571</v>
      </c>
      <c r="D18" s="62">
        <v>562291</v>
      </c>
      <c r="E18" s="62">
        <v>114130</v>
      </c>
      <c r="F18" s="62">
        <v>536</v>
      </c>
      <c r="G18" s="62">
        <v>574949</v>
      </c>
      <c r="H18" s="62">
        <v>106665</v>
      </c>
      <c r="I18" s="62">
        <v>0</v>
      </c>
      <c r="J18" s="62">
        <v>12582</v>
      </c>
      <c r="K18" s="62">
        <v>661</v>
      </c>
      <c r="L18" s="62">
        <v>12</v>
      </c>
      <c r="M18" s="62">
        <v>30411</v>
      </c>
      <c r="N18" s="62">
        <v>2842</v>
      </c>
      <c r="O18" s="62">
        <v>0</v>
      </c>
    </row>
    <row r="19" spans="1:15" x14ac:dyDescent="0.55000000000000004">
      <c r="A19" s="117">
        <v>44435</v>
      </c>
      <c r="B19" s="105" t="str">
        <f t="shared" si="0"/>
        <v>(金)</v>
      </c>
      <c r="C19" s="62">
        <f t="shared" si="2"/>
        <v>1162484</v>
      </c>
      <c r="D19" s="62">
        <v>494276</v>
      </c>
      <c r="E19" s="62">
        <v>91123</v>
      </c>
      <c r="F19" s="62">
        <v>976</v>
      </c>
      <c r="G19" s="62">
        <v>463671</v>
      </c>
      <c r="H19" s="62">
        <v>112438</v>
      </c>
      <c r="I19" s="62">
        <v>0</v>
      </c>
      <c r="J19" s="62">
        <v>16974</v>
      </c>
      <c r="K19" s="62">
        <v>468</v>
      </c>
      <c r="L19" s="62">
        <v>21</v>
      </c>
      <c r="M19" s="62">
        <v>37508</v>
      </c>
      <c r="N19" s="62">
        <v>1460</v>
      </c>
      <c r="O19" s="62">
        <v>0</v>
      </c>
    </row>
    <row r="20" spans="1:15" x14ac:dyDescent="0.55000000000000004">
      <c r="A20" s="117">
        <v>44434</v>
      </c>
      <c r="B20" s="105" t="str">
        <f t="shared" si="0"/>
        <v>(木)</v>
      </c>
      <c r="C20" s="62">
        <f t="shared" si="2"/>
        <v>1055333</v>
      </c>
      <c r="D20" s="62">
        <v>446338</v>
      </c>
      <c r="E20" s="62">
        <v>82393</v>
      </c>
      <c r="F20" s="62">
        <v>2009</v>
      </c>
      <c r="G20" s="62">
        <v>421187</v>
      </c>
      <c r="H20" s="62">
        <v>103405</v>
      </c>
      <c r="I20" s="62">
        <v>1</v>
      </c>
      <c r="J20" s="62">
        <v>18012</v>
      </c>
      <c r="K20" s="62">
        <v>612</v>
      </c>
      <c r="L20" s="62">
        <v>64</v>
      </c>
      <c r="M20" s="62">
        <v>38195</v>
      </c>
      <c r="N20" s="62">
        <v>1671</v>
      </c>
      <c r="O20" s="62">
        <v>0</v>
      </c>
    </row>
    <row r="21" spans="1:15" x14ac:dyDescent="0.55000000000000004">
      <c r="A21" s="117">
        <v>44433</v>
      </c>
      <c r="B21" s="105" t="str">
        <f t="shared" si="0"/>
        <v>(水)</v>
      </c>
      <c r="C21" s="62">
        <f t="shared" si="2"/>
        <v>1109021</v>
      </c>
      <c r="D21" s="62">
        <v>458918</v>
      </c>
      <c r="E21" s="62">
        <v>99185</v>
      </c>
      <c r="F21" s="62">
        <v>1948</v>
      </c>
      <c r="G21" s="62">
        <v>437220</v>
      </c>
      <c r="H21" s="62">
        <v>111748</v>
      </c>
      <c r="I21" s="62">
        <v>2</v>
      </c>
      <c r="J21" s="62">
        <v>20436</v>
      </c>
      <c r="K21" s="62">
        <v>692</v>
      </c>
      <c r="L21" s="62">
        <v>64</v>
      </c>
      <c r="M21" s="62">
        <v>43199</v>
      </c>
      <c r="N21" s="62">
        <v>1914</v>
      </c>
      <c r="O21" s="62">
        <v>0</v>
      </c>
    </row>
    <row r="22" spans="1:15" x14ac:dyDescent="0.55000000000000004">
      <c r="A22" s="117">
        <v>44432</v>
      </c>
      <c r="B22" s="105" t="str">
        <f t="shared" si="0"/>
        <v>(火)</v>
      </c>
      <c r="C22" s="62">
        <f>SUM(D22:I22)</f>
        <v>1122455</v>
      </c>
      <c r="D22" s="62">
        <v>461280</v>
      </c>
      <c r="E22" s="62">
        <v>103686</v>
      </c>
      <c r="F22" s="62">
        <v>976</v>
      </c>
      <c r="G22" s="62">
        <v>443168</v>
      </c>
      <c r="H22" s="62">
        <v>113343</v>
      </c>
      <c r="I22" s="62">
        <v>2</v>
      </c>
      <c r="J22" s="62">
        <v>24073</v>
      </c>
      <c r="K22" s="62">
        <v>736</v>
      </c>
      <c r="L22" s="62">
        <v>47</v>
      </c>
      <c r="M22" s="62">
        <v>52469</v>
      </c>
      <c r="N22" s="62">
        <v>2127</v>
      </c>
      <c r="O22" s="62">
        <v>1</v>
      </c>
    </row>
    <row r="23" spans="1:15" x14ac:dyDescent="0.55000000000000004">
      <c r="A23" s="117">
        <v>44431</v>
      </c>
      <c r="B23" s="105" t="str">
        <f t="shared" si="0"/>
        <v>(月)</v>
      </c>
      <c r="C23" s="62">
        <f>SUM(D23:I23)</f>
        <v>1068966</v>
      </c>
      <c r="D23" s="62">
        <v>425976</v>
      </c>
      <c r="E23" s="62">
        <v>86362</v>
      </c>
      <c r="F23" s="62">
        <v>990</v>
      </c>
      <c r="G23" s="62">
        <v>428014</v>
      </c>
      <c r="H23" s="62">
        <v>127623</v>
      </c>
      <c r="I23" s="62">
        <v>1</v>
      </c>
      <c r="J23" s="62">
        <v>22640</v>
      </c>
      <c r="K23" s="62">
        <v>659</v>
      </c>
      <c r="L23" s="62">
        <v>50</v>
      </c>
      <c r="M23" s="62">
        <v>56362</v>
      </c>
      <c r="N23" s="62">
        <v>2830</v>
      </c>
      <c r="O23" s="67">
        <v>1</v>
      </c>
    </row>
    <row r="24" spans="1:15" x14ac:dyDescent="0.55000000000000004">
      <c r="A24" s="117">
        <v>44430</v>
      </c>
      <c r="B24" s="105" t="str">
        <f t="shared" si="0"/>
        <v>(日)</v>
      </c>
      <c r="C24" s="62">
        <f>SUM(D24:I24)</f>
        <v>1165071</v>
      </c>
      <c r="D24" s="62">
        <v>505103</v>
      </c>
      <c r="E24" s="62">
        <v>99171</v>
      </c>
      <c r="F24" s="62">
        <v>0</v>
      </c>
      <c r="G24" s="62">
        <v>440055</v>
      </c>
      <c r="H24" s="62">
        <v>120742</v>
      </c>
      <c r="I24" s="62">
        <v>0</v>
      </c>
      <c r="J24" s="62">
        <v>11401</v>
      </c>
      <c r="K24" s="62">
        <v>829</v>
      </c>
      <c r="L24" s="62">
        <v>0</v>
      </c>
      <c r="M24" s="62">
        <v>33154</v>
      </c>
      <c r="N24" s="62">
        <v>4280</v>
      </c>
      <c r="O24" s="67">
        <v>0</v>
      </c>
    </row>
    <row r="25" spans="1:15" x14ac:dyDescent="0.55000000000000004">
      <c r="A25" s="117">
        <v>44429</v>
      </c>
      <c r="B25" s="105" t="str">
        <f t="shared" si="0"/>
        <v>(土)</v>
      </c>
      <c r="C25" s="62">
        <f t="shared" ref="C25:C87" si="3">SUM(D25:I25)</f>
        <v>1337821</v>
      </c>
      <c r="D25" s="67">
        <v>590590</v>
      </c>
      <c r="E25" s="62">
        <v>93018</v>
      </c>
      <c r="F25" s="62">
        <v>42</v>
      </c>
      <c r="G25" s="62">
        <v>520227</v>
      </c>
      <c r="H25" s="62">
        <v>133944</v>
      </c>
      <c r="I25" s="62">
        <v>0</v>
      </c>
      <c r="J25" s="62">
        <v>16420</v>
      </c>
      <c r="K25" s="62">
        <v>687</v>
      </c>
      <c r="L25" s="62">
        <v>3</v>
      </c>
      <c r="M25" s="62">
        <v>61004</v>
      </c>
      <c r="N25" s="62">
        <v>4509</v>
      </c>
      <c r="O25" s="67">
        <v>0</v>
      </c>
    </row>
    <row r="26" spans="1:15" x14ac:dyDescent="0.55000000000000004">
      <c r="A26" s="117">
        <v>44428</v>
      </c>
      <c r="B26" s="105" t="str">
        <f t="shared" si="0"/>
        <v>(金)</v>
      </c>
      <c r="C26" s="62">
        <f t="shared" si="3"/>
        <v>1170808</v>
      </c>
      <c r="D26" s="62">
        <v>497114</v>
      </c>
      <c r="E26" s="62">
        <v>75045</v>
      </c>
      <c r="F26" s="62">
        <v>0</v>
      </c>
      <c r="G26" s="62">
        <v>461261</v>
      </c>
      <c r="H26" s="62">
        <v>137388</v>
      </c>
      <c r="I26" s="62">
        <v>0</v>
      </c>
      <c r="J26" s="62">
        <v>23812</v>
      </c>
      <c r="K26" s="62">
        <v>418</v>
      </c>
      <c r="L26" s="62">
        <v>0</v>
      </c>
      <c r="M26" s="62">
        <v>77518</v>
      </c>
      <c r="N26" s="62">
        <v>2525</v>
      </c>
      <c r="O26" s="67">
        <v>0</v>
      </c>
    </row>
    <row r="27" spans="1:15" x14ac:dyDescent="0.55000000000000004">
      <c r="A27" s="117">
        <v>44427</v>
      </c>
      <c r="B27" s="105" t="str">
        <f t="shared" si="0"/>
        <v>(木)</v>
      </c>
      <c r="C27" s="62">
        <f t="shared" si="3"/>
        <v>1093109</v>
      </c>
      <c r="D27" s="62">
        <v>458256</v>
      </c>
      <c r="E27" s="62">
        <v>83668</v>
      </c>
      <c r="F27" s="62">
        <v>1</v>
      </c>
      <c r="G27" s="62">
        <v>417124</v>
      </c>
      <c r="H27" s="62">
        <v>134060</v>
      </c>
      <c r="I27" s="62">
        <v>0</v>
      </c>
      <c r="J27" s="62">
        <v>23865</v>
      </c>
      <c r="K27" s="62">
        <v>576</v>
      </c>
      <c r="L27" s="62">
        <v>1</v>
      </c>
      <c r="M27" s="62">
        <v>77415</v>
      </c>
      <c r="N27" s="62">
        <v>3293</v>
      </c>
      <c r="O27" s="67">
        <v>0</v>
      </c>
    </row>
    <row r="28" spans="1:15" x14ac:dyDescent="0.55000000000000004">
      <c r="A28" s="117">
        <v>44426</v>
      </c>
      <c r="B28" s="105" t="str">
        <f t="shared" si="0"/>
        <v>(水)</v>
      </c>
      <c r="C28" s="62">
        <f t="shared" si="3"/>
        <v>1130222</v>
      </c>
      <c r="D28" s="62">
        <v>470829</v>
      </c>
      <c r="E28" s="62">
        <v>74852</v>
      </c>
      <c r="F28" s="62">
        <v>0</v>
      </c>
      <c r="G28" s="62">
        <v>428918</v>
      </c>
      <c r="H28" s="62">
        <v>155623</v>
      </c>
      <c r="I28" s="62">
        <v>0</v>
      </c>
      <c r="J28" s="62">
        <v>27010</v>
      </c>
      <c r="K28" s="62">
        <v>656</v>
      </c>
      <c r="L28" s="62">
        <v>0</v>
      </c>
      <c r="M28" s="62">
        <v>85118</v>
      </c>
      <c r="N28" s="62">
        <v>3176</v>
      </c>
      <c r="O28" s="62">
        <v>0</v>
      </c>
    </row>
    <row r="29" spans="1:15" x14ac:dyDescent="0.55000000000000004">
      <c r="A29" s="117">
        <v>44425</v>
      </c>
      <c r="B29" s="105" t="str">
        <f t="shared" si="0"/>
        <v>(火)</v>
      </c>
      <c r="C29" s="62">
        <f t="shared" si="3"/>
        <v>1118218</v>
      </c>
      <c r="D29" s="62">
        <v>444562</v>
      </c>
      <c r="E29" s="62">
        <v>73535</v>
      </c>
      <c r="F29" s="62">
        <v>1</v>
      </c>
      <c r="G29" s="62">
        <v>438808</v>
      </c>
      <c r="H29" s="62">
        <v>161312</v>
      </c>
      <c r="I29" s="62">
        <v>0</v>
      </c>
      <c r="J29" s="62">
        <v>29860</v>
      </c>
      <c r="K29" s="62">
        <v>629</v>
      </c>
      <c r="L29" s="62">
        <v>0</v>
      </c>
      <c r="M29" s="62">
        <v>101562</v>
      </c>
      <c r="N29" s="62">
        <v>2621</v>
      </c>
      <c r="O29" s="62">
        <v>0</v>
      </c>
    </row>
    <row r="30" spans="1:15" x14ac:dyDescent="0.55000000000000004">
      <c r="A30" s="117">
        <v>44424</v>
      </c>
      <c r="B30" s="105" t="str">
        <f t="shared" si="0"/>
        <v>(月)</v>
      </c>
      <c r="C30" s="62">
        <f t="shared" si="3"/>
        <v>903079</v>
      </c>
      <c r="D30" s="62">
        <v>343977</v>
      </c>
      <c r="E30" s="62">
        <v>67880</v>
      </c>
      <c r="F30" s="62">
        <v>0</v>
      </c>
      <c r="G30" s="62">
        <v>354220</v>
      </c>
      <c r="H30" s="62">
        <v>137002</v>
      </c>
      <c r="I30" s="62">
        <v>0</v>
      </c>
      <c r="J30" s="62">
        <v>23703</v>
      </c>
      <c r="K30" s="62">
        <v>554</v>
      </c>
      <c r="L30" s="62">
        <v>0</v>
      </c>
      <c r="M30" s="62">
        <v>82964</v>
      </c>
      <c r="N30" s="62">
        <v>2606</v>
      </c>
      <c r="O30" s="62">
        <v>0</v>
      </c>
    </row>
    <row r="31" spans="1:15" x14ac:dyDescent="0.55000000000000004">
      <c r="A31" s="117">
        <v>44423</v>
      </c>
      <c r="B31" s="105" t="str">
        <f t="shared" si="0"/>
        <v>(日)</v>
      </c>
      <c r="C31" s="62">
        <f t="shared" si="3"/>
        <v>698068</v>
      </c>
      <c r="D31" s="62">
        <v>276081</v>
      </c>
      <c r="E31" s="62">
        <v>84229</v>
      </c>
      <c r="F31" s="62">
        <v>0</v>
      </c>
      <c r="G31" s="62">
        <v>243957</v>
      </c>
      <c r="H31" s="62">
        <v>93801</v>
      </c>
      <c r="I31" s="62">
        <v>0</v>
      </c>
      <c r="J31" s="62">
        <v>7130</v>
      </c>
      <c r="K31" s="62">
        <v>926</v>
      </c>
      <c r="L31" s="62">
        <v>0</v>
      </c>
      <c r="M31" s="62">
        <v>34837</v>
      </c>
      <c r="N31" s="62">
        <v>2334</v>
      </c>
      <c r="O31" s="62">
        <v>0</v>
      </c>
    </row>
    <row r="32" spans="1:15" x14ac:dyDescent="0.55000000000000004">
      <c r="A32" s="117">
        <v>44422</v>
      </c>
      <c r="B32" s="118" t="str">
        <f t="shared" si="0"/>
        <v>(土)</v>
      </c>
      <c r="C32" s="62">
        <f t="shared" si="3"/>
        <v>702233</v>
      </c>
      <c r="D32" s="62">
        <v>264943</v>
      </c>
      <c r="E32" s="62">
        <v>78471</v>
      </c>
      <c r="F32" s="62">
        <v>0</v>
      </c>
      <c r="G32" s="62">
        <v>249563</v>
      </c>
      <c r="H32" s="62">
        <v>109256</v>
      </c>
      <c r="I32" s="62">
        <v>0</v>
      </c>
      <c r="J32" s="62">
        <v>8396</v>
      </c>
      <c r="K32" s="62">
        <v>798</v>
      </c>
      <c r="L32" s="62">
        <v>0</v>
      </c>
      <c r="M32" s="62">
        <v>42932</v>
      </c>
      <c r="N32" s="62">
        <v>2466</v>
      </c>
      <c r="O32" s="62">
        <v>0</v>
      </c>
    </row>
    <row r="33" spans="1:15" x14ac:dyDescent="0.55000000000000004">
      <c r="A33" s="117">
        <v>44421</v>
      </c>
      <c r="B33" s="105" t="str">
        <f t="shared" si="0"/>
        <v>(金)</v>
      </c>
      <c r="C33" s="62">
        <f t="shared" si="3"/>
        <v>593598</v>
      </c>
      <c r="D33" s="62">
        <v>259957</v>
      </c>
      <c r="E33" s="62">
        <v>66324</v>
      </c>
      <c r="F33" s="62">
        <v>0</v>
      </c>
      <c r="G33" s="62">
        <v>133586</v>
      </c>
      <c r="H33" s="62">
        <v>133731</v>
      </c>
      <c r="I33" s="62">
        <v>0</v>
      </c>
      <c r="J33" s="62">
        <v>13953</v>
      </c>
      <c r="K33" s="62">
        <v>606</v>
      </c>
      <c r="L33" s="62">
        <v>0</v>
      </c>
      <c r="M33" s="62">
        <v>22928</v>
      </c>
      <c r="N33" s="62">
        <v>3409</v>
      </c>
      <c r="O33" s="62">
        <v>0</v>
      </c>
    </row>
    <row r="34" spans="1:15" x14ac:dyDescent="0.55000000000000004">
      <c r="A34" s="117">
        <v>44420</v>
      </c>
      <c r="B34" s="118" t="str">
        <f t="shared" si="0"/>
        <v>(木)</v>
      </c>
      <c r="C34" s="62">
        <f t="shared" si="3"/>
        <v>828425</v>
      </c>
      <c r="D34" s="62">
        <v>391604</v>
      </c>
      <c r="E34" s="62">
        <v>75888</v>
      </c>
      <c r="F34" s="62">
        <v>0</v>
      </c>
      <c r="G34" s="62">
        <v>223244</v>
      </c>
      <c r="H34" s="62">
        <v>137689</v>
      </c>
      <c r="I34" s="62">
        <v>0</v>
      </c>
      <c r="J34" s="62">
        <v>23614</v>
      </c>
      <c r="K34" s="62">
        <v>774</v>
      </c>
      <c r="L34" s="62">
        <v>0</v>
      </c>
      <c r="M34" s="62">
        <v>48404</v>
      </c>
      <c r="N34" s="62">
        <v>3428</v>
      </c>
      <c r="O34" s="62">
        <v>0</v>
      </c>
    </row>
    <row r="35" spans="1:15" x14ac:dyDescent="0.55000000000000004">
      <c r="A35" s="117">
        <v>44419</v>
      </c>
      <c r="B35" s="105" t="str">
        <f t="shared" si="0"/>
        <v>(水)</v>
      </c>
      <c r="C35" s="62">
        <f t="shared" si="3"/>
        <v>1125450</v>
      </c>
      <c r="D35" s="62">
        <v>398475</v>
      </c>
      <c r="E35" s="62">
        <v>77308</v>
      </c>
      <c r="F35" s="62">
        <v>0</v>
      </c>
      <c r="G35" s="62">
        <v>490418</v>
      </c>
      <c r="H35" s="62">
        <v>159249</v>
      </c>
      <c r="I35" s="62">
        <v>0</v>
      </c>
      <c r="J35" s="62">
        <v>26535</v>
      </c>
      <c r="K35" s="62">
        <v>709</v>
      </c>
      <c r="L35" s="62">
        <v>0</v>
      </c>
      <c r="M35" s="62">
        <v>136119</v>
      </c>
      <c r="N35" s="62">
        <v>2601</v>
      </c>
      <c r="O35" s="62">
        <v>0</v>
      </c>
    </row>
    <row r="36" spans="1:15" x14ac:dyDescent="0.55000000000000004">
      <c r="A36" s="117">
        <v>44418</v>
      </c>
      <c r="B36" s="118" t="str">
        <f t="shared" si="0"/>
        <v>(火)</v>
      </c>
      <c r="C36" s="62">
        <f t="shared" si="3"/>
        <v>1199113</v>
      </c>
      <c r="D36" s="62">
        <v>385708</v>
      </c>
      <c r="E36" s="62">
        <v>77869</v>
      </c>
      <c r="F36" s="62">
        <v>0</v>
      </c>
      <c r="G36" s="62">
        <v>563138</v>
      </c>
      <c r="H36" s="62">
        <v>172398</v>
      </c>
      <c r="I36" s="62">
        <v>0</v>
      </c>
      <c r="J36" s="62">
        <v>30465</v>
      </c>
      <c r="K36" s="62">
        <v>709</v>
      </c>
      <c r="L36" s="62">
        <v>0</v>
      </c>
      <c r="M36" s="62">
        <v>172131</v>
      </c>
      <c r="N36" s="62">
        <v>3036</v>
      </c>
      <c r="O36" s="62">
        <v>0</v>
      </c>
    </row>
    <row r="37" spans="1:15" x14ac:dyDescent="0.55000000000000004">
      <c r="A37" s="117">
        <v>44417</v>
      </c>
      <c r="B37" s="105" t="str">
        <f t="shared" si="0"/>
        <v>(月)</v>
      </c>
      <c r="C37" s="62">
        <f t="shared" si="3"/>
        <v>336221</v>
      </c>
      <c r="D37" s="62">
        <v>101859</v>
      </c>
      <c r="E37" s="62">
        <v>58079</v>
      </c>
      <c r="F37" s="62">
        <v>0</v>
      </c>
      <c r="G37" s="62">
        <v>100144</v>
      </c>
      <c r="H37" s="62">
        <v>76139</v>
      </c>
      <c r="I37" s="62">
        <v>0</v>
      </c>
      <c r="J37" s="62">
        <v>3336</v>
      </c>
      <c r="K37" s="62">
        <v>657</v>
      </c>
      <c r="L37" s="62">
        <v>0</v>
      </c>
      <c r="M37" s="62">
        <v>20029</v>
      </c>
      <c r="N37" s="62">
        <v>2061</v>
      </c>
      <c r="O37" s="62">
        <v>0</v>
      </c>
    </row>
    <row r="38" spans="1:15" x14ac:dyDescent="0.55000000000000004">
      <c r="A38" s="117">
        <v>44416</v>
      </c>
      <c r="B38" s="118" t="str">
        <f t="shared" si="0"/>
        <v>(日)</v>
      </c>
      <c r="C38" s="62">
        <f t="shared" si="3"/>
        <v>1163330</v>
      </c>
      <c r="D38" s="62">
        <v>488175</v>
      </c>
      <c r="E38" s="62">
        <v>102649</v>
      </c>
      <c r="F38" s="62">
        <v>0</v>
      </c>
      <c r="G38" s="62">
        <v>435936</v>
      </c>
      <c r="H38" s="62">
        <v>136570</v>
      </c>
      <c r="I38" s="62">
        <v>0</v>
      </c>
      <c r="J38" s="62">
        <v>16821</v>
      </c>
      <c r="K38" s="62">
        <v>1869</v>
      </c>
      <c r="L38" s="62">
        <v>0</v>
      </c>
      <c r="M38" s="62">
        <v>97559</v>
      </c>
      <c r="N38" s="62">
        <v>2535</v>
      </c>
      <c r="O38" s="62">
        <v>0</v>
      </c>
    </row>
    <row r="39" spans="1:15" x14ac:dyDescent="0.55000000000000004">
      <c r="A39" s="117">
        <v>44415</v>
      </c>
      <c r="B39" s="105" t="str">
        <f t="shared" si="0"/>
        <v>(土)</v>
      </c>
      <c r="C39" s="62">
        <f t="shared" si="3"/>
        <v>1474212</v>
      </c>
      <c r="D39" s="62">
        <v>574757</v>
      </c>
      <c r="E39" s="62">
        <v>99948</v>
      </c>
      <c r="F39" s="62">
        <v>0</v>
      </c>
      <c r="G39" s="62">
        <v>621398</v>
      </c>
      <c r="H39" s="62">
        <v>178109</v>
      </c>
      <c r="I39" s="62">
        <v>0</v>
      </c>
      <c r="J39" s="62">
        <v>26521</v>
      </c>
      <c r="K39" s="62">
        <v>1953</v>
      </c>
      <c r="L39" s="62">
        <v>0</v>
      </c>
      <c r="M39" s="62">
        <v>158835</v>
      </c>
      <c r="N39" s="62">
        <v>2596</v>
      </c>
      <c r="O39" s="62">
        <v>0</v>
      </c>
    </row>
    <row r="40" spans="1:15" x14ac:dyDescent="0.55000000000000004">
      <c r="A40" s="117">
        <v>44414</v>
      </c>
      <c r="B40" s="118" t="str">
        <f t="shared" si="0"/>
        <v>(金)</v>
      </c>
      <c r="C40" s="62">
        <f t="shared" si="3"/>
        <v>1355227</v>
      </c>
      <c r="D40" s="62">
        <v>459024</v>
      </c>
      <c r="E40" s="62">
        <v>84937</v>
      </c>
      <c r="F40" s="62">
        <v>0</v>
      </c>
      <c r="G40" s="62">
        <v>602895</v>
      </c>
      <c r="H40" s="62">
        <v>208371</v>
      </c>
      <c r="I40" s="62">
        <v>0</v>
      </c>
      <c r="J40" s="62">
        <v>34852</v>
      </c>
      <c r="K40" s="62">
        <v>707</v>
      </c>
      <c r="L40" s="62">
        <v>0</v>
      </c>
      <c r="M40" s="62">
        <v>210587</v>
      </c>
      <c r="N40" s="62">
        <v>2972</v>
      </c>
      <c r="O40" s="62">
        <v>0</v>
      </c>
    </row>
    <row r="41" spans="1:15" x14ac:dyDescent="0.55000000000000004">
      <c r="A41" s="117">
        <v>44413</v>
      </c>
      <c r="B41" s="105" t="str">
        <f t="shared" si="0"/>
        <v>(木)</v>
      </c>
      <c r="C41" s="62">
        <f t="shared" si="3"/>
        <v>1293585</v>
      </c>
      <c r="D41" s="62">
        <v>433904</v>
      </c>
      <c r="E41" s="62">
        <v>93608</v>
      </c>
      <c r="F41" s="62">
        <v>0</v>
      </c>
      <c r="G41" s="62">
        <v>572207</v>
      </c>
      <c r="H41" s="62">
        <v>193866</v>
      </c>
      <c r="I41" s="62">
        <v>0</v>
      </c>
      <c r="J41" s="62">
        <v>35565</v>
      </c>
      <c r="K41" s="62">
        <v>930</v>
      </c>
      <c r="L41" s="62">
        <v>0</v>
      </c>
      <c r="M41" s="62">
        <v>216918</v>
      </c>
      <c r="N41" s="62">
        <v>3086</v>
      </c>
      <c r="O41" s="62">
        <v>0</v>
      </c>
    </row>
    <row r="42" spans="1:15" x14ac:dyDescent="0.55000000000000004">
      <c r="A42" s="117">
        <v>44412</v>
      </c>
      <c r="B42" s="118" t="str">
        <f t="shared" si="0"/>
        <v>(水)</v>
      </c>
      <c r="C42" s="62">
        <f t="shared" si="3"/>
        <v>1293564</v>
      </c>
      <c r="D42" s="62">
        <v>447256</v>
      </c>
      <c r="E42" s="62">
        <v>90581</v>
      </c>
      <c r="F42" s="62">
        <v>0</v>
      </c>
      <c r="G42" s="62">
        <v>583421</v>
      </c>
      <c r="H42" s="62">
        <v>172306</v>
      </c>
      <c r="I42" s="62">
        <v>0</v>
      </c>
      <c r="J42" s="62">
        <v>39634</v>
      </c>
      <c r="K42" s="62">
        <v>939</v>
      </c>
      <c r="L42" s="62">
        <v>0</v>
      </c>
      <c r="M42" s="62">
        <v>234493</v>
      </c>
      <c r="N42" s="62">
        <v>3109</v>
      </c>
      <c r="O42" s="62">
        <v>0</v>
      </c>
    </row>
    <row r="43" spans="1:15" x14ac:dyDescent="0.55000000000000004">
      <c r="A43" s="117">
        <v>44411</v>
      </c>
      <c r="B43" s="105" t="str">
        <f t="shared" si="0"/>
        <v>(火)</v>
      </c>
      <c r="C43" s="62">
        <f t="shared" si="3"/>
        <v>1303039</v>
      </c>
      <c r="D43" s="62">
        <v>450634</v>
      </c>
      <c r="E43" s="62">
        <v>95098</v>
      </c>
      <c r="F43" s="62">
        <v>0</v>
      </c>
      <c r="G43" s="62">
        <v>587096</v>
      </c>
      <c r="H43" s="62">
        <v>170211</v>
      </c>
      <c r="I43" s="62">
        <v>0</v>
      </c>
      <c r="J43" s="62">
        <v>47965</v>
      </c>
      <c r="K43" s="62">
        <v>964</v>
      </c>
      <c r="L43" s="62">
        <v>0</v>
      </c>
      <c r="M43" s="62">
        <v>261736</v>
      </c>
      <c r="N43" s="62">
        <v>2968</v>
      </c>
      <c r="O43" s="62">
        <v>0</v>
      </c>
    </row>
    <row r="44" spans="1:15" x14ac:dyDescent="0.55000000000000004">
      <c r="A44" s="117">
        <v>44410</v>
      </c>
      <c r="B44" s="118" t="str">
        <f t="shared" si="0"/>
        <v>(月)</v>
      </c>
      <c r="C44" s="62">
        <f t="shared" si="3"/>
        <v>1248107</v>
      </c>
      <c r="D44" s="62">
        <v>429827</v>
      </c>
      <c r="E44" s="62">
        <v>98974</v>
      </c>
      <c r="F44" s="62">
        <v>0</v>
      </c>
      <c r="G44" s="62">
        <v>554275</v>
      </c>
      <c r="H44" s="62">
        <v>165031</v>
      </c>
      <c r="I44" s="62">
        <v>0</v>
      </c>
      <c r="J44" s="62">
        <v>51237</v>
      </c>
      <c r="K44" s="62">
        <v>989</v>
      </c>
      <c r="L44" s="62">
        <v>0</v>
      </c>
      <c r="M44" s="62">
        <v>253814</v>
      </c>
      <c r="N44" s="62">
        <v>3194</v>
      </c>
      <c r="O44" s="62">
        <v>0</v>
      </c>
    </row>
    <row r="45" spans="1:15" x14ac:dyDescent="0.55000000000000004">
      <c r="A45" s="117">
        <v>44409</v>
      </c>
      <c r="B45" s="105" t="str">
        <f t="shared" si="0"/>
        <v>(日)</v>
      </c>
      <c r="C45" s="62">
        <f t="shared" si="3"/>
        <v>1172296</v>
      </c>
      <c r="D45" s="62">
        <v>428789</v>
      </c>
      <c r="E45" s="62">
        <v>102363</v>
      </c>
      <c r="F45" s="62">
        <v>0</v>
      </c>
      <c r="G45" s="62">
        <v>528753</v>
      </c>
      <c r="H45" s="62">
        <v>112391</v>
      </c>
      <c r="I45" s="62">
        <v>0</v>
      </c>
      <c r="J45" s="62">
        <v>26007</v>
      </c>
      <c r="K45" s="62">
        <v>2541</v>
      </c>
      <c r="L45" s="62">
        <v>0</v>
      </c>
      <c r="M45" s="62">
        <v>205483</v>
      </c>
      <c r="N45" s="62">
        <v>5620</v>
      </c>
      <c r="O45" s="62">
        <v>0</v>
      </c>
    </row>
    <row r="46" spans="1:15" x14ac:dyDescent="0.55000000000000004">
      <c r="A46" s="117">
        <v>44408</v>
      </c>
      <c r="B46" s="118" t="str">
        <f t="shared" si="0"/>
        <v>(土)</v>
      </c>
      <c r="C46" s="62">
        <f t="shared" si="3"/>
        <v>1530927</v>
      </c>
      <c r="D46" s="62">
        <v>492906</v>
      </c>
      <c r="E46" s="62">
        <v>109983</v>
      </c>
      <c r="F46" s="62">
        <v>0</v>
      </c>
      <c r="G46" s="62">
        <v>783601</v>
      </c>
      <c r="H46" s="62">
        <v>144437</v>
      </c>
      <c r="I46" s="62">
        <v>0</v>
      </c>
      <c r="J46" s="62">
        <v>52691</v>
      </c>
      <c r="K46" s="62">
        <v>3218</v>
      </c>
      <c r="L46" s="62">
        <v>0</v>
      </c>
      <c r="M46" s="62">
        <v>391012</v>
      </c>
      <c r="N46" s="62">
        <v>11234</v>
      </c>
      <c r="O46" s="62">
        <v>0</v>
      </c>
    </row>
    <row r="47" spans="1:15" x14ac:dyDescent="0.55000000000000004">
      <c r="A47" s="117">
        <v>44407</v>
      </c>
      <c r="B47" s="105" t="str">
        <f t="shared" si="0"/>
        <v>(金)</v>
      </c>
      <c r="C47" s="62">
        <f t="shared" si="3"/>
        <v>1478274</v>
      </c>
      <c r="D47" s="62">
        <v>451255</v>
      </c>
      <c r="E47" s="62">
        <v>126227</v>
      </c>
      <c r="F47" s="62">
        <v>0</v>
      </c>
      <c r="G47" s="62">
        <v>731046</v>
      </c>
      <c r="H47" s="62">
        <v>169746</v>
      </c>
      <c r="I47" s="62">
        <v>0</v>
      </c>
      <c r="J47" s="62">
        <v>72887</v>
      </c>
      <c r="K47" s="62">
        <v>1430</v>
      </c>
      <c r="L47" s="62">
        <v>0</v>
      </c>
      <c r="M47" s="62">
        <v>408921</v>
      </c>
      <c r="N47" s="62">
        <v>9365</v>
      </c>
      <c r="O47" s="62">
        <v>0</v>
      </c>
    </row>
    <row r="48" spans="1:15" x14ac:dyDescent="0.55000000000000004">
      <c r="A48" s="117">
        <v>44406</v>
      </c>
      <c r="B48" s="118" t="str">
        <f t="shared" si="0"/>
        <v>(木)</v>
      </c>
      <c r="C48" s="62">
        <f t="shared" si="3"/>
        <v>1425244</v>
      </c>
      <c r="D48" s="62">
        <v>420810</v>
      </c>
      <c r="E48" s="62">
        <v>128217</v>
      </c>
      <c r="F48" s="62">
        <v>0</v>
      </c>
      <c r="G48" s="62">
        <v>732852</v>
      </c>
      <c r="H48" s="62">
        <v>143365</v>
      </c>
      <c r="I48" s="62">
        <v>0</v>
      </c>
      <c r="J48" s="62">
        <v>71864</v>
      </c>
      <c r="K48" s="62">
        <v>1455</v>
      </c>
      <c r="L48" s="62">
        <v>0</v>
      </c>
      <c r="M48" s="62">
        <v>455215</v>
      </c>
      <c r="N48" s="62">
        <v>9291</v>
      </c>
      <c r="O48" s="62">
        <v>0</v>
      </c>
    </row>
    <row r="49" spans="1:15" x14ac:dyDescent="0.55000000000000004">
      <c r="A49" s="117">
        <v>44405</v>
      </c>
      <c r="B49" s="105" t="str">
        <f t="shared" si="0"/>
        <v>(水)</v>
      </c>
      <c r="C49" s="62">
        <f t="shared" si="3"/>
        <v>1443354</v>
      </c>
      <c r="D49" s="62">
        <v>424040</v>
      </c>
      <c r="E49" s="62">
        <v>125578</v>
      </c>
      <c r="F49" s="62">
        <v>0</v>
      </c>
      <c r="G49" s="62">
        <v>750205</v>
      </c>
      <c r="H49" s="62">
        <v>143531</v>
      </c>
      <c r="I49" s="62">
        <v>0</v>
      </c>
      <c r="J49" s="62">
        <v>77754</v>
      </c>
      <c r="K49" s="62">
        <v>1324</v>
      </c>
      <c r="L49" s="62">
        <v>0</v>
      </c>
      <c r="M49" s="62">
        <v>483038</v>
      </c>
      <c r="N49" s="62">
        <v>13177</v>
      </c>
      <c r="O49" s="62">
        <v>0</v>
      </c>
    </row>
    <row r="50" spans="1:15" x14ac:dyDescent="0.55000000000000004">
      <c r="A50" s="117">
        <v>44404</v>
      </c>
      <c r="B50" s="118" t="str">
        <f t="shared" si="0"/>
        <v>(火)</v>
      </c>
      <c r="C50" s="62">
        <f t="shared" si="3"/>
        <v>1420628</v>
      </c>
      <c r="D50" s="62">
        <v>429413</v>
      </c>
      <c r="E50" s="62">
        <v>128003</v>
      </c>
      <c r="F50" s="62">
        <v>0</v>
      </c>
      <c r="G50" s="62">
        <v>735372</v>
      </c>
      <c r="H50" s="62">
        <v>127840</v>
      </c>
      <c r="I50" s="62">
        <v>0</v>
      </c>
      <c r="J50" s="62">
        <v>91717</v>
      </c>
      <c r="K50" s="62">
        <v>1456</v>
      </c>
      <c r="L50" s="62">
        <v>0</v>
      </c>
      <c r="M50" s="62">
        <v>486349</v>
      </c>
      <c r="N50" s="62">
        <v>12674</v>
      </c>
      <c r="O50" s="62">
        <v>0</v>
      </c>
    </row>
    <row r="51" spans="1:15" x14ac:dyDescent="0.55000000000000004">
      <c r="A51" s="117">
        <v>44403</v>
      </c>
      <c r="B51" s="105" t="str">
        <f t="shared" si="0"/>
        <v>(月)</v>
      </c>
      <c r="C51" s="62">
        <f t="shared" si="3"/>
        <v>1351772</v>
      </c>
      <c r="D51" s="62">
        <v>362608</v>
      </c>
      <c r="E51" s="62">
        <v>145016</v>
      </c>
      <c r="F51" s="62">
        <v>0</v>
      </c>
      <c r="G51" s="62">
        <v>720920</v>
      </c>
      <c r="H51" s="62">
        <v>123228</v>
      </c>
      <c r="I51" s="62">
        <v>0</v>
      </c>
      <c r="J51" s="62">
        <v>79513</v>
      </c>
      <c r="K51" s="62">
        <v>1805</v>
      </c>
      <c r="L51" s="62">
        <v>0</v>
      </c>
      <c r="M51" s="62">
        <v>491247</v>
      </c>
      <c r="N51" s="62">
        <v>14671</v>
      </c>
      <c r="O51" s="62">
        <v>0</v>
      </c>
    </row>
    <row r="52" spans="1:15" x14ac:dyDescent="0.55000000000000004">
      <c r="A52" s="117">
        <v>44402</v>
      </c>
      <c r="B52" s="118" t="str">
        <f t="shared" si="0"/>
        <v>(日)</v>
      </c>
      <c r="C52" s="62">
        <f t="shared" si="3"/>
        <v>1142229</v>
      </c>
      <c r="D52" s="62">
        <v>267843</v>
      </c>
      <c r="E52" s="62">
        <v>118400</v>
      </c>
      <c r="F52" s="62">
        <v>0</v>
      </c>
      <c r="G52" s="62">
        <v>676739</v>
      </c>
      <c r="H52" s="62">
        <v>79247</v>
      </c>
      <c r="I52" s="62">
        <v>0</v>
      </c>
      <c r="J52" s="62">
        <v>38056</v>
      </c>
      <c r="K52" s="62">
        <v>4313</v>
      </c>
      <c r="L52" s="62">
        <v>0</v>
      </c>
      <c r="M52" s="62">
        <v>455191</v>
      </c>
      <c r="N52" s="62">
        <v>16783</v>
      </c>
      <c r="O52" s="62">
        <v>0</v>
      </c>
    </row>
    <row r="53" spans="1:15" x14ac:dyDescent="0.55000000000000004">
      <c r="A53" s="117">
        <v>44401</v>
      </c>
      <c r="B53" s="105" t="str">
        <f t="shared" si="0"/>
        <v>(土)</v>
      </c>
      <c r="C53" s="62">
        <f t="shared" si="3"/>
        <v>1235113</v>
      </c>
      <c r="D53" s="62">
        <v>298204</v>
      </c>
      <c r="E53" s="62">
        <v>129772</v>
      </c>
      <c r="F53" s="62">
        <v>0</v>
      </c>
      <c r="G53" s="62">
        <v>726835</v>
      </c>
      <c r="H53" s="62">
        <v>80302</v>
      </c>
      <c r="I53" s="62">
        <v>0</v>
      </c>
      <c r="J53" s="62">
        <v>49180</v>
      </c>
      <c r="K53" s="62">
        <v>4624</v>
      </c>
      <c r="L53" s="62">
        <v>0</v>
      </c>
      <c r="M53" s="62">
        <v>501504</v>
      </c>
      <c r="N53" s="62">
        <v>21522</v>
      </c>
      <c r="O53" s="62">
        <v>0</v>
      </c>
    </row>
    <row r="54" spans="1:15" x14ac:dyDescent="0.55000000000000004">
      <c r="A54" s="117">
        <v>44400</v>
      </c>
      <c r="B54" s="118" t="str">
        <f t="shared" si="0"/>
        <v>(金)</v>
      </c>
      <c r="C54" s="62">
        <f t="shared" si="3"/>
        <v>471797</v>
      </c>
      <c r="D54" s="62">
        <v>125756</v>
      </c>
      <c r="E54" s="62">
        <v>94204</v>
      </c>
      <c r="F54" s="62">
        <v>0</v>
      </c>
      <c r="G54" s="62">
        <v>192936</v>
      </c>
      <c r="H54" s="62">
        <v>58901</v>
      </c>
      <c r="I54" s="62">
        <v>0</v>
      </c>
      <c r="J54" s="62">
        <v>15795</v>
      </c>
      <c r="K54" s="62">
        <v>2126</v>
      </c>
      <c r="L54" s="62">
        <v>0</v>
      </c>
      <c r="M54" s="62">
        <v>132560</v>
      </c>
      <c r="N54" s="62">
        <v>17974</v>
      </c>
      <c r="O54" s="62">
        <v>0</v>
      </c>
    </row>
    <row r="55" spans="1:15" x14ac:dyDescent="0.55000000000000004">
      <c r="A55" s="117">
        <v>44399</v>
      </c>
      <c r="B55" s="105" t="str">
        <f t="shared" si="0"/>
        <v>(木)</v>
      </c>
      <c r="C55" s="62">
        <f t="shared" si="3"/>
        <v>606513</v>
      </c>
      <c r="D55" s="62">
        <v>183183</v>
      </c>
      <c r="E55" s="62">
        <v>99350</v>
      </c>
      <c r="F55" s="62">
        <v>0</v>
      </c>
      <c r="G55" s="62">
        <v>272014</v>
      </c>
      <c r="H55" s="62">
        <v>51966</v>
      </c>
      <c r="I55" s="62">
        <v>0</v>
      </c>
      <c r="J55" s="62">
        <v>28754</v>
      </c>
      <c r="K55" s="62">
        <v>3102</v>
      </c>
      <c r="L55" s="62">
        <v>0</v>
      </c>
      <c r="M55" s="62">
        <v>207322</v>
      </c>
      <c r="N55" s="62">
        <v>18679</v>
      </c>
      <c r="O55" s="62">
        <v>0</v>
      </c>
    </row>
    <row r="56" spans="1:15" x14ac:dyDescent="0.55000000000000004">
      <c r="A56" s="117">
        <v>44398</v>
      </c>
      <c r="B56" s="118" t="str">
        <f t="shared" si="0"/>
        <v>(水)</v>
      </c>
      <c r="C56" s="62">
        <f t="shared" si="3"/>
        <v>1383562</v>
      </c>
      <c r="D56" s="62">
        <v>485240</v>
      </c>
      <c r="E56" s="62">
        <v>178529</v>
      </c>
      <c r="F56" s="62">
        <v>0</v>
      </c>
      <c r="G56" s="62">
        <v>642075</v>
      </c>
      <c r="H56" s="62">
        <v>77718</v>
      </c>
      <c r="I56" s="62">
        <v>0</v>
      </c>
      <c r="J56" s="62">
        <v>123566</v>
      </c>
      <c r="K56" s="62">
        <v>2750</v>
      </c>
      <c r="L56" s="62">
        <v>0</v>
      </c>
      <c r="M56" s="62">
        <v>503694</v>
      </c>
      <c r="N56" s="62">
        <v>19929</v>
      </c>
      <c r="O56" s="62">
        <v>0</v>
      </c>
    </row>
    <row r="57" spans="1:15" x14ac:dyDescent="0.55000000000000004">
      <c r="A57" s="117">
        <v>44397</v>
      </c>
      <c r="B57" s="105" t="str">
        <f t="shared" si="0"/>
        <v>(火)</v>
      </c>
      <c r="C57" s="62">
        <f t="shared" si="3"/>
        <v>1374740</v>
      </c>
      <c r="D57" s="62">
        <v>523973</v>
      </c>
      <c r="E57" s="62">
        <v>170840</v>
      </c>
      <c r="F57" s="62">
        <v>0</v>
      </c>
      <c r="G57" s="62">
        <v>606653</v>
      </c>
      <c r="H57" s="62">
        <v>73274</v>
      </c>
      <c r="I57" s="62">
        <v>0</v>
      </c>
      <c r="J57" s="62">
        <v>150330</v>
      </c>
      <c r="K57" s="62">
        <v>2643</v>
      </c>
      <c r="L57" s="62">
        <v>0</v>
      </c>
      <c r="M57" s="62">
        <v>489453</v>
      </c>
      <c r="N57" s="62">
        <v>23429</v>
      </c>
      <c r="O57" s="62">
        <v>0</v>
      </c>
    </row>
    <row r="58" spans="1:15" x14ac:dyDescent="0.55000000000000004">
      <c r="A58" s="117">
        <v>44396</v>
      </c>
      <c r="B58" s="118" t="str">
        <f t="shared" si="0"/>
        <v>(月)</v>
      </c>
      <c r="C58" s="62">
        <f t="shared" si="3"/>
        <v>1054457</v>
      </c>
      <c r="D58" s="62">
        <v>270792</v>
      </c>
      <c r="E58" s="62">
        <v>161585</v>
      </c>
      <c r="F58" s="62">
        <v>0</v>
      </c>
      <c r="G58" s="62">
        <v>558749</v>
      </c>
      <c r="H58" s="62">
        <v>63331</v>
      </c>
      <c r="I58" s="62">
        <v>0</v>
      </c>
      <c r="J58" s="62">
        <v>67841</v>
      </c>
      <c r="K58" s="62">
        <v>3142</v>
      </c>
      <c r="L58" s="62">
        <v>0</v>
      </c>
      <c r="M58" s="62">
        <v>456195</v>
      </c>
      <c r="N58" s="62">
        <v>22820</v>
      </c>
      <c r="O58" s="62">
        <v>0</v>
      </c>
    </row>
    <row r="59" spans="1:15" x14ac:dyDescent="0.55000000000000004">
      <c r="A59" s="117">
        <v>44395</v>
      </c>
      <c r="B59" s="105" t="str">
        <f t="shared" si="0"/>
        <v>(日)</v>
      </c>
      <c r="C59" s="62">
        <f t="shared" si="3"/>
        <v>1265051</v>
      </c>
      <c r="D59" s="62">
        <v>457027</v>
      </c>
      <c r="E59" s="62">
        <v>116230</v>
      </c>
      <c r="F59" s="62">
        <v>0</v>
      </c>
      <c r="G59" s="62">
        <v>649740</v>
      </c>
      <c r="H59" s="62">
        <v>42054</v>
      </c>
      <c r="I59" s="62">
        <v>0</v>
      </c>
      <c r="J59" s="62">
        <v>94485</v>
      </c>
      <c r="K59" s="62">
        <v>3224</v>
      </c>
      <c r="L59" s="62">
        <v>0</v>
      </c>
      <c r="M59" s="62">
        <v>535748</v>
      </c>
      <c r="N59" s="62">
        <v>28368</v>
      </c>
      <c r="O59" s="62">
        <v>0</v>
      </c>
    </row>
    <row r="60" spans="1:15" x14ac:dyDescent="0.55000000000000004">
      <c r="A60" s="117">
        <v>44394</v>
      </c>
      <c r="B60" s="118" t="str">
        <f t="shared" si="0"/>
        <v>(土)</v>
      </c>
      <c r="C60" s="62">
        <f t="shared" si="3"/>
        <v>1435773</v>
      </c>
      <c r="D60" s="62">
        <v>619930</v>
      </c>
      <c r="E60" s="62">
        <v>145749</v>
      </c>
      <c r="F60" s="62">
        <v>0</v>
      </c>
      <c r="G60" s="62">
        <v>632498</v>
      </c>
      <c r="H60" s="62">
        <v>37596</v>
      </c>
      <c r="I60" s="62">
        <v>0</v>
      </c>
      <c r="J60" s="62">
        <v>153144</v>
      </c>
      <c r="K60" s="62">
        <v>2859</v>
      </c>
      <c r="L60" s="62">
        <v>0</v>
      </c>
      <c r="M60" s="62">
        <v>526972</v>
      </c>
      <c r="N60" s="62">
        <v>29318</v>
      </c>
      <c r="O60" s="62">
        <v>0</v>
      </c>
    </row>
    <row r="61" spans="1:15" x14ac:dyDescent="0.55000000000000004">
      <c r="A61" s="117">
        <v>44393</v>
      </c>
      <c r="B61" s="105" t="str">
        <f t="shared" si="0"/>
        <v>(金)</v>
      </c>
      <c r="C61" s="62">
        <f t="shared" si="3"/>
        <v>1408010</v>
      </c>
      <c r="D61" s="62">
        <v>603317</v>
      </c>
      <c r="E61" s="62">
        <v>183995</v>
      </c>
      <c r="F61" s="62">
        <v>0</v>
      </c>
      <c r="G61" s="62">
        <v>588629</v>
      </c>
      <c r="H61" s="62">
        <v>32069</v>
      </c>
      <c r="I61" s="62">
        <v>0</v>
      </c>
      <c r="J61" s="62">
        <v>202558</v>
      </c>
      <c r="K61" s="62">
        <v>2164</v>
      </c>
      <c r="L61" s="62">
        <v>0</v>
      </c>
      <c r="M61" s="62">
        <v>498193</v>
      </c>
      <c r="N61" s="62">
        <v>24388</v>
      </c>
      <c r="O61" s="62">
        <v>0</v>
      </c>
    </row>
    <row r="62" spans="1:15" x14ac:dyDescent="0.55000000000000004">
      <c r="A62" s="117">
        <v>44392</v>
      </c>
      <c r="B62" s="118" t="str">
        <f t="shared" si="0"/>
        <v>(木)</v>
      </c>
      <c r="C62" s="62">
        <f t="shared" si="3"/>
        <v>1393113</v>
      </c>
      <c r="D62" s="62">
        <v>582075</v>
      </c>
      <c r="E62" s="62">
        <v>175076</v>
      </c>
      <c r="F62" s="62">
        <v>0</v>
      </c>
      <c r="G62" s="62">
        <v>602323</v>
      </c>
      <c r="H62" s="62">
        <v>33639</v>
      </c>
      <c r="I62" s="62">
        <v>0</v>
      </c>
      <c r="J62" s="62">
        <v>208700</v>
      </c>
      <c r="K62" s="62">
        <v>5224</v>
      </c>
      <c r="L62" s="62">
        <v>0</v>
      </c>
      <c r="M62" s="62">
        <v>530987</v>
      </c>
      <c r="N62" s="62">
        <v>28655</v>
      </c>
      <c r="O62" s="62">
        <v>0</v>
      </c>
    </row>
    <row r="63" spans="1:15" x14ac:dyDescent="0.55000000000000004">
      <c r="A63" s="117">
        <v>44391</v>
      </c>
      <c r="B63" s="105" t="str">
        <f t="shared" si="0"/>
        <v>(水)</v>
      </c>
      <c r="C63" s="62">
        <f t="shared" si="3"/>
        <v>1435079</v>
      </c>
      <c r="D63" s="62">
        <v>596946</v>
      </c>
      <c r="E63" s="62">
        <v>183695</v>
      </c>
      <c r="F63" s="62">
        <v>0</v>
      </c>
      <c r="G63" s="62">
        <v>620293</v>
      </c>
      <c r="H63" s="62">
        <v>34145</v>
      </c>
      <c r="I63" s="62">
        <v>0</v>
      </c>
      <c r="J63" s="62">
        <v>230289</v>
      </c>
      <c r="K63" s="62">
        <v>1905</v>
      </c>
      <c r="L63" s="62">
        <v>0</v>
      </c>
      <c r="M63" s="62">
        <v>552003</v>
      </c>
      <c r="N63" s="62">
        <v>28258</v>
      </c>
      <c r="O63" s="62">
        <v>0</v>
      </c>
    </row>
    <row r="64" spans="1:15" x14ac:dyDescent="0.55000000000000004">
      <c r="A64" s="117">
        <v>44390</v>
      </c>
      <c r="B64" s="118" t="str">
        <f t="shared" si="0"/>
        <v>(火)</v>
      </c>
      <c r="C64" s="62">
        <f t="shared" si="3"/>
        <v>1435015</v>
      </c>
      <c r="D64" s="62">
        <v>598048</v>
      </c>
      <c r="E64" s="62">
        <v>188898</v>
      </c>
      <c r="F64" s="62">
        <v>0</v>
      </c>
      <c r="G64" s="62">
        <v>615240</v>
      </c>
      <c r="H64" s="62">
        <v>32829</v>
      </c>
      <c r="I64" s="62">
        <v>0</v>
      </c>
      <c r="J64" s="62">
        <v>257448</v>
      </c>
      <c r="K64" s="62">
        <v>2322</v>
      </c>
      <c r="L64" s="62">
        <v>0</v>
      </c>
      <c r="M64" s="62">
        <v>554204</v>
      </c>
      <c r="N64" s="62">
        <v>28521</v>
      </c>
      <c r="O64" s="62">
        <v>0</v>
      </c>
    </row>
    <row r="65" spans="1:15" x14ac:dyDescent="0.55000000000000004">
      <c r="A65" s="117">
        <v>44389</v>
      </c>
      <c r="B65" s="105" t="str">
        <f t="shared" si="0"/>
        <v>(月)</v>
      </c>
      <c r="C65" s="62">
        <f t="shared" si="3"/>
        <v>1352252</v>
      </c>
      <c r="D65" s="62">
        <v>563456</v>
      </c>
      <c r="E65" s="62">
        <v>159001</v>
      </c>
      <c r="F65" s="62">
        <v>0</v>
      </c>
      <c r="G65" s="62">
        <v>597469</v>
      </c>
      <c r="H65" s="62">
        <v>32326</v>
      </c>
      <c r="I65" s="62">
        <v>0</v>
      </c>
      <c r="J65" s="62">
        <v>252860</v>
      </c>
      <c r="K65" s="62">
        <v>1849</v>
      </c>
      <c r="L65" s="62">
        <v>0</v>
      </c>
      <c r="M65" s="62">
        <v>545307</v>
      </c>
      <c r="N65" s="62">
        <v>28572</v>
      </c>
      <c r="O65" s="62">
        <v>0</v>
      </c>
    </row>
    <row r="66" spans="1:15" x14ac:dyDescent="0.55000000000000004">
      <c r="A66" s="117">
        <v>44388</v>
      </c>
      <c r="B66" s="118" t="str">
        <f t="shared" si="0"/>
        <v>(日)</v>
      </c>
      <c r="C66" s="62">
        <f t="shared" si="3"/>
        <v>1360661</v>
      </c>
      <c r="D66" s="62">
        <v>557826</v>
      </c>
      <c r="E66" s="62">
        <v>152994</v>
      </c>
      <c r="F66" s="62">
        <v>0</v>
      </c>
      <c r="G66" s="62">
        <v>616290</v>
      </c>
      <c r="H66" s="62">
        <v>33551</v>
      </c>
      <c r="I66" s="62">
        <v>0</v>
      </c>
      <c r="J66" s="62">
        <v>209318</v>
      </c>
      <c r="K66" s="62">
        <v>3191</v>
      </c>
      <c r="L66" s="62">
        <v>0</v>
      </c>
      <c r="M66" s="62">
        <v>556564</v>
      </c>
      <c r="N66" s="62">
        <v>30438</v>
      </c>
      <c r="O66" s="62">
        <v>0</v>
      </c>
    </row>
    <row r="67" spans="1:15" x14ac:dyDescent="0.55000000000000004">
      <c r="A67" s="117">
        <v>44387</v>
      </c>
      <c r="B67" s="105" t="str">
        <f t="shared" si="0"/>
        <v>(土)</v>
      </c>
      <c r="C67" s="62">
        <f t="shared" si="3"/>
        <v>1594452</v>
      </c>
      <c r="D67" s="62">
        <v>756326</v>
      </c>
      <c r="E67" s="62">
        <v>199459</v>
      </c>
      <c r="F67" s="62">
        <v>0</v>
      </c>
      <c r="G67" s="62">
        <v>605578</v>
      </c>
      <c r="H67" s="62">
        <v>33089</v>
      </c>
      <c r="I67" s="62">
        <v>0</v>
      </c>
      <c r="J67" s="62">
        <v>364244</v>
      </c>
      <c r="K67" s="62">
        <v>3665</v>
      </c>
      <c r="L67" s="62">
        <v>0</v>
      </c>
      <c r="M67" s="62">
        <v>551286</v>
      </c>
      <c r="N67" s="62">
        <v>30296</v>
      </c>
      <c r="O67" s="62">
        <v>0</v>
      </c>
    </row>
    <row r="68" spans="1:15" x14ac:dyDescent="0.55000000000000004">
      <c r="A68" s="117">
        <v>44386</v>
      </c>
      <c r="B68" s="118" t="str">
        <f t="shared" si="0"/>
        <v>(金)</v>
      </c>
      <c r="C68" s="62">
        <f t="shared" si="3"/>
        <v>1535381</v>
      </c>
      <c r="D68" s="62">
        <v>705315</v>
      </c>
      <c r="E68" s="62">
        <v>220372</v>
      </c>
      <c r="F68" s="62">
        <v>0</v>
      </c>
      <c r="G68" s="62">
        <v>580348</v>
      </c>
      <c r="H68" s="62">
        <v>29346</v>
      </c>
      <c r="I68" s="62">
        <v>0</v>
      </c>
      <c r="J68" s="62">
        <v>384024</v>
      </c>
      <c r="K68" s="62">
        <v>3051</v>
      </c>
      <c r="L68" s="62">
        <v>0</v>
      </c>
      <c r="M68" s="62">
        <v>534282</v>
      </c>
      <c r="N68" s="62">
        <v>26598</v>
      </c>
      <c r="O68" s="62">
        <v>0</v>
      </c>
    </row>
    <row r="69" spans="1:15" x14ac:dyDescent="0.55000000000000004">
      <c r="A69" s="117">
        <v>44385</v>
      </c>
      <c r="B69" s="105" t="str">
        <f t="shared" si="0"/>
        <v>(木)</v>
      </c>
      <c r="C69" s="62">
        <f t="shared" si="3"/>
        <v>1534625</v>
      </c>
      <c r="D69" s="62">
        <v>709531</v>
      </c>
      <c r="E69" s="62">
        <v>213023</v>
      </c>
      <c r="F69" s="62">
        <v>0</v>
      </c>
      <c r="G69" s="62">
        <v>583182</v>
      </c>
      <c r="H69" s="62">
        <v>28889</v>
      </c>
      <c r="I69" s="62">
        <v>0</v>
      </c>
      <c r="J69" s="62">
        <v>428064</v>
      </c>
      <c r="K69" s="62">
        <v>3222</v>
      </c>
      <c r="L69" s="62">
        <v>0</v>
      </c>
      <c r="M69" s="62">
        <v>546415</v>
      </c>
      <c r="N69" s="62">
        <v>26295</v>
      </c>
      <c r="O69" s="62">
        <v>0</v>
      </c>
    </row>
    <row r="70" spans="1:15" x14ac:dyDescent="0.55000000000000004">
      <c r="A70" s="117">
        <v>44384</v>
      </c>
      <c r="B70" s="118" t="str">
        <f t="shared" si="0"/>
        <v>(水)</v>
      </c>
      <c r="C70" s="62">
        <f t="shared" si="3"/>
        <v>1543116</v>
      </c>
      <c r="D70" s="62">
        <v>735598</v>
      </c>
      <c r="E70" s="62">
        <v>193827</v>
      </c>
      <c r="F70" s="62">
        <v>0</v>
      </c>
      <c r="G70" s="62">
        <v>586599</v>
      </c>
      <c r="H70" s="62">
        <v>27092</v>
      </c>
      <c r="I70" s="62">
        <v>0</v>
      </c>
      <c r="J70" s="62">
        <v>463557</v>
      </c>
      <c r="K70" s="62">
        <v>3427</v>
      </c>
      <c r="L70" s="62">
        <v>0</v>
      </c>
      <c r="M70" s="62">
        <v>551164</v>
      </c>
      <c r="N70" s="62">
        <v>24894</v>
      </c>
      <c r="O70" s="62">
        <v>0</v>
      </c>
    </row>
    <row r="71" spans="1:15" x14ac:dyDescent="0.55000000000000004">
      <c r="A71" s="117">
        <v>44383</v>
      </c>
      <c r="B71" s="105" t="str">
        <f t="shared" ref="B71:B77" si="4">"(" &amp; TEXT(A71,"aaa") &amp; ")"</f>
        <v>(火)</v>
      </c>
      <c r="C71" s="62">
        <f t="shared" si="3"/>
        <v>1527151</v>
      </c>
      <c r="D71" s="62">
        <v>704969</v>
      </c>
      <c r="E71" s="62">
        <v>189089</v>
      </c>
      <c r="F71" s="62">
        <v>0</v>
      </c>
      <c r="G71" s="62">
        <v>604117</v>
      </c>
      <c r="H71" s="62">
        <v>28976</v>
      </c>
      <c r="I71" s="62">
        <v>0</v>
      </c>
      <c r="J71" s="62">
        <v>455563</v>
      </c>
      <c r="K71" s="62">
        <v>3090</v>
      </c>
      <c r="L71" s="62">
        <v>0</v>
      </c>
      <c r="M71" s="62">
        <v>572210</v>
      </c>
      <c r="N71" s="62">
        <v>26996</v>
      </c>
      <c r="O71" s="62">
        <v>0</v>
      </c>
    </row>
    <row r="72" spans="1:15" x14ac:dyDescent="0.55000000000000004">
      <c r="A72" s="117">
        <v>44382</v>
      </c>
      <c r="B72" s="118" t="str">
        <f t="shared" si="4"/>
        <v>(月)</v>
      </c>
      <c r="C72" s="62">
        <f t="shared" si="3"/>
        <v>1435472</v>
      </c>
      <c r="D72" s="62">
        <v>665803</v>
      </c>
      <c r="E72" s="62">
        <v>178846</v>
      </c>
      <c r="F72" s="62">
        <v>0</v>
      </c>
      <c r="G72" s="62">
        <v>562338</v>
      </c>
      <c r="H72" s="62">
        <v>28485</v>
      </c>
      <c r="I72" s="62">
        <v>0</v>
      </c>
      <c r="J72" s="62">
        <v>445352</v>
      </c>
      <c r="K72" s="62">
        <v>3133</v>
      </c>
      <c r="L72" s="62">
        <v>0</v>
      </c>
      <c r="M72" s="62">
        <v>534588</v>
      </c>
      <c r="N72" s="62">
        <v>26702</v>
      </c>
      <c r="O72" s="62">
        <v>0</v>
      </c>
    </row>
    <row r="73" spans="1:15" x14ac:dyDescent="0.55000000000000004">
      <c r="A73" s="117">
        <v>44381</v>
      </c>
      <c r="B73" s="105" t="str">
        <f t="shared" si="4"/>
        <v>(日)</v>
      </c>
      <c r="C73" s="62">
        <f t="shared" si="3"/>
        <v>1349553</v>
      </c>
      <c r="D73" s="62">
        <v>671466</v>
      </c>
      <c r="E73" s="62">
        <v>120508</v>
      </c>
      <c r="F73" s="62">
        <v>0</v>
      </c>
      <c r="G73" s="62">
        <v>535263</v>
      </c>
      <c r="H73" s="62">
        <v>22316</v>
      </c>
      <c r="I73" s="62">
        <v>0</v>
      </c>
      <c r="J73" s="62">
        <v>445125</v>
      </c>
      <c r="K73" s="62">
        <v>4869</v>
      </c>
      <c r="L73" s="62">
        <v>0</v>
      </c>
      <c r="M73" s="62">
        <v>507090</v>
      </c>
      <c r="N73" s="62">
        <v>21398</v>
      </c>
      <c r="O73" s="62">
        <v>0</v>
      </c>
    </row>
    <row r="74" spans="1:15" x14ac:dyDescent="0.55000000000000004">
      <c r="A74" s="117">
        <v>44380</v>
      </c>
      <c r="B74" s="118" t="str">
        <f t="shared" si="4"/>
        <v>(土)</v>
      </c>
      <c r="C74" s="62">
        <f t="shared" si="3"/>
        <v>1434049</v>
      </c>
      <c r="D74" s="62">
        <v>668727</v>
      </c>
      <c r="E74" s="62">
        <v>143686</v>
      </c>
      <c r="F74" s="62">
        <v>0</v>
      </c>
      <c r="G74" s="62">
        <v>601752</v>
      </c>
      <c r="H74" s="62">
        <v>19884</v>
      </c>
      <c r="I74" s="62">
        <v>0</v>
      </c>
      <c r="J74" s="62">
        <v>451447</v>
      </c>
      <c r="K74" s="62">
        <v>9880</v>
      </c>
      <c r="L74" s="62">
        <v>0</v>
      </c>
      <c r="M74" s="62">
        <v>570589</v>
      </c>
      <c r="N74" s="62">
        <v>18685</v>
      </c>
      <c r="O74" s="62">
        <v>0</v>
      </c>
    </row>
    <row r="75" spans="1:15" x14ac:dyDescent="0.55000000000000004">
      <c r="A75" s="117">
        <v>44379</v>
      </c>
      <c r="B75" s="105" t="str">
        <f t="shared" si="4"/>
        <v>(金)</v>
      </c>
      <c r="C75" s="62">
        <f t="shared" si="3"/>
        <v>1181985</v>
      </c>
      <c r="D75" s="62">
        <v>347946</v>
      </c>
      <c r="E75" s="62">
        <v>164947</v>
      </c>
      <c r="F75" s="62">
        <v>0</v>
      </c>
      <c r="G75" s="62">
        <v>649548</v>
      </c>
      <c r="H75" s="62">
        <v>19544</v>
      </c>
      <c r="I75" s="62">
        <v>0</v>
      </c>
      <c r="J75" s="62">
        <v>236518</v>
      </c>
      <c r="K75" s="62">
        <v>7685</v>
      </c>
      <c r="L75" s="62">
        <v>0</v>
      </c>
      <c r="M75" s="62">
        <v>618374</v>
      </c>
      <c r="N75" s="62">
        <v>18407</v>
      </c>
      <c r="O75" s="62">
        <v>0</v>
      </c>
    </row>
    <row r="76" spans="1:15" x14ac:dyDescent="0.55000000000000004">
      <c r="A76" s="117">
        <v>44378</v>
      </c>
      <c r="B76" s="118" t="str">
        <f t="shared" si="4"/>
        <v>(木)</v>
      </c>
      <c r="C76" s="62">
        <f t="shared" si="3"/>
        <v>1217576</v>
      </c>
      <c r="D76" s="62">
        <v>407542</v>
      </c>
      <c r="E76" s="62">
        <v>152697</v>
      </c>
      <c r="F76" s="62">
        <v>0</v>
      </c>
      <c r="G76" s="62">
        <v>637737</v>
      </c>
      <c r="H76" s="62">
        <v>19600</v>
      </c>
      <c r="I76" s="62">
        <v>0</v>
      </c>
      <c r="J76" s="62">
        <v>304787</v>
      </c>
      <c r="K76" s="62">
        <v>7784</v>
      </c>
      <c r="L76" s="62">
        <v>0</v>
      </c>
      <c r="M76" s="62">
        <v>611557</v>
      </c>
      <c r="N76" s="62">
        <v>18554</v>
      </c>
      <c r="O76" s="62">
        <v>0</v>
      </c>
    </row>
    <row r="77" spans="1:15" x14ac:dyDescent="0.55000000000000004">
      <c r="A77" s="117">
        <v>44377</v>
      </c>
      <c r="B77" s="105" t="str">
        <f t="shared" si="4"/>
        <v>(水)</v>
      </c>
      <c r="C77" s="62">
        <f t="shared" si="3"/>
        <v>1447015</v>
      </c>
      <c r="D77" s="62">
        <v>612138</v>
      </c>
      <c r="E77" s="62">
        <v>142850</v>
      </c>
      <c r="F77" s="62">
        <v>0</v>
      </c>
      <c r="G77" s="62">
        <v>672907</v>
      </c>
      <c r="H77" s="62">
        <v>19120</v>
      </c>
      <c r="I77" s="62">
        <v>0</v>
      </c>
      <c r="J77" s="62">
        <v>479502</v>
      </c>
      <c r="K77" s="62">
        <v>11430</v>
      </c>
      <c r="L77" s="62">
        <v>0</v>
      </c>
      <c r="M77" s="62">
        <v>642332</v>
      </c>
      <c r="N77" s="62">
        <v>18106</v>
      </c>
      <c r="O77" s="62">
        <v>0</v>
      </c>
    </row>
    <row r="78" spans="1:15" x14ac:dyDescent="0.55000000000000004">
      <c r="A78" s="117">
        <v>44376</v>
      </c>
      <c r="B78" s="118" t="str">
        <f>"(" &amp; TEXT(A78,"aaa") &amp; ")"</f>
        <v>(火)</v>
      </c>
      <c r="C78" s="62">
        <f t="shared" si="3"/>
        <v>1408461</v>
      </c>
      <c r="D78" s="62">
        <v>594594</v>
      </c>
      <c r="E78" s="62">
        <v>117698</v>
      </c>
      <c r="F78" s="62">
        <v>0</v>
      </c>
      <c r="G78" s="62">
        <v>677015</v>
      </c>
      <c r="H78" s="62">
        <v>19154</v>
      </c>
      <c r="I78" s="62">
        <v>0</v>
      </c>
      <c r="J78" s="62">
        <v>473942</v>
      </c>
      <c r="K78" s="62">
        <v>10944</v>
      </c>
      <c r="L78" s="62">
        <v>0</v>
      </c>
      <c r="M78" s="62">
        <v>649045</v>
      </c>
      <c r="N78" s="62">
        <v>18061</v>
      </c>
      <c r="O78" s="62">
        <v>0</v>
      </c>
    </row>
    <row r="79" spans="1:15" x14ac:dyDescent="0.55000000000000004">
      <c r="A79" s="117">
        <v>44375</v>
      </c>
      <c r="B79" s="105" t="str">
        <f t="shared" ref="B79:B103" si="5">"(" &amp; TEXT(A79,"aaa") &amp; ")"</f>
        <v>(月)</v>
      </c>
      <c r="C79" s="62">
        <f t="shared" si="3"/>
        <v>1302081</v>
      </c>
      <c r="D79" s="62">
        <v>555927</v>
      </c>
      <c r="E79" s="62">
        <v>109616</v>
      </c>
      <c r="F79" s="62">
        <v>0</v>
      </c>
      <c r="G79" s="62">
        <v>618012</v>
      </c>
      <c r="H79" s="62">
        <v>18526</v>
      </c>
      <c r="I79" s="62">
        <v>0</v>
      </c>
      <c r="J79" s="62">
        <v>449757</v>
      </c>
      <c r="K79" s="62">
        <v>12565</v>
      </c>
      <c r="L79" s="62">
        <v>0</v>
      </c>
      <c r="M79" s="62">
        <v>594156</v>
      </c>
      <c r="N79" s="62">
        <v>17592</v>
      </c>
      <c r="O79" s="62">
        <v>0</v>
      </c>
    </row>
    <row r="80" spans="1:15" x14ac:dyDescent="0.55000000000000004">
      <c r="A80" s="117">
        <v>44374</v>
      </c>
      <c r="B80" s="105" t="str">
        <f t="shared" si="5"/>
        <v>(日)</v>
      </c>
      <c r="C80" s="62">
        <f t="shared" si="3"/>
        <v>1289881</v>
      </c>
      <c r="D80" s="62">
        <v>663293</v>
      </c>
      <c r="E80" s="62">
        <v>87171</v>
      </c>
      <c r="F80" s="62">
        <v>0</v>
      </c>
      <c r="G80" s="62">
        <v>534808</v>
      </c>
      <c r="H80" s="62">
        <v>4609</v>
      </c>
      <c r="I80" s="62">
        <v>0</v>
      </c>
      <c r="J80" s="62">
        <v>537758</v>
      </c>
      <c r="K80" s="62">
        <v>15494</v>
      </c>
      <c r="L80" s="62">
        <v>0</v>
      </c>
      <c r="M80" s="62">
        <v>513808</v>
      </c>
      <c r="N80" s="62">
        <v>4394</v>
      </c>
      <c r="O80" s="62">
        <v>0</v>
      </c>
    </row>
    <row r="81" spans="1:15" x14ac:dyDescent="0.55000000000000004">
      <c r="A81" s="117">
        <v>44373</v>
      </c>
      <c r="B81" s="105" t="str">
        <f t="shared" si="5"/>
        <v>(土)</v>
      </c>
      <c r="C81" s="62">
        <f t="shared" si="3"/>
        <v>1303645</v>
      </c>
      <c r="D81" s="62">
        <v>631959</v>
      </c>
      <c r="E81" s="62">
        <v>86459</v>
      </c>
      <c r="F81" s="62">
        <v>0</v>
      </c>
      <c r="G81" s="62">
        <v>581443</v>
      </c>
      <c r="H81" s="62">
        <v>3784</v>
      </c>
      <c r="I81" s="62">
        <v>0</v>
      </c>
      <c r="J81" s="62">
        <v>515419</v>
      </c>
      <c r="K81" s="62">
        <v>18945</v>
      </c>
      <c r="L81" s="62">
        <v>0</v>
      </c>
      <c r="M81" s="62">
        <v>557752</v>
      </c>
      <c r="N81" s="62">
        <v>3557</v>
      </c>
      <c r="O81" s="62">
        <v>0</v>
      </c>
    </row>
    <row r="82" spans="1:15" x14ac:dyDescent="0.55000000000000004">
      <c r="A82" s="117">
        <v>44372</v>
      </c>
      <c r="B82" s="105" t="str">
        <f t="shared" si="5"/>
        <v>(金)</v>
      </c>
      <c r="C82" s="62">
        <f t="shared" si="3"/>
        <v>1290227</v>
      </c>
      <c r="D82" s="62">
        <v>581154</v>
      </c>
      <c r="E82" s="62">
        <v>89953</v>
      </c>
      <c r="F82" s="62">
        <v>0</v>
      </c>
      <c r="G82" s="62">
        <v>615312</v>
      </c>
      <c r="H82" s="62">
        <v>3808</v>
      </c>
      <c r="I82" s="62">
        <v>0</v>
      </c>
      <c r="J82" s="62">
        <v>485335</v>
      </c>
      <c r="K82" s="62">
        <v>14369</v>
      </c>
      <c r="L82" s="62">
        <v>0</v>
      </c>
      <c r="M82" s="62">
        <v>587104</v>
      </c>
      <c r="N82" s="62">
        <v>3603</v>
      </c>
      <c r="O82" s="62">
        <v>0</v>
      </c>
    </row>
    <row r="83" spans="1:15" x14ac:dyDescent="0.55000000000000004">
      <c r="A83" s="117">
        <v>44371</v>
      </c>
      <c r="B83" s="105" t="str">
        <f t="shared" si="5"/>
        <v>(木)</v>
      </c>
      <c r="C83" s="62">
        <f t="shared" si="3"/>
        <v>1311473</v>
      </c>
      <c r="D83" s="62">
        <v>603130</v>
      </c>
      <c r="E83" s="62">
        <v>81967</v>
      </c>
      <c r="F83" s="62">
        <v>0</v>
      </c>
      <c r="G83" s="62">
        <v>623027</v>
      </c>
      <c r="H83" s="62">
        <v>3349</v>
      </c>
      <c r="I83" s="62">
        <v>0</v>
      </c>
      <c r="J83" s="62">
        <v>522719</v>
      </c>
      <c r="K83" s="62">
        <v>14510</v>
      </c>
      <c r="L83" s="62">
        <v>0</v>
      </c>
      <c r="M83" s="62">
        <v>597442</v>
      </c>
      <c r="N83" s="62">
        <v>3164</v>
      </c>
      <c r="O83" s="62">
        <v>0</v>
      </c>
    </row>
    <row r="84" spans="1:15" x14ac:dyDescent="0.55000000000000004">
      <c r="A84" s="117">
        <v>44370</v>
      </c>
      <c r="B84" s="105" t="str">
        <f t="shared" si="5"/>
        <v>(水)</v>
      </c>
      <c r="C84" s="62">
        <f t="shared" si="3"/>
        <v>1326295</v>
      </c>
      <c r="D84" s="62">
        <v>616539</v>
      </c>
      <c r="E84" s="62">
        <v>85720</v>
      </c>
      <c r="F84" s="62">
        <v>0</v>
      </c>
      <c r="G84" s="62">
        <v>620646</v>
      </c>
      <c r="H84" s="62">
        <v>3390</v>
      </c>
      <c r="I84" s="62">
        <v>0</v>
      </c>
      <c r="J84" s="62">
        <v>543609</v>
      </c>
      <c r="K84" s="62">
        <v>15153</v>
      </c>
      <c r="L84" s="62">
        <v>0</v>
      </c>
      <c r="M84" s="62">
        <v>596002</v>
      </c>
      <c r="N84" s="62">
        <v>3191</v>
      </c>
      <c r="O84" s="62">
        <v>0</v>
      </c>
    </row>
    <row r="85" spans="1:15" x14ac:dyDescent="0.55000000000000004">
      <c r="A85" s="117">
        <v>44369</v>
      </c>
      <c r="B85" s="105" t="str">
        <f t="shared" si="5"/>
        <v>(火)</v>
      </c>
      <c r="C85" s="62">
        <f t="shared" si="3"/>
        <v>1300504</v>
      </c>
      <c r="D85" s="62">
        <v>614137</v>
      </c>
      <c r="E85" s="62">
        <v>82377</v>
      </c>
      <c r="F85" s="62">
        <v>0</v>
      </c>
      <c r="G85" s="62">
        <v>601253</v>
      </c>
      <c r="H85" s="62">
        <v>2737</v>
      </c>
      <c r="I85" s="62">
        <v>0</v>
      </c>
      <c r="J85" s="62">
        <v>547706</v>
      </c>
      <c r="K85" s="62">
        <v>18798</v>
      </c>
      <c r="L85" s="62">
        <v>0</v>
      </c>
      <c r="M85" s="62">
        <v>578363</v>
      </c>
      <c r="N85" s="62">
        <v>2591</v>
      </c>
      <c r="O85" s="62">
        <v>0</v>
      </c>
    </row>
    <row r="86" spans="1:15" x14ac:dyDescent="0.55000000000000004">
      <c r="A86" s="117">
        <v>44368</v>
      </c>
      <c r="B86" s="105" t="str">
        <f t="shared" si="5"/>
        <v>(月)</v>
      </c>
      <c r="C86" s="62">
        <f t="shared" si="3"/>
        <v>1169174</v>
      </c>
      <c r="D86" s="62">
        <v>593332</v>
      </c>
      <c r="E86" s="62">
        <v>75318</v>
      </c>
      <c r="F86" s="62">
        <v>0</v>
      </c>
      <c r="G86" s="62">
        <v>497282</v>
      </c>
      <c r="H86" s="62">
        <v>3242</v>
      </c>
      <c r="I86" s="62">
        <v>0</v>
      </c>
      <c r="J86" s="62">
        <v>537622</v>
      </c>
      <c r="K86" s="62">
        <v>18787</v>
      </c>
      <c r="L86" s="62">
        <v>0</v>
      </c>
      <c r="M86" s="62">
        <v>479626</v>
      </c>
      <c r="N86" s="62">
        <v>3113</v>
      </c>
      <c r="O86" s="62">
        <v>0</v>
      </c>
    </row>
    <row r="87" spans="1:15" x14ac:dyDescent="0.55000000000000004">
      <c r="A87" s="117">
        <v>44367</v>
      </c>
      <c r="B87" s="105" t="str">
        <f t="shared" si="5"/>
        <v>(日)</v>
      </c>
      <c r="C87" s="62">
        <f t="shared" si="3"/>
        <v>1091665</v>
      </c>
      <c r="D87" s="62">
        <v>609889</v>
      </c>
      <c r="E87" s="62">
        <v>44414</v>
      </c>
      <c r="F87" s="62">
        <v>0</v>
      </c>
      <c r="G87" s="62">
        <v>437362</v>
      </c>
      <c r="H87" s="62">
        <v>0</v>
      </c>
      <c r="I87" s="62">
        <v>0</v>
      </c>
      <c r="J87" s="62">
        <v>547051</v>
      </c>
      <c r="K87" s="62">
        <v>23454</v>
      </c>
      <c r="L87" s="62">
        <v>0</v>
      </c>
      <c r="M87" s="62">
        <v>423505</v>
      </c>
      <c r="N87" s="62">
        <v>0</v>
      </c>
      <c r="O87" s="62">
        <v>0</v>
      </c>
    </row>
    <row r="88" spans="1:15" x14ac:dyDescent="0.55000000000000004">
      <c r="A88" s="117">
        <v>44366</v>
      </c>
      <c r="B88" s="105" t="str">
        <f t="shared" si="5"/>
        <v>(土)</v>
      </c>
      <c r="C88" s="62">
        <f t="shared" ref="C88:C151" si="6">SUM(D88:I88)</f>
        <v>1092898</v>
      </c>
      <c r="D88" s="62">
        <v>612909</v>
      </c>
      <c r="E88" s="62">
        <v>41141</v>
      </c>
      <c r="F88" s="62">
        <v>0</v>
      </c>
      <c r="G88" s="62">
        <v>438848</v>
      </c>
      <c r="H88" s="62">
        <v>0</v>
      </c>
      <c r="I88" s="62">
        <v>0</v>
      </c>
      <c r="J88" s="62">
        <v>553883</v>
      </c>
      <c r="K88" s="62">
        <v>24717</v>
      </c>
      <c r="L88" s="62">
        <v>0</v>
      </c>
      <c r="M88" s="62">
        <v>421147</v>
      </c>
      <c r="N88" s="62">
        <v>0</v>
      </c>
      <c r="O88" s="62">
        <v>0</v>
      </c>
    </row>
    <row r="89" spans="1:15" x14ac:dyDescent="0.55000000000000004">
      <c r="A89" s="117">
        <v>44365</v>
      </c>
      <c r="B89" s="105" t="str">
        <f t="shared" si="5"/>
        <v>(金)</v>
      </c>
      <c r="C89" s="62">
        <f t="shared" si="6"/>
        <v>1105501</v>
      </c>
      <c r="D89" s="62">
        <v>582300</v>
      </c>
      <c r="E89" s="62">
        <v>30381</v>
      </c>
      <c r="F89" s="62">
        <v>0</v>
      </c>
      <c r="G89" s="62">
        <v>492820</v>
      </c>
      <c r="H89" s="62">
        <v>0</v>
      </c>
      <c r="I89" s="62">
        <v>0</v>
      </c>
      <c r="J89" s="62">
        <v>531752</v>
      </c>
      <c r="K89" s="62">
        <v>19922</v>
      </c>
      <c r="L89" s="62">
        <v>0</v>
      </c>
      <c r="M89" s="62">
        <v>469545</v>
      </c>
      <c r="N89" s="62">
        <v>0</v>
      </c>
      <c r="O89" s="62">
        <v>0</v>
      </c>
    </row>
    <row r="90" spans="1:15" x14ac:dyDescent="0.55000000000000004">
      <c r="A90" s="117">
        <v>44364</v>
      </c>
      <c r="B90" s="105" t="str">
        <f t="shared" si="5"/>
        <v>(木)</v>
      </c>
      <c r="C90" s="62">
        <f t="shared" si="6"/>
        <v>1148346</v>
      </c>
      <c r="D90" s="62">
        <v>599517</v>
      </c>
      <c r="E90" s="62">
        <v>32602</v>
      </c>
      <c r="F90" s="62">
        <v>0</v>
      </c>
      <c r="G90" s="62">
        <v>516227</v>
      </c>
      <c r="H90" s="62">
        <v>0</v>
      </c>
      <c r="I90" s="62">
        <v>0</v>
      </c>
      <c r="J90" s="62">
        <v>555264</v>
      </c>
      <c r="K90" s="62">
        <v>24275</v>
      </c>
      <c r="L90" s="62">
        <v>0</v>
      </c>
      <c r="M90" s="62">
        <v>493908</v>
      </c>
      <c r="N90" s="62">
        <v>0</v>
      </c>
      <c r="O90" s="62">
        <v>0</v>
      </c>
    </row>
    <row r="91" spans="1:15" x14ac:dyDescent="0.55000000000000004">
      <c r="A91" s="117">
        <v>44363</v>
      </c>
      <c r="B91" s="105" t="str">
        <f t="shared" si="5"/>
        <v>(水)</v>
      </c>
      <c r="C91" s="62">
        <f t="shared" si="6"/>
        <v>1158201</v>
      </c>
      <c r="D91" s="62">
        <v>593687</v>
      </c>
      <c r="E91" s="62">
        <v>34706</v>
      </c>
      <c r="F91" s="62">
        <v>0</v>
      </c>
      <c r="G91" s="62">
        <v>529808</v>
      </c>
      <c r="H91" s="62">
        <v>0</v>
      </c>
      <c r="I91" s="62">
        <v>0</v>
      </c>
      <c r="J91" s="62">
        <v>553068</v>
      </c>
      <c r="K91" s="62">
        <v>25891</v>
      </c>
      <c r="L91" s="62">
        <v>0</v>
      </c>
      <c r="M91" s="62">
        <v>506098</v>
      </c>
      <c r="N91" s="62">
        <v>0</v>
      </c>
      <c r="O91" s="62">
        <v>0</v>
      </c>
    </row>
    <row r="92" spans="1:15" x14ac:dyDescent="0.55000000000000004">
      <c r="A92" s="117">
        <v>44362</v>
      </c>
      <c r="B92" s="105" t="str">
        <f t="shared" si="5"/>
        <v>(火)</v>
      </c>
      <c r="C92" s="62">
        <f t="shared" si="6"/>
        <v>1125777</v>
      </c>
      <c r="D92" s="68">
        <v>614487</v>
      </c>
      <c r="E92" s="68">
        <v>33007</v>
      </c>
      <c r="F92" s="62">
        <v>0</v>
      </c>
      <c r="G92" s="68">
        <v>478283</v>
      </c>
      <c r="H92" s="62">
        <v>0</v>
      </c>
      <c r="I92" s="62">
        <v>0</v>
      </c>
      <c r="J92" s="68">
        <v>577350</v>
      </c>
      <c r="K92" s="68">
        <v>26288</v>
      </c>
      <c r="L92" s="62">
        <v>0</v>
      </c>
      <c r="M92" s="68">
        <v>455994</v>
      </c>
      <c r="N92" s="62">
        <v>0</v>
      </c>
      <c r="O92" s="62">
        <v>0</v>
      </c>
    </row>
    <row r="93" spans="1:15" x14ac:dyDescent="0.55000000000000004">
      <c r="A93" s="117">
        <v>44361</v>
      </c>
      <c r="B93" s="105" t="str">
        <f t="shared" si="5"/>
        <v>(月)</v>
      </c>
      <c r="C93" s="62">
        <f t="shared" si="6"/>
        <v>1010852</v>
      </c>
      <c r="D93" s="68">
        <v>567545</v>
      </c>
      <c r="E93" s="68">
        <v>31139</v>
      </c>
      <c r="F93" s="62">
        <v>0</v>
      </c>
      <c r="G93" s="68">
        <v>412168</v>
      </c>
      <c r="H93" s="62">
        <v>0</v>
      </c>
      <c r="I93" s="62">
        <v>0</v>
      </c>
      <c r="J93" s="68">
        <v>535671</v>
      </c>
      <c r="K93" s="68">
        <v>27153</v>
      </c>
      <c r="L93" s="62">
        <v>0</v>
      </c>
      <c r="M93" s="68">
        <v>394422</v>
      </c>
      <c r="N93" s="62">
        <v>0</v>
      </c>
      <c r="O93" s="62">
        <v>0</v>
      </c>
    </row>
    <row r="94" spans="1:15" x14ac:dyDescent="0.55000000000000004">
      <c r="A94" s="117">
        <v>44360</v>
      </c>
      <c r="B94" s="105" t="str">
        <f t="shared" si="5"/>
        <v>(日)</v>
      </c>
      <c r="C94" s="62">
        <f t="shared" si="6"/>
        <v>914150</v>
      </c>
      <c r="D94" s="68">
        <v>561388</v>
      </c>
      <c r="E94" s="68">
        <v>37181</v>
      </c>
      <c r="F94" s="62">
        <v>0</v>
      </c>
      <c r="G94" s="68">
        <v>315581</v>
      </c>
      <c r="H94" s="62">
        <v>0</v>
      </c>
      <c r="I94" s="62">
        <v>0</v>
      </c>
      <c r="J94" s="68">
        <v>529294</v>
      </c>
      <c r="K94" s="68">
        <v>30775</v>
      </c>
      <c r="L94" s="62">
        <v>0</v>
      </c>
      <c r="M94" s="68">
        <v>304572</v>
      </c>
      <c r="N94" s="62">
        <v>0</v>
      </c>
      <c r="O94" s="62">
        <v>0</v>
      </c>
    </row>
    <row r="95" spans="1:15" x14ac:dyDescent="0.55000000000000004">
      <c r="A95" s="117">
        <v>44359</v>
      </c>
      <c r="B95" s="105" t="str">
        <f t="shared" si="5"/>
        <v>(土)</v>
      </c>
      <c r="C95" s="62">
        <f t="shared" si="6"/>
        <v>927112</v>
      </c>
      <c r="D95" s="68">
        <v>621177</v>
      </c>
      <c r="E95" s="68">
        <v>33465</v>
      </c>
      <c r="F95" s="62">
        <v>0</v>
      </c>
      <c r="G95" s="68">
        <v>272470</v>
      </c>
      <c r="H95" s="62">
        <v>0</v>
      </c>
      <c r="I95" s="62">
        <v>0</v>
      </c>
      <c r="J95" s="68">
        <v>587065</v>
      </c>
      <c r="K95" s="68">
        <v>30577</v>
      </c>
      <c r="L95" s="62">
        <v>0</v>
      </c>
      <c r="M95" s="68">
        <v>258746</v>
      </c>
      <c r="N95" s="62">
        <v>0</v>
      </c>
      <c r="O95" s="62">
        <v>0</v>
      </c>
    </row>
    <row r="96" spans="1:15" x14ac:dyDescent="0.55000000000000004">
      <c r="A96" s="117">
        <v>44358</v>
      </c>
      <c r="B96" s="105" t="str">
        <f t="shared" si="5"/>
        <v>(金)</v>
      </c>
      <c r="C96" s="62">
        <f t="shared" si="6"/>
        <v>956821</v>
      </c>
      <c r="D96" s="68">
        <v>663000</v>
      </c>
      <c r="E96" s="68">
        <v>30101</v>
      </c>
      <c r="F96" s="62">
        <v>0</v>
      </c>
      <c r="G96" s="68">
        <v>263720</v>
      </c>
      <c r="H96" s="62">
        <v>0</v>
      </c>
      <c r="I96" s="62">
        <v>0</v>
      </c>
      <c r="J96" s="68">
        <v>626963</v>
      </c>
      <c r="K96" s="68">
        <v>27027</v>
      </c>
      <c r="L96" s="62">
        <v>0</v>
      </c>
      <c r="M96" s="68">
        <v>244188</v>
      </c>
      <c r="N96" s="62">
        <v>0</v>
      </c>
      <c r="O96" s="62">
        <v>0</v>
      </c>
    </row>
    <row r="97" spans="1:15" x14ac:dyDescent="0.55000000000000004">
      <c r="A97" s="117">
        <v>44357</v>
      </c>
      <c r="B97" s="105" t="str">
        <f t="shared" si="5"/>
        <v>(木)</v>
      </c>
      <c r="C97" s="62">
        <f t="shared" si="6"/>
        <v>987850</v>
      </c>
      <c r="D97" s="68">
        <v>658582</v>
      </c>
      <c r="E97" s="68">
        <v>29627</v>
      </c>
      <c r="F97" s="62">
        <v>0</v>
      </c>
      <c r="G97" s="68">
        <v>299641</v>
      </c>
      <c r="H97" s="62">
        <v>0</v>
      </c>
      <c r="I97" s="62">
        <v>0</v>
      </c>
      <c r="J97" s="68">
        <v>626290</v>
      </c>
      <c r="K97" s="68">
        <v>26964</v>
      </c>
      <c r="L97" s="62">
        <v>0</v>
      </c>
      <c r="M97" s="68">
        <v>279166</v>
      </c>
      <c r="N97" s="62">
        <v>0</v>
      </c>
      <c r="O97" s="62">
        <v>0</v>
      </c>
    </row>
    <row r="98" spans="1:15" x14ac:dyDescent="0.55000000000000004">
      <c r="A98" s="117">
        <v>44356</v>
      </c>
      <c r="B98" s="105" t="str">
        <f t="shared" si="5"/>
        <v>(水)</v>
      </c>
      <c r="C98" s="62">
        <f t="shared" si="6"/>
        <v>985784</v>
      </c>
      <c r="D98" s="68">
        <v>673926</v>
      </c>
      <c r="E98" s="68">
        <v>27674</v>
      </c>
      <c r="F98" s="62">
        <v>0</v>
      </c>
      <c r="G98" s="68">
        <v>284184</v>
      </c>
      <c r="H98" s="62">
        <v>0</v>
      </c>
      <c r="I98" s="62">
        <v>0</v>
      </c>
      <c r="J98" s="68">
        <v>641661</v>
      </c>
      <c r="K98" s="68">
        <v>25515</v>
      </c>
      <c r="L98" s="62">
        <v>0</v>
      </c>
      <c r="M98" s="68">
        <v>265066</v>
      </c>
      <c r="N98" s="62">
        <v>0</v>
      </c>
      <c r="O98" s="62">
        <v>0</v>
      </c>
    </row>
    <row r="99" spans="1:15" x14ac:dyDescent="0.55000000000000004">
      <c r="A99" s="117">
        <v>44355</v>
      </c>
      <c r="B99" s="105" t="str">
        <f t="shared" si="5"/>
        <v>(火)</v>
      </c>
      <c r="C99" s="62">
        <f t="shared" si="6"/>
        <v>948977</v>
      </c>
      <c r="D99" s="68">
        <v>689528</v>
      </c>
      <c r="E99" s="68">
        <v>29272</v>
      </c>
      <c r="F99" s="62">
        <v>0</v>
      </c>
      <c r="G99" s="68">
        <v>230177</v>
      </c>
      <c r="H99" s="62">
        <v>0</v>
      </c>
      <c r="I99" s="62">
        <v>0</v>
      </c>
      <c r="J99" s="68">
        <v>659473</v>
      </c>
      <c r="K99" s="68">
        <v>27607</v>
      </c>
      <c r="L99" s="62">
        <v>0</v>
      </c>
      <c r="M99" s="68">
        <v>213765</v>
      </c>
      <c r="N99" s="62">
        <v>0</v>
      </c>
      <c r="O99" s="62">
        <v>0</v>
      </c>
    </row>
    <row r="100" spans="1:15" x14ac:dyDescent="0.55000000000000004">
      <c r="A100" s="117">
        <v>44354</v>
      </c>
      <c r="B100" s="105" t="str">
        <f t="shared" si="5"/>
        <v>(月)</v>
      </c>
      <c r="C100" s="62">
        <f t="shared" si="6"/>
        <v>850755</v>
      </c>
      <c r="D100" s="68">
        <v>632674</v>
      </c>
      <c r="E100" s="68">
        <v>29145</v>
      </c>
      <c r="F100" s="62">
        <v>0</v>
      </c>
      <c r="G100" s="68">
        <v>188936</v>
      </c>
      <c r="H100" s="62">
        <v>0</v>
      </c>
      <c r="I100" s="62">
        <v>0</v>
      </c>
      <c r="J100" s="68">
        <v>607349</v>
      </c>
      <c r="K100" s="68">
        <v>27352</v>
      </c>
      <c r="L100" s="62">
        <v>0</v>
      </c>
      <c r="M100" s="68">
        <v>175485</v>
      </c>
      <c r="N100" s="62">
        <v>0</v>
      </c>
      <c r="O100" s="62">
        <v>0</v>
      </c>
    </row>
    <row r="101" spans="1:15" x14ac:dyDescent="0.55000000000000004">
      <c r="A101" s="65">
        <v>44353</v>
      </c>
      <c r="B101" s="105" t="str">
        <f t="shared" si="5"/>
        <v>(日)</v>
      </c>
      <c r="C101" s="62">
        <f t="shared" si="6"/>
        <v>741154</v>
      </c>
      <c r="D101" s="68">
        <v>539332</v>
      </c>
      <c r="E101" s="68">
        <v>22846</v>
      </c>
      <c r="F101" s="62">
        <v>0</v>
      </c>
      <c r="G101" s="68">
        <v>178976</v>
      </c>
      <c r="H101" s="62">
        <v>0</v>
      </c>
      <c r="I101" s="62">
        <v>0</v>
      </c>
      <c r="J101" s="68">
        <v>517050</v>
      </c>
      <c r="K101" s="68">
        <v>21653</v>
      </c>
      <c r="L101" s="62">
        <v>0</v>
      </c>
      <c r="M101" s="68">
        <v>172585</v>
      </c>
      <c r="N101" s="62">
        <v>0</v>
      </c>
      <c r="O101" s="62">
        <v>0</v>
      </c>
    </row>
    <row r="102" spans="1:15" x14ac:dyDescent="0.55000000000000004">
      <c r="A102" s="65">
        <v>44352</v>
      </c>
      <c r="B102" s="105" t="str">
        <f t="shared" si="5"/>
        <v>(土)</v>
      </c>
      <c r="C102" s="62">
        <f t="shared" si="6"/>
        <v>741596</v>
      </c>
      <c r="D102" s="68">
        <v>594709</v>
      </c>
      <c r="E102" s="68">
        <v>20388</v>
      </c>
      <c r="F102" s="62">
        <v>0</v>
      </c>
      <c r="G102" s="68">
        <v>126499</v>
      </c>
      <c r="H102" s="62">
        <v>0</v>
      </c>
      <c r="I102" s="62">
        <v>0</v>
      </c>
      <c r="J102" s="68">
        <v>569737</v>
      </c>
      <c r="K102" s="68">
        <v>19044</v>
      </c>
      <c r="L102" s="62">
        <v>0</v>
      </c>
      <c r="M102" s="68">
        <v>116802</v>
      </c>
      <c r="N102" s="62">
        <v>0</v>
      </c>
      <c r="O102" s="62">
        <v>0</v>
      </c>
    </row>
    <row r="103" spans="1:15" x14ac:dyDescent="0.55000000000000004">
      <c r="A103" s="65">
        <v>44351</v>
      </c>
      <c r="B103" s="105" t="str">
        <f t="shared" si="5"/>
        <v>(金)</v>
      </c>
      <c r="C103" s="62">
        <f t="shared" si="6"/>
        <v>771418</v>
      </c>
      <c r="D103" s="68">
        <v>630944</v>
      </c>
      <c r="E103" s="68">
        <v>20269</v>
      </c>
      <c r="F103" s="62">
        <v>0</v>
      </c>
      <c r="G103" s="68">
        <v>120205</v>
      </c>
      <c r="H103" s="62">
        <v>0</v>
      </c>
      <c r="I103" s="62">
        <v>0</v>
      </c>
      <c r="J103" s="68">
        <v>602362</v>
      </c>
      <c r="K103" s="68">
        <v>18973</v>
      </c>
      <c r="L103" s="62">
        <v>0</v>
      </c>
      <c r="M103" s="68">
        <v>104116</v>
      </c>
      <c r="N103" s="62">
        <v>0</v>
      </c>
      <c r="O103" s="62">
        <v>0</v>
      </c>
    </row>
    <row r="104" spans="1:15" x14ac:dyDescent="0.55000000000000004">
      <c r="A104" s="65">
        <v>44350</v>
      </c>
      <c r="B104" s="105" t="str">
        <f>"(" &amp; TEXT(A104,"aaa") &amp; ")"</f>
        <v>(木)</v>
      </c>
      <c r="C104" s="62">
        <f t="shared" si="6"/>
        <v>808776</v>
      </c>
      <c r="D104" s="68">
        <v>648300</v>
      </c>
      <c r="E104" s="68">
        <v>20079</v>
      </c>
      <c r="F104" s="62">
        <v>0</v>
      </c>
      <c r="G104" s="68">
        <v>140397</v>
      </c>
      <c r="H104" s="62">
        <v>0</v>
      </c>
      <c r="I104" s="62">
        <v>0</v>
      </c>
      <c r="J104" s="68">
        <v>620076</v>
      </c>
      <c r="K104" s="68">
        <v>18940</v>
      </c>
      <c r="L104" s="62">
        <v>0</v>
      </c>
      <c r="M104" s="68">
        <v>124794</v>
      </c>
      <c r="N104" s="62">
        <v>0</v>
      </c>
      <c r="O104" s="62">
        <v>0</v>
      </c>
    </row>
    <row r="105" spans="1:15" x14ac:dyDescent="0.55000000000000004">
      <c r="A105" s="65">
        <v>44349</v>
      </c>
      <c r="B105" s="105" t="str">
        <f t="shared" ref="B105:B156" si="7">"(" &amp; TEXT(A105,"aaa") &amp; ")"</f>
        <v>(水)</v>
      </c>
      <c r="C105" s="62">
        <f t="shared" si="6"/>
        <v>807408</v>
      </c>
      <c r="D105" s="68">
        <v>644936</v>
      </c>
      <c r="E105" s="68">
        <v>19684</v>
      </c>
      <c r="F105" s="62">
        <v>0</v>
      </c>
      <c r="G105" s="68">
        <v>142788</v>
      </c>
      <c r="H105" s="62">
        <v>0</v>
      </c>
      <c r="I105" s="62">
        <v>0</v>
      </c>
      <c r="J105" s="68">
        <v>618302</v>
      </c>
      <c r="K105" s="68">
        <v>18583</v>
      </c>
      <c r="L105" s="62">
        <v>0</v>
      </c>
      <c r="M105" s="68">
        <v>126770</v>
      </c>
      <c r="N105" s="62">
        <v>0</v>
      </c>
      <c r="O105" s="62">
        <v>0</v>
      </c>
    </row>
    <row r="106" spans="1:15" x14ac:dyDescent="0.55000000000000004">
      <c r="A106" s="65">
        <v>44348</v>
      </c>
      <c r="B106" s="105" t="str">
        <f t="shared" si="7"/>
        <v>(火)</v>
      </c>
      <c r="C106" s="62">
        <f t="shared" si="6"/>
        <v>759542</v>
      </c>
      <c r="D106" s="68">
        <v>624797</v>
      </c>
      <c r="E106" s="68">
        <v>19228</v>
      </c>
      <c r="F106" s="62">
        <v>0</v>
      </c>
      <c r="G106" s="68">
        <v>115517</v>
      </c>
      <c r="H106" s="62">
        <v>0</v>
      </c>
      <c r="I106" s="62">
        <v>0</v>
      </c>
      <c r="J106" s="68">
        <v>599966</v>
      </c>
      <c r="K106" s="68">
        <v>18212</v>
      </c>
      <c r="L106" s="62">
        <v>0</v>
      </c>
      <c r="M106" s="68">
        <v>100289</v>
      </c>
      <c r="N106" s="62">
        <v>0</v>
      </c>
      <c r="O106" s="62">
        <v>0</v>
      </c>
    </row>
    <row r="107" spans="1:15" x14ac:dyDescent="0.55000000000000004">
      <c r="A107" s="65">
        <v>44347</v>
      </c>
      <c r="B107" s="105" t="str">
        <f t="shared" si="7"/>
        <v>(月)</v>
      </c>
      <c r="C107" s="62">
        <f t="shared" si="6"/>
        <v>628555</v>
      </c>
      <c r="D107" s="68">
        <v>514980</v>
      </c>
      <c r="E107" s="68">
        <v>18337</v>
      </c>
      <c r="F107" s="62">
        <v>0</v>
      </c>
      <c r="G107" s="68">
        <v>95238</v>
      </c>
      <c r="H107" s="62">
        <v>0</v>
      </c>
      <c r="I107" s="62">
        <v>0</v>
      </c>
      <c r="J107" s="68">
        <v>493346</v>
      </c>
      <c r="K107" s="68">
        <v>17266</v>
      </c>
      <c r="L107" s="62">
        <v>0</v>
      </c>
      <c r="M107" s="68">
        <v>77859</v>
      </c>
      <c r="N107" s="62">
        <v>0</v>
      </c>
      <c r="O107" s="62">
        <v>0</v>
      </c>
    </row>
    <row r="108" spans="1:15" x14ac:dyDescent="0.55000000000000004">
      <c r="A108" s="65">
        <v>44346</v>
      </c>
      <c r="B108" s="105" t="str">
        <f t="shared" si="7"/>
        <v>(日)</v>
      </c>
      <c r="C108" s="62">
        <f t="shared" si="6"/>
        <v>528412</v>
      </c>
      <c r="D108" s="68">
        <v>446374</v>
      </c>
      <c r="E108" s="68">
        <v>15950</v>
      </c>
      <c r="F108" s="62">
        <v>0</v>
      </c>
      <c r="G108" s="68">
        <v>66088</v>
      </c>
      <c r="H108" s="62">
        <v>0</v>
      </c>
      <c r="I108" s="62">
        <v>0</v>
      </c>
      <c r="J108" s="68">
        <v>430191</v>
      </c>
      <c r="K108" s="68">
        <v>15153</v>
      </c>
      <c r="L108" s="62">
        <v>0</v>
      </c>
      <c r="M108" s="68">
        <v>59171</v>
      </c>
      <c r="N108" s="62">
        <v>0</v>
      </c>
      <c r="O108" s="62">
        <v>0</v>
      </c>
    </row>
    <row r="109" spans="1:15" x14ac:dyDescent="0.55000000000000004">
      <c r="A109" s="65">
        <v>44345</v>
      </c>
      <c r="B109" s="105" t="str">
        <f t="shared" si="7"/>
        <v>(土)</v>
      </c>
      <c r="C109" s="62">
        <f t="shared" si="6"/>
        <v>531374</v>
      </c>
      <c r="D109" s="68">
        <v>456608</v>
      </c>
      <c r="E109" s="68">
        <v>15522</v>
      </c>
      <c r="F109" s="62">
        <v>0</v>
      </c>
      <c r="G109" s="68">
        <v>59244</v>
      </c>
      <c r="H109" s="62">
        <v>0</v>
      </c>
      <c r="I109" s="62">
        <v>0</v>
      </c>
      <c r="J109" s="68">
        <v>435970</v>
      </c>
      <c r="K109" s="68">
        <v>14728</v>
      </c>
      <c r="L109" s="62">
        <v>0</v>
      </c>
      <c r="M109" s="68">
        <v>47224</v>
      </c>
      <c r="N109" s="62">
        <v>0</v>
      </c>
      <c r="O109" s="62">
        <v>0</v>
      </c>
    </row>
    <row r="110" spans="1:15" x14ac:dyDescent="0.55000000000000004">
      <c r="A110" s="65">
        <v>44344</v>
      </c>
      <c r="B110" s="105" t="str">
        <f t="shared" si="7"/>
        <v>(金)</v>
      </c>
      <c r="C110" s="62">
        <f t="shared" si="6"/>
        <v>574740</v>
      </c>
      <c r="D110" s="68">
        <v>514310</v>
      </c>
      <c r="E110" s="68">
        <v>14248</v>
      </c>
      <c r="F110" s="62">
        <v>0</v>
      </c>
      <c r="G110" s="68">
        <v>46182</v>
      </c>
      <c r="H110" s="62">
        <v>0</v>
      </c>
      <c r="I110" s="62">
        <v>0</v>
      </c>
      <c r="J110" s="68">
        <v>486119</v>
      </c>
      <c r="K110" s="68">
        <v>13537</v>
      </c>
      <c r="L110" s="62">
        <v>0</v>
      </c>
      <c r="M110" s="68">
        <v>29963</v>
      </c>
      <c r="N110" s="62">
        <v>0</v>
      </c>
      <c r="O110" s="62">
        <v>0</v>
      </c>
    </row>
    <row r="111" spans="1:15" x14ac:dyDescent="0.55000000000000004">
      <c r="A111" s="65">
        <v>44343</v>
      </c>
      <c r="B111" s="105" t="str">
        <f t="shared" si="7"/>
        <v>(木)</v>
      </c>
      <c r="C111" s="62">
        <f t="shared" si="6"/>
        <v>598843</v>
      </c>
      <c r="D111" s="68">
        <v>540873</v>
      </c>
      <c r="E111" s="68">
        <v>12392</v>
      </c>
      <c r="F111" s="62">
        <v>0</v>
      </c>
      <c r="G111" s="68">
        <v>45578</v>
      </c>
      <c r="H111" s="62">
        <v>0</v>
      </c>
      <c r="I111" s="62">
        <v>0</v>
      </c>
      <c r="J111" s="68">
        <v>511972</v>
      </c>
      <c r="K111" s="68">
        <v>11829</v>
      </c>
      <c r="L111" s="62">
        <v>0</v>
      </c>
      <c r="M111" s="68">
        <v>32203</v>
      </c>
      <c r="N111" s="62">
        <v>0</v>
      </c>
      <c r="O111" s="62">
        <v>0</v>
      </c>
    </row>
    <row r="112" spans="1:15" x14ac:dyDescent="0.55000000000000004">
      <c r="A112" s="65">
        <v>44342</v>
      </c>
      <c r="B112" s="105" t="str">
        <f t="shared" si="7"/>
        <v>(水)</v>
      </c>
      <c r="C112" s="62">
        <f t="shared" si="6"/>
        <v>585479</v>
      </c>
      <c r="D112" s="68">
        <v>561381</v>
      </c>
      <c r="E112" s="68">
        <v>11464</v>
      </c>
      <c r="F112" s="62">
        <v>0</v>
      </c>
      <c r="G112" s="68">
        <v>12634</v>
      </c>
      <c r="H112" s="62">
        <v>0</v>
      </c>
      <c r="I112" s="62">
        <v>0</v>
      </c>
      <c r="J112" s="68">
        <v>530245</v>
      </c>
      <c r="K112" s="68">
        <v>10843</v>
      </c>
      <c r="L112" s="62">
        <v>0</v>
      </c>
      <c r="M112" s="68">
        <v>9195</v>
      </c>
      <c r="N112" s="62">
        <v>0</v>
      </c>
      <c r="O112" s="62">
        <v>0</v>
      </c>
    </row>
    <row r="113" spans="1:15" x14ac:dyDescent="0.55000000000000004">
      <c r="A113" s="65">
        <v>44341</v>
      </c>
      <c r="B113" s="105" t="str">
        <f t="shared" si="7"/>
        <v>(火)</v>
      </c>
      <c r="C113" s="62">
        <f t="shared" si="6"/>
        <v>527979</v>
      </c>
      <c r="D113" s="68">
        <v>507239</v>
      </c>
      <c r="E113" s="68">
        <v>9761</v>
      </c>
      <c r="F113" s="62">
        <v>0</v>
      </c>
      <c r="G113" s="68">
        <v>10979</v>
      </c>
      <c r="H113" s="62">
        <v>0</v>
      </c>
      <c r="I113" s="62">
        <v>0</v>
      </c>
      <c r="J113" s="68">
        <v>478831</v>
      </c>
      <c r="K113" s="68">
        <v>9336</v>
      </c>
      <c r="L113" s="62">
        <v>0</v>
      </c>
      <c r="M113" s="68">
        <v>7722</v>
      </c>
      <c r="N113" s="62">
        <v>0</v>
      </c>
      <c r="O113" s="62">
        <v>0</v>
      </c>
    </row>
    <row r="114" spans="1:15" x14ac:dyDescent="0.55000000000000004">
      <c r="A114" s="65">
        <v>44340</v>
      </c>
      <c r="B114" s="105" t="str">
        <f t="shared" si="7"/>
        <v>(月)</v>
      </c>
      <c r="C114" s="62">
        <f t="shared" si="6"/>
        <v>457166</v>
      </c>
      <c r="D114" s="68">
        <v>437249</v>
      </c>
      <c r="E114" s="68">
        <v>9816</v>
      </c>
      <c r="F114" s="62">
        <v>0</v>
      </c>
      <c r="G114" s="68">
        <v>10101</v>
      </c>
      <c r="H114" s="62">
        <v>0</v>
      </c>
      <c r="I114" s="62">
        <v>0</v>
      </c>
      <c r="J114" s="68">
        <v>414909</v>
      </c>
      <c r="K114" s="68">
        <v>9359</v>
      </c>
      <c r="L114" s="62">
        <v>0</v>
      </c>
      <c r="M114" s="68">
        <v>6911</v>
      </c>
      <c r="N114" s="62">
        <v>0</v>
      </c>
      <c r="O114" s="62">
        <v>0</v>
      </c>
    </row>
    <row r="115" spans="1:15" x14ac:dyDescent="0.55000000000000004">
      <c r="A115" s="65">
        <v>44339</v>
      </c>
      <c r="B115" s="105" t="str">
        <f t="shared" si="7"/>
        <v>(日)</v>
      </c>
      <c r="C115" s="62">
        <f t="shared" si="6"/>
        <v>351722</v>
      </c>
      <c r="D115" s="68">
        <v>325725</v>
      </c>
      <c r="E115" s="68">
        <v>0</v>
      </c>
      <c r="F115" s="62">
        <v>0</v>
      </c>
      <c r="G115" s="68">
        <v>25997</v>
      </c>
      <c r="H115" s="62">
        <v>0</v>
      </c>
      <c r="I115" s="62">
        <v>0</v>
      </c>
      <c r="J115" s="68">
        <v>313145</v>
      </c>
      <c r="K115" s="68">
        <v>0</v>
      </c>
      <c r="L115" s="62">
        <v>0</v>
      </c>
      <c r="M115" s="68">
        <v>20752</v>
      </c>
      <c r="N115" s="62">
        <v>0</v>
      </c>
      <c r="O115" s="62">
        <v>0</v>
      </c>
    </row>
    <row r="116" spans="1:15" x14ac:dyDescent="0.55000000000000004">
      <c r="A116" s="65">
        <v>44338</v>
      </c>
      <c r="B116" s="105" t="str">
        <f t="shared" si="7"/>
        <v>(土)</v>
      </c>
      <c r="C116" s="62">
        <f t="shared" si="6"/>
        <v>327047</v>
      </c>
      <c r="D116" s="68">
        <v>284594</v>
      </c>
      <c r="E116" s="68">
        <v>0</v>
      </c>
      <c r="F116" s="62">
        <v>0</v>
      </c>
      <c r="G116" s="68">
        <v>42453</v>
      </c>
      <c r="H116" s="62">
        <v>0</v>
      </c>
      <c r="I116" s="62">
        <v>0</v>
      </c>
      <c r="J116" s="68">
        <v>267863</v>
      </c>
      <c r="K116" s="68">
        <v>0</v>
      </c>
      <c r="L116" s="62">
        <v>0</v>
      </c>
      <c r="M116" s="68">
        <v>22947</v>
      </c>
      <c r="N116" s="62">
        <v>0</v>
      </c>
      <c r="O116" s="62">
        <v>0</v>
      </c>
    </row>
    <row r="117" spans="1:15" x14ac:dyDescent="0.55000000000000004">
      <c r="A117" s="65">
        <v>44337</v>
      </c>
      <c r="B117" s="105" t="str">
        <f t="shared" si="7"/>
        <v>(金)</v>
      </c>
      <c r="C117" s="62">
        <f t="shared" si="6"/>
        <v>337666</v>
      </c>
      <c r="D117" s="68">
        <v>279009</v>
      </c>
      <c r="E117" s="68">
        <v>0</v>
      </c>
      <c r="F117" s="62">
        <v>0</v>
      </c>
      <c r="G117" s="68">
        <v>58657</v>
      </c>
      <c r="H117" s="62">
        <v>0</v>
      </c>
      <c r="I117" s="62">
        <v>0</v>
      </c>
      <c r="J117" s="68">
        <v>253948</v>
      </c>
      <c r="K117" s="68">
        <v>0</v>
      </c>
      <c r="L117" s="62">
        <v>0</v>
      </c>
      <c r="M117" s="68">
        <v>25311</v>
      </c>
      <c r="N117" s="62">
        <v>0</v>
      </c>
      <c r="O117" s="62">
        <v>0</v>
      </c>
    </row>
    <row r="118" spans="1:15" x14ac:dyDescent="0.55000000000000004">
      <c r="A118" s="65">
        <v>44336</v>
      </c>
      <c r="B118" s="105" t="str">
        <f t="shared" si="7"/>
        <v>(木)</v>
      </c>
      <c r="C118" s="62">
        <f t="shared" si="6"/>
        <v>347740</v>
      </c>
      <c r="D118" s="68">
        <v>321161</v>
      </c>
      <c r="E118" s="68">
        <v>0</v>
      </c>
      <c r="F118" s="62">
        <v>0</v>
      </c>
      <c r="G118" s="68">
        <v>26579</v>
      </c>
      <c r="H118" s="62">
        <v>0</v>
      </c>
      <c r="I118" s="62">
        <v>0</v>
      </c>
      <c r="J118" s="68">
        <v>293579</v>
      </c>
      <c r="K118" s="68">
        <v>0</v>
      </c>
      <c r="L118" s="62">
        <v>0</v>
      </c>
      <c r="M118" s="68">
        <v>14119</v>
      </c>
      <c r="N118" s="62">
        <v>0</v>
      </c>
      <c r="O118" s="62">
        <v>0</v>
      </c>
    </row>
    <row r="119" spans="1:15" x14ac:dyDescent="0.55000000000000004">
      <c r="A119" s="65">
        <v>44335</v>
      </c>
      <c r="B119" s="105" t="str">
        <f t="shared" si="7"/>
        <v>(水)</v>
      </c>
      <c r="C119" s="62">
        <f t="shared" si="6"/>
        <v>379571</v>
      </c>
      <c r="D119" s="68">
        <v>307905</v>
      </c>
      <c r="E119" s="68">
        <v>0</v>
      </c>
      <c r="F119" s="62">
        <v>0</v>
      </c>
      <c r="G119" s="68">
        <v>71666</v>
      </c>
      <c r="H119" s="62">
        <v>0</v>
      </c>
      <c r="I119" s="62">
        <v>0</v>
      </c>
      <c r="J119" s="68">
        <v>282362</v>
      </c>
      <c r="K119" s="68">
        <v>0</v>
      </c>
      <c r="L119" s="62">
        <v>0</v>
      </c>
      <c r="M119" s="68">
        <v>34251</v>
      </c>
      <c r="N119" s="62">
        <v>0</v>
      </c>
      <c r="O119" s="62">
        <v>0</v>
      </c>
    </row>
    <row r="120" spans="1:15" x14ac:dyDescent="0.55000000000000004">
      <c r="A120" s="65">
        <v>44334</v>
      </c>
      <c r="B120" s="105" t="str">
        <f t="shared" si="7"/>
        <v>(火)</v>
      </c>
      <c r="C120" s="62">
        <f t="shared" si="6"/>
        <v>320424</v>
      </c>
      <c r="D120" s="68">
        <v>253563</v>
      </c>
      <c r="E120" s="68">
        <v>0</v>
      </c>
      <c r="F120" s="62">
        <v>0</v>
      </c>
      <c r="G120" s="68">
        <v>66861</v>
      </c>
      <c r="H120" s="62">
        <v>0</v>
      </c>
      <c r="I120" s="62">
        <v>0</v>
      </c>
      <c r="J120" s="68">
        <v>231431</v>
      </c>
      <c r="K120" s="68">
        <v>0</v>
      </c>
      <c r="L120" s="62">
        <v>0</v>
      </c>
      <c r="M120" s="68">
        <v>35168</v>
      </c>
      <c r="N120" s="62">
        <v>0</v>
      </c>
      <c r="O120" s="62">
        <v>0</v>
      </c>
    </row>
    <row r="121" spans="1:15" x14ac:dyDescent="0.55000000000000004">
      <c r="A121" s="65">
        <v>44333</v>
      </c>
      <c r="B121" s="105" t="str">
        <f t="shared" si="7"/>
        <v>(月)</v>
      </c>
      <c r="C121" s="62">
        <f t="shared" si="6"/>
        <v>262376</v>
      </c>
      <c r="D121" s="68">
        <v>210187</v>
      </c>
      <c r="E121" s="68">
        <v>0</v>
      </c>
      <c r="F121" s="62">
        <v>0</v>
      </c>
      <c r="G121" s="68">
        <v>52189</v>
      </c>
      <c r="H121" s="62">
        <v>0</v>
      </c>
      <c r="I121" s="62">
        <v>0</v>
      </c>
      <c r="J121" s="68">
        <v>191907</v>
      </c>
      <c r="K121" s="68">
        <v>0</v>
      </c>
      <c r="L121" s="62">
        <v>0</v>
      </c>
      <c r="M121" s="68">
        <v>26388</v>
      </c>
      <c r="N121" s="62">
        <v>0</v>
      </c>
      <c r="O121" s="62">
        <v>0</v>
      </c>
    </row>
    <row r="122" spans="1:15" x14ac:dyDescent="0.55000000000000004">
      <c r="A122" s="65">
        <v>44332</v>
      </c>
      <c r="B122" s="105" t="str">
        <f t="shared" si="7"/>
        <v>(日)</v>
      </c>
      <c r="C122" s="62">
        <f t="shared" si="6"/>
        <v>209576</v>
      </c>
      <c r="D122" s="68">
        <v>186655</v>
      </c>
      <c r="E122" s="68">
        <v>0</v>
      </c>
      <c r="F122" s="62">
        <v>0</v>
      </c>
      <c r="G122" s="68">
        <v>22921</v>
      </c>
      <c r="H122" s="62">
        <v>0</v>
      </c>
      <c r="I122" s="62">
        <v>0</v>
      </c>
      <c r="J122" s="68">
        <v>178794</v>
      </c>
      <c r="K122" s="68">
        <v>0</v>
      </c>
      <c r="L122" s="62">
        <v>0</v>
      </c>
      <c r="M122" s="68">
        <v>14931</v>
      </c>
      <c r="N122" s="62">
        <v>0</v>
      </c>
      <c r="O122" s="62">
        <v>0</v>
      </c>
    </row>
    <row r="123" spans="1:15" x14ac:dyDescent="0.55000000000000004">
      <c r="A123" s="65">
        <v>44331</v>
      </c>
      <c r="B123" s="105" t="str">
        <f t="shared" si="7"/>
        <v>(土)</v>
      </c>
      <c r="C123" s="62">
        <f t="shared" si="6"/>
        <v>170889</v>
      </c>
      <c r="D123" s="68">
        <v>137370</v>
      </c>
      <c r="E123" s="68">
        <v>0</v>
      </c>
      <c r="F123" s="62">
        <v>0</v>
      </c>
      <c r="G123" s="68">
        <v>33519</v>
      </c>
      <c r="H123" s="62">
        <v>0</v>
      </c>
      <c r="I123" s="62">
        <v>0</v>
      </c>
      <c r="J123" s="68">
        <v>125525</v>
      </c>
      <c r="K123" s="68">
        <v>0</v>
      </c>
      <c r="L123" s="62">
        <v>0</v>
      </c>
      <c r="M123" s="68">
        <v>15941</v>
      </c>
      <c r="N123" s="62">
        <v>0</v>
      </c>
      <c r="O123" s="62">
        <v>0</v>
      </c>
    </row>
    <row r="124" spans="1:15" x14ac:dyDescent="0.55000000000000004">
      <c r="A124" s="65">
        <v>44330</v>
      </c>
      <c r="B124" s="105" t="str">
        <f t="shared" si="7"/>
        <v>(金)</v>
      </c>
      <c r="C124" s="62">
        <f t="shared" si="6"/>
        <v>184346</v>
      </c>
      <c r="D124" s="68">
        <v>135833</v>
      </c>
      <c r="E124" s="68">
        <v>0</v>
      </c>
      <c r="F124" s="62">
        <v>0</v>
      </c>
      <c r="G124" s="68">
        <v>48513</v>
      </c>
      <c r="H124" s="62">
        <v>0</v>
      </c>
      <c r="I124" s="62">
        <v>0</v>
      </c>
      <c r="J124" s="68">
        <v>114360</v>
      </c>
      <c r="K124" s="68">
        <v>0</v>
      </c>
      <c r="L124" s="62">
        <v>0</v>
      </c>
      <c r="M124" s="68">
        <v>18452</v>
      </c>
      <c r="N124" s="62">
        <v>0</v>
      </c>
      <c r="O124" s="62">
        <v>0</v>
      </c>
    </row>
    <row r="125" spans="1:15" x14ac:dyDescent="0.55000000000000004">
      <c r="A125" s="65">
        <v>44329</v>
      </c>
      <c r="B125" s="105" t="str">
        <f t="shared" si="7"/>
        <v>(木)</v>
      </c>
      <c r="C125" s="62">
        <f t="shared" si="6"/>
        <v>210220</v>
      </c>
      <c r="D125" s="68">
        <v>157756</v>
      </c>
      <c r="E125" s="68">
        <v>0</v>
      </c>
      <c r="F125" s="62">
        <v>0</v>
      </c>
      <c r="G125" s="68">
        <v>52464</v>
      </c>
      <c r="H125" s="62">
        <v>0</v>
      </c>
      <c r="I125" s="62">
        <v>0</v>
      </c>
      <c r="J125" s="68">
        <v>136152</v>
      </c>
      <c r="K125" s="68">
        <v>0</v>
      </c>
      <c r="L125" s="62">
        <v>0</v>
      </c>
      <c r="M125" s="68">
        <v>25079</v>
      </c>
      <c r="N125" s="62">
        <v>0</v>
      </c>
      <c r="O125" s="62">
        <v>0</v>
      </c>
    </row>
    <row r="126" spans="1:15" x14ac:dyDescent="0.55000000000000004">
      <c r="A126" s="65">
        <v>44328</v>
      </c>
      <c r="B126" s="105" t="str">
        <f t="shared" si="7"/>
        <v>(水)</v>
      </c>
      <c r="C126" s="62">
        <f t="shared" si="6"/>
        <v>215729</v>
      </c>
      <c r="D126" s="68">
        <v>162024</v>
      </c>
      <c r="E126" s="68">
        <v>0</v>
      </c>
      <c r="F126" s="62">
        <v>0</v>
      </c>
      <c r="G126" s="68">
        <v>53705</v>
      </c>
      <c r="H126" s="62">
        <v>0</v>
      </c>
      <c r="I126" s="62">
        <v>0</v>
      </c>
      <c r="J126" s="68">
        <v>139602</v>
      </c>
      <c r="K126" s="68">
        <v>0</v>
      </c>
      <c r="L126" s="62">
        <v>0</v>
      </c>
      <c r="M126" s="68">
        <v>26266</v>
      </c>
      <c r="N126" s="62">
        <v>0</v>
      </c>
      <c r="O126" s="62">
        <v>0</v>
      </c>
    </row>
    <row r="127" spans="1:15" x14ac:dyDescent="0.55000000000000004">
      <c r="A127" s="65">
        <v>44327</v>
      </c>
      <c r="B127" s="105" t="str">
        <f t="shared" si="7"/>
        <v>(火)</v>
      </c>
      <c r="C127" s="62">
        <f t="shared" si="6"/>
        <v>176582</v>
      </c>
      <c r="D127" s="68">
        <v>131398</v>
      </c>
      <c r="E127" s="68">
        <v>0</v>
      </c>
      <c r="F127" s="62">
        <v>0</v>
      </c>
      <c r="G127" s="68">
        <v>45184</v>
      </c>
      <c r="H127" s="62">
        <v>0</v>
      </c>
      <c r="I127" s="62">
        <v>0</v>
      </c>
      <c r="J127" s="68">
        <v>109676</v>
      </c>
      <c r="K127" s="68">
        <v>0</v>
      </c>
      <c r="L127" s="62">
        <v>0</v>
      </c>
      <c r="M127" s="68">
        <v>22140</v>
      </c>
      <c r="N127" s="62">
        <v>0</v>
      </c>
      <c r="O127" s="62">
        <v>0</v>
      </c>
    </row>
    <row r="128" spans="1:15" x14ac:dyDescent="0.55000000000000004">
      <c r="A128" s="65">
        <v>44326</v>
      </c>
      <c r="B128" s="105" t="str">
        <f t="shared" si="7"/>
        <v>(月)</v>
      </c>
      <c r="C128" s="62">
        <f t="shared" si="6"/>
        <v>135004</v>
      </c>
      <c r="D128" s="68">
        <v>105689</v>
      </c>
      <c r="E128" s="68">
        <v>0</v>
      </c>
      <c r="F128" s="62">
        <v>0</v>
      </c>
      <c r="G128" s="68">
        <v>29315</v>
      </c>
      <c r="H128" s="62">
        <v>0</v>
      </c>
      <c r="I128" s="62">
        <v>0</v>
      </c>
      <c r="J128" s="68">
        <v>86541</v>
      </c>
      <c r="K128" s="68">
        <v>0</v>
      </c>
      <c r="L128" s="62">
        <v>0</v>
      </c>
      <c r="M128" s="68">
        <v>14228</v>
      </c>
      <c r="N128" s="62">
        <v>0</v>
      </c>
      <c r="O128" s="62">
        <v>0</v>
      </c>
    </row>
    <row r="129" spans="1:15" x14ac:dyDescent="0.55000000000000004">
      <c r="A129" s="65">
        <v>44325</v>
      </c>
      <c r="B129" s="105" t="str">
        <f t="shared" si="7"/>
        <v>(日)</v>
      </c>
      <c r="C129" s="62">
        <f t="shared" si="6"/>
        <v>83519</v>
      </c>
      <c r="D129" s="68">
        <v>74868</v>
      </c>
      <c r="E129" s="68">
        <v>0</v>
      </c>
      <c r="F129" s="62">
        <v>0</v>
      </c>
      <c r="G129" s="68">
        <v>8651</v>
      </c>
      <c r="H129" s="62">
        <v>0</v>
      </c>
      <c r="I129" s="62">
        <v>0</v>
      </c>
      <c r="J129" s="68">
        <v>66861</v>
      </c>
      <c r="K129" s="68">
        <v>0</v>
      </c>
      <c r="L129" s="62">
        <v>0</v>
      </c>
      <c r="M129" s="68">
        <v>5791</v>
      </c>
      <c r="N129" s="62">
        <v>0</v>
      </c>
      <c r="O129" s="62">
        <v>0</v>
      </c>
    </row>
    <row r="130" spans="1:15" x14ac:dyDescent="0.55000000000000004">
      <c r="A130" s="65">
        <v>44324</v>
      </c>
      <c r="B130" s="105" t="str">
        <f t="shared" si="7"/>
        <v>(土)</v>
      </c>
      <c r="C130" s="62">
        <f t="shared" si="6"/>
        <v>69661</v>
      </c>
      <c r="D130" s="68">
        <v>61931</v>
      </c>
      <c r="E130" s="68">
        <v>0</v>
      </c>
      <c r="F130" s="62">
        <v>0</v>
      </c>
      <c r="G130" s="68">
        <v>7730</v>
      </c>
      <c r="H130" s="62">
        <v>0</v>
      </c>
      <c r="I130" s="62">
        <v>0</v>
      </c>
      <c r="J130" s="68">
        <v>49931</v>
      </c>
      <c r="K130" s="68">
        <v>0</v>
      </c>
      <c r="L130" s="62">
        <v>0</v>
      </c>
      <c r="M130" s="68">
        <v>4015</v>
      </c>
      <c r="N130" s="62">
        <v>0</v>
      </c>
      <c r="O130" s="62">
        <v>0</v>
      </c>
    </row>
    <row r="131" spans="1:15" x14ac:dyDescent="0.55000000000000004">
      <c r="A131" s="65">
        <v>44323</v>
      </c>
      <c r="B131" s="105" t="str">
        <f t="shared" si="7"/>
        <v>(金)</v>
      </c>
      <c r="C131" s="62">
        <f t="shared" si="6"/>
        <v>60038</v>
      </c>
      <c r="D131" s="68">
        <v>49436</v>
      </c>
      <c r="E131" s="68">
        <v>0</v>
      </c>
      <c r="F131" s="62">
        <v>0</v>
      </c>
      <c r="G131" s="68">
        <v>10602</v>
      </c>
      <c r="H131" s="62">
        <v>0</v>
      </c>
      <c r="I131" s="62">
        <v>0</v>
      </c>
      <c r="J131" s="68">
        <v>32811</v>
      </c>
      <c r="K131" s="68">
        <v>0</v>
      </c>
      <c r="L131" s="62">
        <v>0</v>
      </c>
      <c r="M131" s="68">
        <v>4582</v>
      </c>
      <c r="N131" s="62">
        <v>0</v>
      </c>
      <c r="O131" s="62">
        <v>0</v>
      </c>
    </row>
    <row r="132" spans="1:15" x14ac:dyDescent="0.55000000000000004">
      <c r="A132" s="65">
        <v>44322</v>
      </c>
      <c r="B132" s="105" t="str">
        <f t="shared" si="7"/>
        <v>(木)</v>
      </c>
      <c r="C132" s="62">
        <f t="shared" si="6"/>
        <v>56158</v>
      </c>
      <c r="D132" s="68">
        <v>47735</v>
      </c>
      <c r="E132" s="68">
        <v>0</v>
      </c>
      <c r="F132" s="62">
        <v>0</v>
      </c>
      <c r="G132" s="68">
        <v>8423</v>
      </c>
      <c r="H132" s="62">
        <v>0</v>
      </c>
      <c r="I132" s="62">
        <v>0</v>
      </c>
      <c r="J132" s="68">
        <v>34121</v>
      </c>
      <c r="K132" s="68">
        <v>0</v>
      </c>
      <c r="L132" s="62">
        <v>0</v>
      </c>
      <c r="M132" s="68">
        <v>4864</v>
      </c>
      <c r="N132" s="62">
        <v>0</v>
      </c>
      <c r="O132" s="62">
        <v>0</v>
      </c>
    </row>
    <row r="133" spans="1:15" x14ac:dyDescent="0.55000000000000004">
      <c r="A133" s="65">
        <v>44321</v>
      </c>
      <c r="B133" s="105" t="str">
        <f t="shared" si="7"/>
        <v>(水)</v>
      </c>
      <c r="C133" s="62">
        <f t="shared" si="6"/>
        <v>10951</v>
      </c>
      <c r="D133" s="68">
        <v>10030</v>
      </c>
      <c r="E133" s="68">
        <v>0</v>
      </c>
      <c r="F133" s="62">
        <v>0</v>
      </c>
      <c r="G133" s="68">
        <v>921</v>
      </c>
      <c r="H133" s="62">
        <v>0</v>
      </c>
      <c r="I133" s="62">
        <v>0</v>
      </c>
      <c r="J133" s="68">
        <v>8394</v>
      </c>
      <c r="K133" s="68">
        <v>0</v>
      </c>
      <c r="L133" s="62">
        <v>0</v>
      </c>
      <c r="M133" s="68">
        <v>746</v>
      </c>
      <c r="N133" s="62">
        <v>0</v>
      </c>
      <c r="O133" s="62">
        <v>0</v>
      </c>
    </row>
    <row r="134" spans="1:15" x14ac:dyDescent="0.55000000000000004">
      <c r="A134" s="65">
        <v>44320</v>
      </c>
      <c r="B134" s="105" t="str">
        <f t="shared" si="7"/>
        <v>(火)</v>
      </c>
      <c r="C134" s="62">
        <f t="shared" si="6"/>
        <v>9261</v>
      </c>
      <c r="D134" s="68">
        <v>8529</v>
      </c>
      <c r="E134" s="68">
        <v>0</v>
      </c>
      <c r="F134" s="62">
        <v>0</v>
      </c>
      <c r="G134" s="68">
        <v>732</v>
      </c>
      <c r="H134" s="62">
        <v>0</v>
      </c>
      <c r="I134" s="62">
        <v>0</v>
      </c>
      <c r="J134" s="68">
        <v>6859</v>
      </c>
      <c r="K134" s="68">
        <v>0</v>
      </c>
      <c r="L134" s="62">
        <v>0</v>
      </c>
      <c r="M134" s="68">
        <v>545</v>
      </c>
      <c r="N134" s="62">
        <v>0</v>
      </c>
      <c r="O134" s="62">
        <v>0</v>
      </c>
    </row>
    <row r="135" spans="1:15" x14ac:dyDescent="0.55000000000000004">
      <c r="A135" s="65">
        <v>44319</v>
      </c>
      <c r="B135" s="105" t="str">
        <f t="shared" si="7"/>
        <v>(月)</v>
      </c>
      <c r="C135" s="62">
        <f t="shared" si="6"/>
        <v>8495</v>
      </c>
      <c r="D135" s="68">
        <v>7632</v>
      </c>
      <c r="E135" s="68">
        <v>0</v>
      </c>
      <c r="F135" s="62">
        <v>0</v>
      </c>
      <c r="G135" s="68">
        <v>863</v>
      </c>
      <c r="H135" s="62">
        <v>0</v>
      </c>
      <c r="I135" s="62">
        <v>0</v>
      </c>
      <c r="J135" s="68">
        <v>5908</v>
      </c>
      <c r="K135" s="68">
        <v>0</v>
      </c>
      <c r="L135" s="62">
        <v>0</v>
      </c>
      <c r="M135" s="68">
        <v>786</v>
      </c>
      <c r="N135" s="62">
        <v>0</v>
      </c>
      <c r="O135" s="62">
        <v>0</v>
      </c>
    </row>
    <row r="136" spans="1:15" x14ac:dyDescent="0.55000000000000004">
      <c r="A136" s="65">
        <v>44318</v>
      </c>
      <c r="B136" s="105" t="str">
        <f t="shared" si="7"/>
        <v>(日)</v>
      </c>
      <c r="C136" s="62">
        <f t="shared" si="6"/>
        <v>26472</v>
      </c>
      <c r="D136" s="68">
        <v>26472</v>
      </c>
      <c r="E136" s="68">
        <v>0</v>
      </c>
      <c r="F136" s="62">
        <v>0</v>
      </c>
      <c r="G136" s="68">
        <v>0</v>
      </c>
      <c r="H136" s="62">
        <v>0</v>
      </c>
      <c r="I136" s="62">
        <v>0</v>
      </c>
      <c r="J136" s="68">
        <v>20778</v>
      </c>
      <c r="K136" s="68">
        <v>0</v>
      </c>
      <c r="L136" s="62">
        <v>0</v>
      </c>
      <c r="M136" s="68">
        <v>0</v>
      </c>
      <c r="N136" s="62">
        <v>0</v>
      </c>
      <c r="O136" s="62">
        <v>0</v>
      </c>
    </row>
    <row r="137" spans="1:15" x14ac:dyDescent="0.55000000000000004">
      <c r="A137" s="65">
        <v>44317</v>
      </c>
      <c r="B137" s="105" t="str">
        <f t="shared" si="7"/>
        <v>(土)</v>
      </c>
      <c r="C137" s="62">
        <f t="shared" si="6"/>
        <v>40007</v>
      </c>
      <c r="D137" s="68">
        <v>40007</v>
      </c>
      <c r="E137" s="68">
        <v>0</v>
      </c>
      <c r="F137" s="62">
        <v>0</v>
      </c>
      <c r="G137" s="68">
        <v>0</v>
      </c>
      <c r="H137" s="62">
        <v>0</v>
      </c>
      <c r="I137" s="62">
        <v>0</v>
      </c>
      <c r="J137" s="68">
        <v>22031</v>
      </c>
      <c r="K137" s="68">
        <v>0</v>
      </c>
      <c r="L137" s="62">
        <v>0</v>
      </c>
      <c r="M137" s="68">
        <v>0</v>
      </c>
      <c r="N137" s="62">
        <v>0</v>
      </c>
      <c r="O137" s="62">
        <v>0</v>
      </c>
    </row>
    <row r="138" spans="1:15" x14ac:dyDescent="0.55000000000000004">
      <c r="A138" s="65">
        <v>44316</v>
      </c>
      <c r="B138" s="105" t="str">
        <f t="shared" si="7"/>
        <v>(金)</v>
      </c>
      <c r="C138" s="62">
        <f t="shared" si="6"/>
        <v>65082</v>
      </c>
      <c r="D138" s="68">
        <v>65082</v>
      </c>
      <c r="E138" s="68">
        <v>0</v>
      </c>
      <c r="F138" s="62">
        <v>0</v>
      </c>
      <c r="G138" s="68">
        <v>0</v>
      </c>
      <c r="H138" s="62">
        <v>0</v>
      </c>
      <c r="I138" s="62">
        <v>0</v>
      </c>
      <c r="J138" s="68">
        <v>27679</v>
      </c>
      <c r="K138" s="68">
        <v>0</v>
      </c>
      <c r="L138" s="62">
        <v>0</v>
      </c>
      <c r="M138" s="68">
        <v>0</v>
      </c>
      <c r="N138" s="62">
        <v>0</v>
      </c>
      <c r="O138" s="62">
        <v>0</v>
      </c>
    </row>
    <row r="139" spans="1:15" x14ac:dyDescent="0.55000000000000004">
      <c r="A139" s="65">
        <v>44315</v>
      </c>
      <c r="B139" s="105" t="str">
        <f>"(" &amp; TEXT(A139,"aaa") &amp; ")"</f>
        <v>(木)</v>
      </c>
      <c r="C139" s="62">
        <f t="shared" si="6"/>
        <v>20410</v>
      </c>
      <c r="D139" s="68">
        <v>20410</v>
      </c>
      <c r="E139" s="68">
        <v>0</v>
      </c>
      <c r="F139" s="62">
        <v>0</v>
      </c>
      <c r="G139" s="68">
        <v>0</v>
      </c>
      <c r="H139" s="62">
        <v>0</v>
      </c>
      <c r="I139" s="62">
        <v>0</v>
      </c>
      <c r="J139" s="68">
        <v>13360</v>
      </c>
      <c r="K139" s="68">
        <v>0</v>
      </c>
      <c r="L139" s="62">
        <v>0</v>
      </c>
      <c r="M139" s="68">
        <v>0</v>
      </c>
      <c r="N139" s="62">
        <v>0</v>
      </c>
      <c r="O139" s="62">
        <v>0</v>
      </c>
    </row>
    <row r="140" spans="1:15" x14ac:dyDescent="0.55000000000000004">
      <c r="A140" s="65">
        <v>44314</v>
      </c>
      <c r="B140" s="105" t="str">
        <f t="shared" si="7"/>
        <v>(水)</v>
      </c>
      <c r="C140" s="62">
        <f t="shared" si="6"/>
        <v>87027</v>
      </c>
      <c r="D140" s="68">
        <v>87027</v>
      </c>
      <c r="E140" s="68">
        <v>0</v>
      </c>
      <c r="F140" s="62">
        <v>0</v>
      </c>
      <c r="G140" s="68">
        <v>0</v>
      </c>
      <c r="H140" s="62">
        <v>0</v>
      </c>
      <c r="I140" s="62">
        <v>0</v>
      </c>
      <c r="J140" s="68">
        <v>38137</v>
      </c>
      <c r="K140" s="68">
        <v>0</v>
      </c>
      <c r="L140" s="62">
        <v>0</v>
      </c>
      <c r="M140" s="68">
        <v>0</v>
      </c>
      <c r="N140" s="62">
        <v>0</v>
      </c>
      <c r="O140" s="62">
        <v>0</v>
      </c>
    </row>
    <row r="141" spans="1:15" x14ac:dyDescent="0.55000000000000004">
      <c r="A141" s="65">
        <v>44313</v>
      </c>
      <c r="B141" s="105" t="str">
        <f t="shared" si="7"/>
        <v>(火)</v>
      </c>
      <c r="C141" s="62">
        <f t="shared" si="6"/>
        <v>79950</v>
      </c>
      <c r="D141" s="68">
        <v>79950</v>
      </c>
      <c r="E141" s="68">
        <v>0</v>
      </c>
      <c r="F141" s="62">
        <v>0</v>
      </c>
      <c r="G141" s="68">
        <v>0</v>
      </c>
      <c r="H141" s="62">
        <v>0</v>
      </c>
      <c r="I141" s="62">
        <v>0</v>
      </c>
      <c r="J141" s="68">
        <v>38524</v>
      </c>
      <c r="K141" s="68">
        <v>0</v>
      </c>
      <c r="L141" s="62">
        <v>0</v>
      </c>
      <c r="M141" s="68">
        <v>0</v>
      </c>
      <c r="N141" s="62">
        <v>0</v>
      </c>
      <c r="O141" s="62">
        <v>0</v>
      </c>
    </row>
    <row r="142" spans="1:15" x14ac:dyDescent="0.55000000000000004">
      <c r="A142" s="65">
        <v>44312</v>
      </c>
      <c r="B142" s="105" t="str">
        <f t="shared" si="7"/>
        <v>(月)</v>
      </c>
      <c r="C142" s="62">
        <f t="shared" si="6"/>
        <v>60873</v>
      </c>
      <c r="D142" s="68">
        <v>60873</v>
      </c>
      <c r="E142" s="68">
        <v>0</v>
      </c>
      <c r="F142" s="62">
        <v>0</v>
      </c>
      <c r="G142" s="68">
        <v>0</v>
      </c>
      <c r="H142" s="62">
        <v>0</v>
      </c>
      <c r="I142" s="62">
        <v>0</v>
      </c>
      <c r="J142" s="68">
        <v>28673</v>
      </c>
      <c r="K142" s="68">
        <v>0</v>
      </c>
      <c r="L142" s="62">
        <v>0</v>
      </c>
      <c r="M142" s="68">
        <v>0</v>
      </c>
      <c r="N142" s="62">
        <v>0</v>
      </c>
      <c r="O142" s="62">
        <v>0</v>
      </c>
    </row>
    <row r="143" spans="1:15" x14ac:dyDescent="0.55000000000000004">
      <c r="A143" s="65">
        <v>44311</v>
      </c>
      <c r="B143" s="105" t="str">
        <f t="shared" si="7"/>
        <v>(日)</v>
      </c>
      <c r="C143" s="62">
        <f t="shared" si="6"/>
        <v>25182</v>
      </c>
      <c r="D143" s="68">
        <v>25182</v>
      </c>
      <c r="E143" s="68">
        <v>0</v>
      </c>
      <c r="F143" s="62">
        <v>0</v>
      </c>
      <c r="G143" s="68">
        <v>0</v>
      </c>
      <c r="H143" s="62">
        <v>0</v>
      </c>
      <c r="I143" s="62">
        <v>0</v>
      </c>
      <c r="J143" s="68">
        <v>15622</v>
      </c>
      <c r="K143" s="68">
        <v>0</v>
      </c>
      <c r="L143" s="62">
        <v>0</v>
      </c>
      <c r="M143" s="68">
        <v>0</v>
      </c>
      <c r="N143" s="62">
        <v>0</v>
      </c>
      <c r="O143" s="62">
        <v>0</v>
      </c>
    </row>
    <row r="144" spans="1:15" x14ac:dyDescent="0.55000000000000004">
      <c r="A144" s="65">
        <v>44310</v>
      </c>
      <c r="B144" s="105" t="str">
        <f t="shared" si="7"/>
        <v>(土)</v>
      </c>
      <c r="C144" s="62">
        <f t="shared" si="6"/>
        <v>36198</v>
      </c>
      <c r="D144" s="68">
        <v>36198</v>
      </c>
      <c r="E144" s="68">
        <v>0</v>
      </c>
      <c r="F144" s="62">
        <v>0</v>
      </c>
      <c r="G144" s="68">
        <v>0</v>
      </c>
      <c r="H144" s="62">
        <v>0</v>
      </c>
      <c r="I144" s="62">
        <v>0</v>
      </c>
      <c r="J144" s="68">
        <v>16697</v>
      </c>
      <c r="K144" s="68">
        <v>0</v>
      </c>
      <c r="L144" s="62">
        <v>0</v>
      </c>
      <c r="M144" s="68">
        <v>0</v>
      </c>
      <c r="N144" s="62">
        <v>0</v>
      </c>
      <c r="O144" s="62">
        <v>0</v>
      </c>
    </row>
    <row r="145" spans="1:15" x14ac:dyDescent="0.55000000000000004">
      <c r="A145" s="65">
        <v>44309</v>
      </c>
      <c r="B145" s="105" t="str">
        <f t="shared" si="7"/>
        <v>(金)</v>
      </c>
      <c r="C145" s="62">
        <f t="shared" si="6"/>
        <v>56409</v>
      </c>
      <c r="D145" s="68">
        <v>56409</v>
      </c>
      <c r="E145" s="68">
        <v>0</v>
      </c>
      <c r="F145" s="62">
        <v>0</v>
      </c>
      <c r="G145" s="68">
        <v>0</v>
      </c>
      <c r="H145" s="62">
        <v>0</v>
      </c>
      <c r="I145" s="62">
        <v>0</v>
      </c>
      <c r="J145" s="68">
        <v>19708</v>
      </c>
      <c r="K145" s="68">
        <v>0</v>
      </c>
      <c r="L145" s="62">
        <v>0</v>
      </c>
      <c r="M145" s="68">
        <v>0</v>
      </c>
      <c r="N145" s="62">
        <v>0</v>
      </c>
      <c r="O145" s="62">
        <v>0</v>
      </c>
    </row>
    <row r="146" spans="1:15" x14ac:dyDescent="0.55000000000000004">
      <c r="A146" s="65">
        <v>44308</v>
      </c>
      <c r="B146" s="105" t="str">
        <f t="shared" si="7"/>
        <v>(木)</v>
      </c>
      <c r="C146" s="62">
        <f t="shared" si="6"/>
        <v>60324</v>
      </c>
      <c r="D146" s="68">
        <v>60324</v>
      </c>
      <c r="E146" s="68">
        <v>0</v>
      </c>
      <c r="F146" s="62">
        <v>0</v>
      </c>
      <c r="G146" s="68">
        <v>0</v>
      </c>
      <c r="H146" s="62">
        <v>0</v>
      </c>
      <c r="I146" s="62">
        <v>0</v>
      </c>
      <c r="J146" s="68">
        <v>26258</v>
      </c>
      <c r="K146" s="68">
        <v>0</v>
      </c>
      <c r="L146" s="62">
        <v>0</v>
      </c>
      <c r="M146" s="68">
        <v>0</v>
      </c>
      <c r="N146" s="62">
        <v>0</v>
      </c>
      <c r="O146" s="62">
        <v>0</v>
      </c>
    </row>
    <row r="147" spans="1:15" x14ac:dyDescent="0.55000000000000004">
      <c r="A147" s="65">
        <v>44307</v>
      </c>
      <c r="B147" s="105" t="str">
        <f t="shared" si="7"/>
        <v>(水)</v>
      </c>
      <c r="C147" s="62">
        <f t="shared" si="6"/>
        <v>62974</v>
      </c>
      <c r="D147" s="68">
        <v>62974</v>
      </c>
      <c r="E147" s="68">
        <v>0</v>
      </c>
      <c r="F147" s="62">
        <v>0</v>
      </c>
      <c r="G147" s="68">
        <v>0</v>
      </c>
      <c r="H147" s="62">
        <v>0</v>
      </c>
      <c r="I147" s="62">
        <v>0</v>
      </c>
      <c r="J147" s="68">
        <v>27773</v>
      </c>
      <c r="K147" s="68">
        <v>0</v>
      </c>
      <c r="L147" s="62">
        <v>0</v>
      </c>
      <c r="M147" s="68">
        <v>0</v>
      </c>
      <c r="N147" s="62">
        <v>0</v>
      </c>
      <c r="O147" s="62">
        <v>0</v>
      </c>
    </row>
    <row r="148" spans="1:15" x14ac:dyDescent="0.55000000000000004">
      <c r="A148" s="65">
        <v>44306</v>
      </c>
      <c r="B148" s="105" t="str">
        <f t="shared" si="7"/>
        <v>(火)</v>
      </c>
      <c r="C148" s="62">
        <f t="shared" si="6"/>
        <v>52395</v>
      </c>
      <c r="D148" s="68">
        <v>52395</v>
      </c>
      <c r="E148" s="68">
        <v>0</v>
      </c>
      <c r="F148" s="62">
        <v>0</v>
      </c>
      <c r="G148" s="68">
        <v>0</v>
      </c>
      <c r="H148" s="62">
        <v>0</v>
      </c>
      <c r="I148" s="62">
        <v>0</v>
      </c>
      <c r="J148" s="68">
        <v>23340</v>
      </c>
      <c r="K148" s="68">
        <v>0</v>
      </c>
      <c r="L148" s="62">
        <v>0</v>
      </c>
      <c r="M148" s="68">
        <v>0</v>
      </c>
      <c r="N148" s="62">
        <v>0</v>
      </c>
      <c r="O148" s="62">
        <v>0</v>
      </c>
    </row>
    <row r="149" spans="1:15" x14ac:dyDescent="0.55000000000000004">
      <c r="A149" s="65">
        <v>44305</v>
      </c>
      <c r="B149" s="105" t="str">
        <f t="shared" si="7"/>
        <v>(月)</v>
      </c>
      <c r="C149" s="62">
        <f t="shared" si="6"/>
        <v>33999</v>
      </c>
      <c r="D149" s="68">
        <v>33999</v>
      </c>
      <c r="E149" s="68">
        <v>0</v>
      </c>
      <c r="F149" s="62">
        <v>0</v>
      </c>
      <c r="G149" s="68">
        <v>0</v>
      </c>
      <c r="H149" s="62">
        <v>0</v>
      </c>
      <c r="I149" s="62">
        <v>0</v>
      </c>
      <c r="J149" s="68">
        <v>14890</v>
      </c>
      <c r="K149" s="68">
        <v>0</v>
      </c>
      <c r="L149" s="62">
        <v>0</v>
      </c>
      <c r="M149" s="68">
        <v>0</v>
      </c>
      <c r="N149" s="62">
        <v>0</v>
      </c>
      <c r="O149" s="62">
        <v>0</v>
      </c>
    </row>
    <row r="150" spans="1:15" x14ac:dyDescent="0.55000000000000004">
      <c r="A150" s="65">
        <v>44304</v>
      </c>
      <c r="B150" s="105" t="str">
        <f t="shared" si="7"/>
        <v>(日)</v>
      </c>
      <c r="C150" s="62">
        <f t="shared" si="6"/>
        <v>9312</v>
      </c>
      <c r="D150" s="68">
        <v>9312</v>
      </c>
      <c r="E150" s="68">
        <v>0</v>
      </c>
      <c r="F150" s="62">
        <v>0</v>
      </c>
      <c r="G150" s="68">
        <v>0</v>
      </c>
      <c r="H150" s="62">
        <v>0</v>
      </c>
      <c r="I150" s="62">
        <v>0</v>
      </c>
      <c r="J150" s="68">
        <v>5742</v>
      </c>
      <c r="K150" s="68">
        <v>0</v>
      </c>
      <c r="L150" s="62">
        <v>0</v>
      </c>
      <c r="M150" s="68">
        <v>0</v>
      </c>
      <c r="N150" s="62">
        <v>0</v>
      </c>
      <c r="O150" s="62">
        <v>0</v>
      </c>
    </row>
    <row r="151" spans="1:15" x14ac:dyDescent="0.55000000000000004">
      <c r="A151" s="65">
        <v>44303</v>
      </c>
      <c r="B151" s="105" t="str">
        <f t="shared" si="7"/>
        <v>(土)</v>
      </c>
      <c r="C151" s="62">
        <f t="shared" si="6"/>
        <v>7788</v>
      </c>
      <c r="D151" s="68">
        <v>7788</v>
      </c>
      <c r="E151" s="68">
        <v>0</v>
      </c>
      <c r="F151" s="62">
        <v>0</v>
      </c>
      <c r="G151" s="68">
        <v>0</v>
      </c>
      <c r="H151" s="62">
        <v>0</v>
      </c>
      <c r="I151" s="62">
        <v>0</v>
      </c>
      <c r="J151" s="68">
        <v>3695</v>
      </c>
      <c r="K151" s="68">
        <v>0</v>
      </c>
      <c r="L151" s="62">
        <v>0</v>
      </c>
      <c r="M151" s="68">
        <v>0</v>
      </c>
      <c r="N151" s="62">
        <v>0</v>
      </c>
      <c r="O151" s="62">
        <v>0</v>
      </c>
    </row>
    <row r="152" spans="1:15" x14ac:dyDescent="0.55000000000000004">
      <c r="A152" s="65">
        <v>44302</v>
      </c>
      <c r="B152" s="105" t="str">
        <f t="shared" si="7"/>
        <v>(金)</v>
      </c>
      <c r="C152" s="62">
        <f t="shared" ref="C152:C156" si="8">SUM(D152:I152)</f>
        <v>10335</v>
      </c>
      <c r="D152" s="68">
        <v>10335</v>
      </c>
      <c r="E152" s="68">
        <v>0</v>
      </c>
      <c r="F152" s="62">
        <v>0</v>
      </c>
      <c r="G152" s="68">
        <v>0</v>
      </c>
      <c r="H152" s="62">
        <v>0</v>
      </c>
      <c r="I152" s="62">
        <v>0</v>
      </c>
      <c r="J152" s="68">
        <v>3429</v>
      </c>
      <c r="K152" s="68">
        <v>0</v>
      </c>
      <c r="L152" s="62">
        <v>0</v>
      </c>
      <c r="M152" s="68">
        <v>0</v>
      </c>
      <c r="N152" s="62">
        <v>0</v>
      </c>
      <c r="O152" s="62">
        <v>0</v>
      </c>
    </row>
    <row r="153" spans="1:15" x14ac:dyDescent="0.55000000000000004">
      <c r="A153" s="65">
        <v>44301</v>
      </c>
      <c r="B153" s="105" t="str">
        <f t="shared" si="7"/>
        <v>(木)</v>
      </c>
      <c r="C153" s="62">
        <f t="shared" si="8"/>
        <v>8855</v>
      </c>
      <c r="D153" s="68">
        <v>8855</v>
      </c>
      <c r="E153" s="68">
        <v>0</v>
      </c>
      <c r="F153" s="62">
        <v>0</v>
      </c>
      <c r="G153" s="68">
        <v>0</v>
      </c>
      <c r="H153" s="62">
        <v>0</v>
      </c>
      <c r="I153" s="62">
        <v>0</v>
      </c>
      <c r="J153" s="68">
        <v>4404</v>
      </c>
      <c r="K153" s="68">
        <v>0</v>
      </c>
      <c r="L153" s="62">
        <v>0</v>
      </c>
      <c r="M153" s="68">
        <v>0</v>
      </c>
      <c r="N153" s="62">
        <v>0</v>
      </c>
      <c r="O153" s="62">
        <v>0</v>
      </c>
    </row>
    <row r="154" spans="1:15" x14ac:dyDescent="0.55000000000000004">
      <c r="A154" s="65">
        <v>44300</v>
      </c>
      <c r="B154" s="105" t="str">
        <f t="shared" si="7"/>
        <v>(水)</v>
      </c>
      <c r="C154" s="62">
        <f t="shared" si="8"/>
        <v>5163</v>
      </c>
      <c r="D154" s="68">
        <v>5163</v>
      </c>
      <c r="E154" s="68">
        <v>0</v>
      </c>
      <c r="F154" s="62">
        <v>0</v>
      </c>
      <c r="G154" s="68">
        <v>0</v>
      </c>
      <c r="H154" s="62">
        <v>0</v>
      </c>
      <c r="I154" s="62">
        <v>0</v>
      </c>
      <c r="J154" s="68">
        <v>3241</v>
      </c>
      <c r="K154" s="68">
        <v>0</v>
      </c>
      <c r="L154" s="62">
        <v>0</v>
      </c>
      <c r="M154" s="68">
        <v>0</v>
      </c>
      <c r="N154" s="62">
        <v>0</v>
      </c>
      <c r="O154" s="62">
        <v>0</v>
      </c>
    </row>
    <row r="155" spans="1:15" x14ac:dyDescent="0.55000000000000004">
      <c r="A155" s="65">
        <v>44299</v>
      </c>
      <c r="B155" s="105" t="str">
        <f t="shared" si="7"/>
        <v>(火)</v>
      </c>
      <c r="C155" s="62">
        <f t="shared" si="8"/>
        <v>3981</v>
      </c>
      <c r="D155" s="68">
        <v>3981</v>
      </c>
      <c r="E155" s="68">
        <v>0</v>
      </c>
      <c r="F155" s="62">
        <v>0</v>
      </c>
      <c r="G155" s="68">
        <v>0</v>
      </c>
      <c r="H155" s="62">
        <v>0</v>
      </c>
      <c r="I155" s="62">
        <v>0</v>
      </c>
      <c r="J155" s="68">
        <v>2785</v>
      </c>
      <c r="K155" s="68">
        <v>0</v>
      </c>
      <c r="L155" s="62">
        <v>0</v>
      </c>
      <c r="M155" s="68">
        <v>0</v>
      </c>
      <c r="N155" s="62">
        <v>0</v>
      </c>
      <c r="O155" s="62">
        <v>0</v>
      </c>
    </row>
    <row r="156" spans="1:15" x14ac:dyDescent="0.55000000000000004">
      <c r="A156" s="65">
        <v>44298</v>
      </c>
      <c r="B156" s="105" t="str">
        <f t="shared" si="7"/>
        <v>(月)</v>
      </c>
      <c r="C156" s="62">
        <f t="shared" si="8"/>
        <v>4765</v>
      </c>
      <c r="D156" s="80">
        <v>4765</v>
      </c>
      <c r="E156" s="80">
        <v>0</v>
      </c>
      <c r="F156" s="62">
        <v>0</v>
      </c>
      <c r="G156" s="80">
        <v>0</v>
      </c>
      <c r="H156" s="62">
        <v>0</v>
      </c>
      <c r="I156" s="62">
        <v>0</v>
      </c>
      <c r="J156" s="80">
        <v>3457</v>
      </c>
      <c r="K156" s="80">
        <v>0</v>
      </c>
      <c r="L156" s="62">
        <v>0</v>
      </c>
      <c r="M156" s="80">
        <v>0</v>
      </c>
      <c r="N156" s="62">
        <v>0</v>
      </c>
      <c r="O156" s="62">
        <v>0</v>
      </c>
    </row>
    <row r="157" spans="1:15" x14ac:dyDescent="0.55000000000000004">
      <c r="A157" s="78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</row>
    <row r="158" spans="1:15" x14ac:dyDescent="0.55000000000000004">
      <c r="A158" s="78" t="s">
        <v>326</v>
      </c>
      <c r="B158" s="78"/>
    </row>
    <row r="159" spans="1:15" x14ac:dyDescent="0.55000000000000004">
      <c r="A159" s="81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4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2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4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9" t="s">
        <v>331</v>
      </c>
      <c r="B3" s="144" t="s">
        <v>297</v>
      </c>
      <c r="C3" s="144" t="s">
        <v>334</v>
      </c>
      <c r="D3" s="144" t="s">
        <v>297</v>
      </c>
      <c r="E3" s="143" t="s">
        <v>298</v>
      </c>
      <c r="F3" s="112" t="s">
        <v>299</v>
      </c>
      <c r="G3" s="112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14" t="s">
        <v>302</v>
      </c>
      <c r="G4" s="114" t="s">
        <v>302</v>
      </c>
      <c r="H4" s="75"/>
      <c r="I4" s="75"/>
    </row>
    <row r="5" spans="1:9" x14ac:dyDescent="0.55000000000000004">
      <c r="A5" s="111">
        <v>44447</v>
      </c>
      <c r="B5" s="113" t="s">
        <v>306</v>
      </c>
      <c r="C5" s="111">
        <v>44444</v>
      </c>
      <c r="D5" s="113" t="s">
        <v>335</v>
      </c>
      <c r="E5" s="85">
        <v>14362075</v>
      </c>
      <c r="F5" s="85">
        <v>8141454</v>
      </c>
      <c r="G5" s="85">
        <v>6220621</v>
      </c>
      <c r="H5" s="75"/>
      <c r="I5" s="75"/>
    </row>
    <row r="6" spans="1:9" x14ac:dyDescent="0.55000000000000004">
      <c r="A6" s="111">
        <v>44440</v>
      </c>
      <c r="B6" s="113" t="s">
        <v>306</v>
      </c>
      <c r="C6" s="111">
        <v>44437</v>
      </c>
      <c r="D6" s="113" t="s">
        <v>335</v>
      </c>
      <c r="E6" s="85">
        <v>13225021</v>
      </c>
      <c r="F6" s="85">
        <v>7426698</v>
      </c>
      <c r="G6" s="85">
        <v>5798323</v>
      </c>
      <c r="H6" s="75"/>
      <c r="I6" s="75"/>
    </row>
    <row r="7" spans="1:9" x14ac:dyDescent="0.55000000000000004">
      <c r="A7" s="111">
        <v>44433</v>
      </c>
      <c r="B7" s="113" t="s">
        <v>306</v>
      </c>
      <c r="C7" s="111">
        <v>44430</v>
      </c>
      <c r="D7" s="113" t="s">
        <v>335</v>
      </c>
      <c r="E7" s="85">
        <v>12029002</v>
      </c>
      <c r="F7" s="85">
        <v>7013578</v>
      </c>
      <c r="G7" s="85">
        <v>5015424</v>
      </c>
      <c r="H7" s="75"/>
      <c r="I7" s="75"/>
    </row>
    <row r="8" spans="1:9" x14ac:dyDescent="0.55000000000000004">
      <c r="A8" s="111">
        <v>44426</v>
      </c>
      <c r="B8" s="113" t="s">
        <v>306</v>
      </c>
      <c r="C8" s="111">
        <v>44423</v>
      </c>
      <c r="D8" s="113" t="s">
        <v>335</v>
      </c>
      <c r="E8" s="85">
        <v>10579702</v>
      </c>
      <c r="F8" s="85">
        <v>6761659</v>
      </c>
      <c r="G8" s="85">
        <v>3818043</v>
      </c>
      <c r="H8" s="75"/>
      <c r="I8" s="75"/>
    </row>
    <row r="9" spans="1:9" x14ac:dyDescent="0.55000000000000004">
      <c r="A9" s="111">
        <v>44419</v>
      </c>
      <c r="B9" s="113" t="s">
        <v>306</v>
      </c>
      <c r="C9" s="111">
        <v>44416</v>
      </c>
      <c r="D9" s="113" t="s">
        <v>335</v>
      </c>
      <c r="E9" s="85">
        <v>9282019</v>
      </c>
      <c r="F9" s="85">
        <v>6577221</v>
      </c>
      <c r="G9" s="85">
        <v>2704798</v>
      </c>
      <c r="H9" s="75"/>
      <c r="I9" s="75"/>
    </row>
    <row r="10" spans="1:9" x14ac:dyDescent="0.55000000000000004">
      <c r="A10" s="111">
        <v>44412</v>
      </c>
      <c r="B10" s="113" t="s">
        <v>306</v>
      </c>
      <c r="C10" s="111">
        <v>44409</v>
      </c>
      <c r="D10" s="113" t="s">
        <v>335</v>
      </c>
      <c r="E10" s="85">
        <v>7723380</v>
      </c>
      <c r="F10" s="85">
        <v>6269246</v>
      </c>
      <c r="G10" s="85">
        <v>1454134</v>
      </c>
      <c r="H10" s="75"/>
      <c r="I10" s="75"/>
    </row>
    <row r="11" spans="1:9" x14ac:dyDescent="0.55000000000000004">
      <c r="A11" s="86"/>
      <c r="B11" s="74"/>
      <c r="C11" s="74"/>
      <c r="D11" s="74"/>
      <c r="E11" s="74"/>
      <c r="F11" s="74"/>
      <c r="G11" s="75"/>
      <c r="H11" s="75"/>
    </row>
    <row r="12" spans="1:9" x14ac:dyDescent="0.55000000000000004">
      <c r="A12" s="76" t="s">
        <v>332</v>
      </c>
      <c r="B12" s="75"/>
      <c r="C12" s="75"/>
      <c r="D12" s="75"/>
      <c r="E12" s="75"/>
      <c r="F12" s="75"/>
      <c r="G12" s="76"/>
      <c r="H12" s="75"/>
    </row>
    <row r="13" spans="1:9" x14ac:dyDescent="0.55000000000000004">
      <c r="A13" s="76"/>
      <c r="B13" s="76"/>
      <c r="C13" s="76"/>
      <c r="D13" s="76"/>
      <c r="E13" s="76"/>
      <c r="F13" s="76"/>
      <c r="G13" s="76"/>
      <c r="H13" s="75"/>
    </row>
    <row r="14" spans="1:9" x14ac:dyDescent="0.55000000000000004">
      <c r="H14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4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（９月９日公表時点）</v>
      </c>
    </row>
    <row r="3" spans="1:9" x14ac:dyDescent="0.55000000000000004">
      <c r="A3" s="149" t="s">
        <v>331</v>
      </c>
      <c r="B3" s="144" t="s">
        <v>297</v>
      </c>
      <c r="C3" s="144" t="s">
        <v>334</v>
      </c>
      <c r="D3" s="144" t="s">
        <v>297</v>
      </c>
      <c r="E3" s="143" t="s">
        <v>337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15" t="s">
        <v>302</v>
      </c>
      <c r="G4" s="115" t="s">
        <v>302</v>
      </c>
      <c r="H4" s="75"/>
      <c r="I4" s="75"/>
    </row>
    <row r="5" spans="1:9" x14ac:dyDescent="0.55000000000000004">
      <c r="A5" s="117">
        <v>44448</v>
      </c>
      <c r="B5" s="118" t="s">
        <v>316</v>
      </c>
      <c r="C5" s="117">
        <v>44444</v>
      </c>
      <c r="D5" s="118" t="s">
        <v>348</v>
      </c>
      <c r="E5" s="85">
        <v>9087375</v>
      </c>
      <c r="F5" s="85">
        <v>5323073</v>
      </c>
      <c r="G5" s="85">
        <v>3764302</v>
      </c>
      <c r="H5" s="75"/>
      <c r="I5" s="75"/>
    </row>
    <row r="6" spans="1:9" x14ac:dyDescent="0.55000000000000004">
      <c r="A6" s="117">
        <v>44447</v>
      </c>
      <c r="B6" s="118" t="s">
        <v>352</v>
      </c>
      <c r="C6" s="117">
        <v>44444</v>
      </c>
      <c r="D6" s="118" t="s">
        <v>348</v>
      </c>
      <c r="E6" s="85">
        <v>8831775</v>
      </c>
      <c r="F6" s="85">
        <v>5194005</v>
      </c>
      <c r="G6" s="85">
        <v>3637770</v>
      </c>
      <c r="H6" s="75"/>
      <c r="I6" s="75"/>
    </row>
    <row r="7" spans="1:9" x14ac:dyDescent="0.55000000000000004">
      <c r="A7" s="117">
        <v>44446</v>
      </c>
      <c r="B7" s="118" t="s">
        <v>349</v>
      </c>
      <c r="C7" s="117">
        <v>44437</v>
      </c>
      <c r="D7" s="118" t="s">
        <v>348</v>
      </c>
      <c r="E7" s="85">
        <v>8015343</v>
      </c>
      <c r="F7" s="85">
        <v>4705820</v>
      </c>
      <c r="G7" s="85">
        <v>3309523</v>
      </c>
      <c r="H7" s="75"/>
      <c r="I7" s="75"/>
    </row>
    <row r="8" spans="1:9" x14ac:dyDescent="0.55000000000000004">
      <c r="A8" s="117">
        <v>44445</v>
      </c>
      <c r="B8" s="118" t="s">
        <v>350</v>
      </c>
      <c r="C8" s="117">
        <v>44437</v>
      </c>
      <c r="D8" s="118" t="s">
        <v>348</v>
      </c>
      <c r="E8" s="85">
        <v>7832204</v>
      </c>
      <c r="F8" s="85">
        <v>4609625</v>
      </c>
      <c r="G8" s="85">
        <v>3222579</v>
      </c>
      <c r="H8" s="75"/>
      <c r="I8" s="75"/>
    </row>
    <row r="9" spans="1:9" x14ac:dyDescent="0.55000000000000004">
      <c r="A9" s="117">
        <v>44442</v>
      </c>
      <c r="B9" s="118" t="s">
        <v>347</v>
      </c>
      <c r="C9" s="117">
        <v>44437</v>
      </c>
      <c r="D9" s="118" t="s">
        <v>348</v>
      </c>
      <c r="E9" s="85">
        <v>7532648</v>
      </c>
      <c r="F9" s="85">
        <v>4446465</v>
      </c>
      <c r="G9" s="85">
        <v>3086183</v>
      </c>
      <c r="H9" s="75"/>
      <c r="I9" s="75"/>
    </row>
    <row r="10" spans="1:9" x14ac:dyDescent="0.55000000000000004">
      <c r="A10" s="117">
        <v>44441</v>
      </c>
      <c r="B10" s="118" t="s">
        <v>316</v>
      </c>
      <c r="C10" s="117">
        <v>44437</v>
      </c>
      <c r="D10" s="118" t="s">
        <v>348</v>
      </c>
      <c r="E10" s="85">
        <v>7293150</v>
      </c>
      <c r="F10" s="85">
        <v>4323860</v>
      </c>
      <c r="G10" s="85">
        <v>2969290</v>
      </c>
      <c r="H10" s="75"/>
      <c r="I10" s="75"/>
    </row>
    <row r="11" spans="1:9" x14ac:dyDescent="0.55000000000000004">
      <c r="A11" s="117">
        <v>44440</v>
      </c>
      <c r="B11" s="118" t="s">
        <v>352</v>
      </c>
      <c r="C11" s="117">
        <v>44437</v>
      </c>
      <c r="D11" s="118" t="s">
        <v>348</v>
      </c>
      <c r="E11" s="85">
        <v>7049347</v>
      </c>
      <c r="F11" s="85">
        <v>4206037</v>
      </c>
      <c r="G11" s="85">
        <v>2843310</v>
      </c>
      <c r="H11" s="75"/>
      <c r="I11" s="75"/>
    </row>
    <row r="12" spans="1:9" x14ac:dyDescent="0.55000000000000004">
      <c r="A12" s="117">
        <v>44439</v>
      </c>
      <c r="B12" s="118" t="s">
        <v>349</v>
      </c>
      <c r="C12" s="117">
        <v>44430</v>
      </c>
      <c r="D12" s="118" t="s">
        <v>348</v>
      </c>
      <c r="E12" s="85">
        <v>6366259</v>
      </c>
      <c r="F12" s="85">
        <v>3939155</v>
      </c>
      <c r="G12" s="85">
        <v>2427104</v>
      </c>
      <c r="H12" s="75"/>
      <c r="I12" s="75"/>
    </row>
    <row r="13" spans="1:9" x14ac:dyDescent="0.55000000000000004">
      <c r="A13" s="117">
        <v>44438</v>
      </c>
      <c r="B13" s="118" t="s">
        <v>350</v>
      </c>
      <c r="C13" s="117">
        <v>44430</v>
      </c>
      <c r="D13" s="118" t="s">
        <v>348</v>
      </c>
      <c r="E13" s="85">
        <v>6130651</v>
      </c>
      <c r="F13" s="85">
        <v>3818332</v>
      </c>
      <c r="G13" s="85">
        <v>2312319</v>
      </c>
      <c r="H13" s="75"/>
      <c r="I13" s="75"/>
    </row>
    <row r="14" spans="1:9" x14ac:dyDescent="0.55000000000000004">
      <c r="A14" s="117">
        <v>44435</v>
      </c>
      <c r="B14" s="118" t="s">
        <v>347</v>
      </c>
      <c r="C14" s="117">
        <v>44430</v>
      </c>
      <c r="D14" s="118" t="s">
        <v>348</v>
      </c>
      <c r="E14" s="85">
        <v>5767203</v>
      </c>
      <c r="F14" s="85">
        <v>3613973</v>
      </c>
      <c r="G14" s="85">
        <v>2153230</v>
      </c>
      <c r="H14" s="75"/>
      <c r="I14" s="75"/>
    </row>
    <row r="15" spans="1:9" x14ac:dyDescent="0.55000000000000004">
      <c r="A15" s="117">
        <v>44434</v>
      </c>
      <c r="B15" s="118" t="s">
        <v>316</v>
      </c>
      <c r="C15" s="117">
        <v>44430</v>
      </c>
      <c r="D15" s="118" t="s">
        <v>348</v>
      </c>
      <c r="E15" s="85">
        <v>5515725</v>
      </c>
      <c r="F15" s="85">
        <v>3481057</v>
      </c>
      <c r="G15" s="85">
        <v>2034668</v>
      </c>
      <c r="H15" s="75"/>
      <c r="I15" s="75"/>
    </row>
    <row r="16" spans="1:9" x14ac:dyDescent="0.55000000000000004">
      <c r="A16" s="117">
        <v>44433</v>
      </c>
      <c r="B16" s="118" t="s">
        <v>352</v>
      </c>
      <c r="C16" s="117">
        <v>44430</v>
      </c>
      <c r="D16" s="118" t="s">
        <v>348</v>
      </c>
      <c r="E16" s="85">
        <v>5251138</v>
      </c>
      <c r="F16" s="85">
        <v>3336803</v>
      </c>
      <c r="G16" s="85">
        <v>1914335</v>
      </c>
      <c r="H16" s="75"/>
      <c r="I16" s="75"/>
    </row>
    <row r="17" spans="1:9" x14ac:dyDescent="0.55000000000000004">
      <c r="A17" s="117">
        <v>44432</v>
      </c>
      <c r="B17" s="118" t="s">
        <v>349</v>
      </c>
      <c r="C17" s="117">
        <v>44423</v>
      </c>
      <c r="D17" s="118" t="s">
        <v>348</v>
      </c>
      <c r="E17" s="85">
        <v>4642683</v>
      </c>
      <c r="F17" s="85">
        <v>3121870</v>
      </c>
      <c r="G17" s="85">
        <v>1520813</v>
      </c>
      <c r="H17" s="75"/>
      <c r="I17" s="75"/>
    </row>
    <row r="18" spans="1:9" x14ac:dyDescent="0.55000000000000004">
      <c r="A18" s="117">
        <v>44431</v>
      </c>
      <c r="B18" s="118" t="s">
        <v>350</v>
      </c>
      <c r="C18" s="117">
        <v>44423</v>
      </c>
      <c r="D18" s="118" t="s">
        <v>348</v>
      </c>
      <c r="E18" s="85">
        <v>4441321</v>
      </c>
      <c r="F18" s="85">
        <v>3000348</v>
      </c>
      <c r="G18" s="85">
        <v>1440973</v>
      </c>
      <c r="H18" s="75"/>
      <c r="I18" s="75"/>
    </row>
    <row r="19" spans="1:9" x14ac:dyDescent="0.55000000000000004">
      <c r="A19" s="117">
        <v>44428</v>
      </c>
      <c r="B19" s="118" t="s">
        <v>347</v>
      </c>
      <c r="C19" s="117">
        <v>44423</v>
      </c>
      <c r="D19" s="118" t="s">
        <v>348</v>
      </c>
      <c r="E19" s="85">
        <v>4130976</v>
      </c>
      <c r="F19" s="85">
        <v>2827197</v>
      </c>
      <c r="G19" s="85">
        <v>1303779</v>
      </c>
      <c r="H19" s="75"/>
      <c r="I19" s="75"/>
    </row>
    <row r="20" spans="1:9" x14ac:dyDescent="0.55000000000000004">
      <c r="A20" s="117">
        <v>44427</v>
      </c>
      <c r="B20" s="118" t="s">
        <v>316</v>
      </c>
      <c r="C20" s="117">
        <v>44423</v>
      </c>
      <c r="D20" s="118" t="s">
        <v>348</v>
      </c>
      <c r="E20" s="85">
        <v>3902839</v>
      </c>
      <c r="F20" s="85">
        <v>2705274</v>
      </c>
      <c r="G20" s="85">
        <v>1197565</v>
      </c>
      <c r="H20" s="75"/>
      <c r="I20" s="75"/>
    </row>
    <row r="21" spans="1:9" x14ac:dyDescent="0.55000000000000004">
      <c r="A21" s="117">
        <v>44426</v>
      </c>
      <c r="B21" s="118" t="str">
        <f t="shared" ref="B21:B26" si="0">"("&amp;TEXT(A21,"AAA")&amp;")"</f>
        <v>(水)</v>
      </c>
      <c r="C21" s="117">
        <v>44423</v>
      </c>
      <c r="D21" s="118" t="str">
        <f t="shared" ref="D21:D26" si="1">"("&amp;TEXT(C21,"AAA")&amp;")"</f>
        <v>(日)</v>
      </c>
      <c r="E21" s="85">
        <v>3663878</v>
      </c>
      <c r="F21" s="85">
        <v>2572887</v>
      </c>
      <c r="G21" s="85">
        <v>1090991</v>
      </c>
      <c r="H21" s="75"/>
      <c r="I21" s="75"/>
    </row>
    <row r="22" spans="1:9" x14ac:dyDescent="0.55000000000000004">
      <c r="A22" s="117">
        <v>44425</v>
      </c>
      <c r="B22" s="118" t="str">
        <f t="shared" si="0"/>
        <v>(火)</v>
      </c>
      <c r="C22" s="117">
        <v>44416</v>
      </c>
      <c r="D22" s="118" t="str">
        <f t="shared" si="1"/>
        <v>(日)</v>
      </c>
      <c r="E22" s="85">
        <v>3224734</v>
      </c>
      <c r="F22" s="85">
        <v>2409948</v>
      </c>
      <c r="G22" s="85">
        <v>814786</v>
      </c>
      <c r="H22" s="75"/>
      <c r="I22" s="75"/>
    </row>
    <row r="23" spans="1:9" x14ac:dyDescent="0.55000000000000004">
      <c r="A23" s="117">
        <v>44424</v>
      </c>
      <c r="B23" s="118" t="str">
        <f t="shared" si="0"/>
        <v>(月)</v>
      </c>
      <c r="C23" s="117">
        <v>44416</v>
      </c>
      <c r="D23" s="118" t="str">
        <f t="shared" si="1"/>
        <v>(日)</v>
      </c>
      <c r="E23" s="85">
        <v>3080184</v>
      </c>
      <c r="F23" s="85">
        <v>2325181</v>
      </c>
      <c r="G23" s="85">
        <v>755003</v>
      </c>
      <c r="H23" s="75"/>
      <c r="I23" s="75"/>
    </row>
    <row r="24" spans="1:9" x14ac:dyDescent="0.55000000000000004">
      <c r="A24" s="117">
        <v>44421</v>
      </c>
      <c r="B24" s="118" t="str">
        <f t="shared" si="0"/>
        <v>(金)</v>
      </c>
      <c r="C24" s="117">
        <v>44416</v>
      </c>
      <c r="D24" s="118" t="str">
        <f t="shared" si="1"/>
        <v>(日)</v>
      </c>
      <c r="E24" s="85">
        <v>2899381</v>
      </c>
      <c r="F24" s="85">
        <v>2215605</v>
      </c>
      <c r="G24" s="85">
        <v>683776</v>
      </c>
      <c r="H24" s="75"/>
      <c r="I24" s="75"/>
    </row>
    <row r="25" spans="1:9" x14ac:dyDescent="0.55000000000000004">
      <c r="A25" s="117">
        <v>44420</v>
      </c>
      <c r="B25" s="118" t="str">
        <f t="shared" si="0"/>
        <v>(木)</v>
      </c>
      <c r="C25" s="117">
        <v>44416</v>
      </c>
      <c r="D25" s="118" t="str">
        <f t="shared" si="1"/>
        <v>(日)</v>
      </c>
      <c r="E25" s="85">
        <v>2748556</v>
      </c>
      <c r="F25" s="85">
        <v>2115570</v>
      </c>
      <c r="G25" s="85">
        <v>632986</v>
      </c>
      <c r="H25" s="75"/>
      <c r="I25" s="75"/>
    </row>
    <row r="26" spans="1:9" x14ac:dyDescent="0.55000000000000004">
      <c r="A26" s="117">
        <v>44419</v>
      </c>
      <c r="B26" s="118" t="str">
        <f t="shared" si="0"/>
        <v>(水)</v>
      </c>
      <c r="C26" s="117">
        <v>44416</v>
      </c>
      <c r="D26" s="118" t="str">
        <f t="shared" si="1"/>
        <v>(日)</v>
      </c>
      <c r="E26" s="85">
        <v>2576423</v>
      </c>
      <c r="F26" s="85">
        <v>2005958</v>
      </c>
      <c r="G26" s="85">
        <v>570465</v>
      </c>
      <c r="H26" s="75"/>
      <c r="I26" s="75"/>
    </row>
    <row r="27" spans="1:9" x14ac:dyDescent="0.55000000000000004">
      <c r="A27" s="117">
        <v>44418</v>
      </c>
      <c r="B27" s="118" t="s">
        <v>338</v>
      </c>
      <c r="C27" s="117">
        <v>44409</v>
      </c>
      <c r="D27" s="118" t="s">
        <v>335</v>
      </c>
      <c r="E27" s="85">
        <v>2107992</v>
      </c>
      <c r="F27" s="85">
        <v>1814876</v>
      </c>
      <c r="G27" s="85">
        <v>293116</v>
      </c>
      <c r="H27" s="75"/>
      <c r="I27" s="75"/>
    </row>
    <row r="28" spans="1:9" x14ac:dyDescent="0.55000000000000004">
      <c r="A28" s="117">
        <v>44414</v>
      </c>
      <c r="B28" s="118" t="s">
        <v>309</v>
      </c>
      <c r="C28" s="117">
        <v>44409</v>
      </c>
      <c r="D28" s="118" t="s">
        <v>335</v>
      </c>
      <c r="E28" s="85">
        <v>1774733</v>
      </c>
      <c r="F28" s="85">
        <v>1551425</v>
      </c>
      <c r="G28" s="85">
        <v>223308</v>
      </c>
      <c r="H28" s="75"/>
      <c r="I28" s="75"/>
    </row>
    <row r="29" spans="1:9" x14ac:dyDescent="0.55000000000000004">
      <c r="A29" s="117">
        <v>44413</v>
      </c>
      <c r="B29" s="118" t="s">
        <v>310</v>
      </c>
      <c r="C29" s="117">
        <v>44409</v>
      </c>
      <c r="D29" s="118" t="s">
        <v>335</v>
      </c>
      <c r="E29" s="85">
        <v>1774269</v>
      </c>
      <c r="F29" s="85">
        <v>1550961</v>
      </c>
      <c r="G29" s="85">
        <v>223308</v>
      </c>
      <c r="H29" s="75"/>
      <c r="I29" s="75"/>
    </row>
    <row r="30" spans="1:9" x14ac:dyDescent="0.55000000000000004">
      <c r="A30" s="117">
        <v>44412</v>
      </c>
      <c r="B30" s="118" t="s">
        <v>306</v>
      </c>
      <c r="C30" s="117">
        <v>44409</v>
      </c>
      <c r="D30" s="118" t="s">
        <v>335</v>
      </c>
      <c r="E30" s="85">
        <v>1637626</v>
      </c>
      <c r="F30" s="85">
        <v>1449639</v>
      </c>
      <c r="G30" s="85">
        <v>187987</v>
      </c>
      <c r="H30" s="75"/>
      <c r="I30" s="75"/>
    </row>
    <row r="31" spans="1:9" x14ac:dyDescent="0.55000000000000004">
      <c r="A31" s="86"/>
      <c r="B31" s="74"/>
      <c r="C31" s="74"/>
      <c r="D31" s="74"/>
      <c r="E31" s="74"/>
      <c r="F31" s="74"/>
      <c r="G31" s="75"/>
      <c r="H31" s="75"/>
    </row>
    <row r="32" spans="1:9" x14ac:dyDescent="0.55000000000000004">
      <c r="A32" s="76" t="s">
        <v>339</v>
      </c>
      <c r="B32" s="75"/>
      <c r="C32" s="75"/>
      <c r="D32" s="75"/>
      <c r="E32" s="75"/>
      <c r="F32" s="75"/>
      <c r="G32" s="76"/>
      <c r="H32" s="75"/>
    </row>
    <row r="33" spans="1:8" x14ac:dyDescent="0.55000000000000004">
      <c r="A33" s="76"/>
      <c r="B33" s="76"/>
      <c r="C33" s="76"/>
      <c r="D33" s="76"/>
      <c r="E33" s="76"/>
      <c r="F33" s="76"/>
      <c r="G33" s="76"/>
      <c r="H33" s="75"/>
    </row>
    <row r="34" spans="1:8" x14ac:dyDescent="0.55000000000000004">
      <c r="H34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2021-09-09T15:50:53Z</dcterms:modified>
</cp:coreProperties>
</file>