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2E63BC0E-D4C8-4730-8E3D-FB336C04BA94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2" i="11" l="1"/>
  <c r="B32" i="11"/>
  <c r="D31" i="11"/>
  <c r="B31" i="11"/>
  <c r="D30" i="11"/>
  <c r="B30" i="11"/>
  <c r="D29" i="11"/>
  <c r="B29" i="11"/>
  <c r="D28" i="11"/>
  <c r="B28" i="11"/>
  <c r="D27" i="11"/>
  <c r="B27" i="11"/>
  <c r="G2" i="11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<sst xmlns="http://schemas.openxmlformats.org/spreadsheetml/2006/main" count="36336" uniqueCount="365">
  <si>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</si>
  <si>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</si>
  <si>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</si>
  <si>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</si>
  <si>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</si>
  <si>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</si>
  <si>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</si>
  <si>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</si>
  <si>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</si>
  <si>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</si>
  <si>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</si>
  <si>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</si>
  <si>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</si>
  <si>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</si>
  <si>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</si>
  <si>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</si>
  <si>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</si>
  <si>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</si>
  <si>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</si>
  <si>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</si>
  <si>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</si>
  <si>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</si>
  <si>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</si>
  <si>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</si>
  <si>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</si>
  <si>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</si>
  <si>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</si>
  <si>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</si>
  <si>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</si>
  <si>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</si>
  <si>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</si>
  <si>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</si>
  <si>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</si>
  <si>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</si>
  <si>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</si>
  <si>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</si>
  <si>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</si>
  <si>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</si>
  <si>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</si>
  <si>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</si>
  <si>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</si>
  <si>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</si>
  <si>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</si>
  <si>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</si>
  <si>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</si>
  <si>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</si>
  <si>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</si>
  <si>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</si>
  <si>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</si>
  <si>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</si>
  <si>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</si>
  <si>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</si>
  <si>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</si>
  <si>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</si>
  <si>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</si>
  <si>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</si>
  <si>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</si>
  <si>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</si>
  <si>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</si>
  <si>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</si>
  <si>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</si>
  <si>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</si>
  <si>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</si>
  <si>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</si>
  <si>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</si>
  <si>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</si>
  <si>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</si>
  <si>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</si>
  <si>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</si>
  <si>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</si>
  <si>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</si>
  <si>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</si>
  <si>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</si>
  <si>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</si>
  <si>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</si>
  <si>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</si>
  <si>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</si>
  <si>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</si>
  <si>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</si>
  <si>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</si>
  <si>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</si>
  <si>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</si>
  <si>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</si>
  <si>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</si>
  <si>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</si>
  <si>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</si>
  <si>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</si>
  <si>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</si>
  <si>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</si>
  <si>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</si>
  <si>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</si>
  <si>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</si>
  <si>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</si>
  <si>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</si>
  <si>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</si>
  <si>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</si>
  <si>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</si>
  <si>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</si>
  <si>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</si>
  <si>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</si>
  <si>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</si>
  <si>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</si>
  <si>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</si>
  <si>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</si>
  <si>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</si>
  <si>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</si>
  <si>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</si>
  <si>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</si>
  <si>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</si>
  <si>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</si>
  <si>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</si>
  <si>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</si>
  <si>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</si>
  <si>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</si>
  <si>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</si>
  <si>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</si>
  <si>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</si>
  <si>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</si>
  <si>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</si>
  <si>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</si>
  <si>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</si>
  <si>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</si>
  <si>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</si>
  <si>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</si>
  <si>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</si>
  <si>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</si>
  <si>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</si>
  <si>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</si>
  <si>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</si>
  <si>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</si>
  <si>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</si>
  <si>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</si>
  <si>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</si>
  <si>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</si>
  <si>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</si>
  <si>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</si>
  <si>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</si>
  <si>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</si>
  <si>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</si>
  <si>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</si>
  <si>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</si>
  <si>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</si>
  <si>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</si>
  <si>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</si>
  <si>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</si>
  <si>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</si>
  <si>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</si>
  <si>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</si>
  <si>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</si>
  <si>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</si>
  <si>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</si>
  <si>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</si>
  <si>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</si>
  <si>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</si>
  <si>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</si>
  <si>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</si>
  <si>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</si>
  <si>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</si>
  <si>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</si>
  <si>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</si>
  <si>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</si>
  <si>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</si>
  <si>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</si>
  <si>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</si>
  <si>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</si>
  <si>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</si>
  <si>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</si>
  <si>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</si>
  <si>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</si>
  <si>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</si>
  <si>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</si>
  <si>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</si>
  <si>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</si>
  <si>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</si>
  <si>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</si>
  <si>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</si>
  <si>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</si>
  <si>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</si>
  <si>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</si>
  <si>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</si>
  <si>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</si>
  <si>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</si>
  <si>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</si>
  <si>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</si>
  <si>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</si>
  <si>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</si>
  <si>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</si>
  <si>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</si>
  <si>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</si>
  <si>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</si>
  <si>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</si>
  <si>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</si>
  <si>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</si>
  <si>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</si>
  <si>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</si>
  <si>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</si>
  <si>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</si>
  <si>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</si>
  <si>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</si>
  <si>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</si>
  <si>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</si>
  <si>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</si>
  <si>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</si>
  <si>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</si>
  <si>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</si>
  <si>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</si>
  <si>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</si>
  <si>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</si>
  <si>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</si>
  <si>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</si>
  <si>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</si>
  <si>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</si>
  <si>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</si>
  <si>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</si>
  <si>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</si>
  <si>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</si>
  <si>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</si>
  <si>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</si>
  <si>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</si>
  <si>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</si>
  <si>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</si>
  <si>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</si>
  <si>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</si>
  <si>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</si>
  <si>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</si>
  <si>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</si>
  <si>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</si>
  <si>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</si>
  <si>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</si>
  <si>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</si>
  <si>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</si>
  <si>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</si>
  <si>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</si>
  <si>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</si>
  <si>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</si>
  <si>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</si>
  <si>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</si>
  <si>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</si>
  <si>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</si>
  <si>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</si>
  <si>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</si>
  <si>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</si>
  <si>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</si>
  <si>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</si>
  <si>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</si>
  <si>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</si>
  <si>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</si>
  <si>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</si>
  <si>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</si>
  <si>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</si>
  <si>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</si>
  <si>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</si>
  <si>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</si>
  <si>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</si>
  <si>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</si>
  <si>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</si>
  <si>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</si>
  <si>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</si>
  <si>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</si>
  <si>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</si>
  <si>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</si>
  <si>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</si>
  <si>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</si>
  <si>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</si>
  <si>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</si>
  <si>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</si>
  <si>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</si>
  <si>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</si>
  <si>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</si>
  <si>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</si>
  <si>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</si>
  <si>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</si>
  <si>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</si>
  <si>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</si>
  <si>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</si>
  <si>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</si>
  <si>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</si>
  <si>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</si>
  <si>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</si>
  <si>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</si>
  <si>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</si>
  <si>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</si>
  <si>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</si>
  <si>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</si>
  <si>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</si>
  <si>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</si>
  <si>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</si>
  <si>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</si>
  <si>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</si>
  <si>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</si>
  <si>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</si>
  <si>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</si>
  <si>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</si>
  <si>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</si>
  <si>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</si>
  <si>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</si>
  <si>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</si>
  <si>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</si>
  <si>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</si>
  <si>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</si>
  <si>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</si>
  <si>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</si>
  <si>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</si>
  <si>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</si>
  <si>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</si>
  <si>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</si>
  <si>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</si>
  <si>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</si>
  <si>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</si>
  <si>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</si>
  <si>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</si>
  <si>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</si>
  <si>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</si>
  <si>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</si>
  <si>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</si>
  <si>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</si>
  <si>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</si>
  <si>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</si>
  <si>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</si>
  <si>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</si>
  <si>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</si>
  <si>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</si>
  <si>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</si>
  <si>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</si>
  <si>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</si>
  <si>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</si>
  <si>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</si>
  <si>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</si>
  <si>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</si>
  <si>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</si>
  <si>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</si>
  <si>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</si>
  <si>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</si>
  <si>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</si>
  <si>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</si>
  <si>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</si>
  <si>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</si>
  <si>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</si>
  <si>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</si>
  <si>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</si>
  <si>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</si>
  <si>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</si>
  <si>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</si>
  <si>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</si>
  <si>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</si>
  <si>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</si>
  <si>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</si>
  <si>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</si>
  <si>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</si>
  <si>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</si>
  <si>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</si>
  <si>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</si>
  <si>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</si>
  <si>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</si>
  <si>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</si>
  <si>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</si>
  <si>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</si>
  <si>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</si>
  <si>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</si>
  <si>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</si>
  <si>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</si>
  <si>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https://www.kaggle.com/lisphilar/covid19-dataset-in-japan</t>
    <phoneticPr fontId="1"/>
  </si>
  <si>
    <t>Upload先</t>
    <rPh sb="6" eb="7">
      <t>サキ</t>
    </rPh>
    <phoneticPr fontId="1"/>
  </si>
  <si>
    <t>（９月１５日公表時点）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</si>
  <si>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r>
      <rPr>
        <b/>
        <sz val="11"/>
        <rFont val="Meiryo UI"/>
        <family val="3"/>
      </rPr>
      <t>陽性者数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</si>
</sst>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3" fillId="0" borderId="0" xfId="2">
      <alignment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1" bestFit="1" customWidth="1"/>
    <col min="2" max="2" width="12.4140625" style="31" bestFit="1" customWidth="1"/>
    <col min="3" max="3" width="12.1640625" style="31" bestFit="1" customWidth="1"/>
    <col min="4" max="4" width="11.5" style="6" bestFit="1" customWidth="1"/>
    <col min="5" max="5" width="10.9140625" style="32" bestFit="1" customWidth="1"/>
    <col min="6" max="6" width="14.58203125" style="32" bestFit="1" customWidth="1"/>
    <col min="7" max="7" width="53.1640625" style="31" bestFit="1" customWidth="1"/>
  </cols>
  <sheetData>
    <row r="1" spans="1:7" x14ac:dyDescent="0.55000000000000004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 x14ac:dyDescent="0.55000000000000004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 x14ac:dyDescent="0.55000000000000004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 x14ac:dyDescent="0.55000000000000004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 x14ac:dyDescent="0.55000000000000004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 x14ac:dyDescent="0.55000000000000004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 x14ac:dyDescent="0.55000000000000004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 x14ac:dyDescent="0.55000000000000004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 x14ac:dyDescent="0.55000000000000004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 x14ac:dyDescent="0.55000000000000004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 x14ac:dyDescent="0.55000000000000004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 x14ac:dyDescent="0.55000000000000004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 x14ac:dyDescent="0.55000000000000004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 x14ac:dyDescent="0.55000000000000004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 x14ac:dyDescent="0.55000000000000004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 x14ac:dyDescent="0.55000000000000004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 x14ac:dyDescent="0.55000000000000004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 x14ac:dyDescent="0.55000000000000004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 x14ac:dyDescent="0.55000000000000004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 x14ac:dyDescent="0.55000000000000004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 x14ac:dyDescent="0.55000000000000004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 x14ac:dyDescent="0.55000000000000004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 x14ac:dyDescent="0.55000000000000004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 x14ac:dyDescent="0.55000000000000004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 x14ac:dyDescent="0.55000000000000004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 x14ac:dyDescent="0.55000000000000004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 x14ac:dyDescent="0.55000000000000004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 x14ac:dyDescent="0.55000000000000004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 x14ac:dyDescent="0.55000000000000004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 x14ac:dyDescent="0.55000000000000004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 x14ac:dyDescent="0.55000000000000004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 x14ac:dyDescent="0.55000000000000004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 x14ac:dyDescent="0.55000000000000004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 x14ac:dyDescent="0.55000000000000004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 x14ac:dyDescent="0.55000000000000004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 x14ac:dyDescent="0.55000000000000004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 x14ac:dyDescent="0.55000000000000004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 x14ac:dyDescent="0.55000000000000004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 x14ac:dyDescent="0.55000000000000004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 x14ac:dyDescent="0.55000000000000004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 x14ac:dyDescent="0.55000000000000004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 x14ac:dyDescent="0.55000000000000004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 x14ac:dyDescent="0.55000000000000004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 x14ac:dyDescent="0.55000000000000004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 x14ac:dyDescent="0.55000000000000004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 x14ac:dyDescent="0.55000000000000004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 x14ac:dyDescent="0.55000000000000004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 x14ac:dyDescent="0.55000000000000004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 x14ac:dyDescent="0.55000000000000004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 x14ac:dyDescent="0.55000000000000004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 x14ac:dyDescent="0.55000000000000004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 x14ac:dyDescent="0.55000000000000004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 x14ac:dyDescent="0.55000000000000004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 x14ac:dyDescent="0.55000000000000004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 x14ac:dyDescent="0.55000000000000004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 x14ac:dyDescent="0.55000000000000004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 x14ac:dyDescent="0.55000000000000004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 x14ac:dyDescent="0.55000000000000004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 x14ac:dyDescent="0.55000000000000004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 x14ac:dyDescent="0.55000000000000004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 x14ac:dyDescent="0.55000000000000004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 x14ac:dyDescent="0.55000000000000004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 x14ac:dyDescent="0.55000000000000004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 x14ac:dyDescent="0.55000000000000004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 x14ac:dyDescent="0.55000000000000004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 x14ac:dyDescent="0.55000000000000004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 x14ac:dyDescent="0.55000000000000004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 x14ac:dyDescent="0.55000000000000004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 x14ac:dyDescent="0.55000000000000004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 x14ac:dyDescent="0.55000000000000004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 x14ac:dyDescent="0.55000000000000004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 x14ac:dyDescent="0.55000000000000004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 x14ac:dyDescent="0.55000000000000004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 x14ac:dyDescent="0.55000000000000004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 x14ac:dyDescent="0.55000000000000004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 x14ac:dyDescent="0.55000000000000004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 x14ac:dyDescent="0.55000000000000004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 x14ac:dyDescent="0.55000000000000004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 x14ac:dyDescent="0.55000000000000004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 x14ac:dyDescent="0.55000000000000004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 x14ac:dyDescent="0.55000000000000004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 x14ac:dyDescent="0.55000000000000004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 x14ac:dyDescent="0.55000000000000004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 x14ac:dyDescent="0.55000000000000004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 x14ac:dyDescent="0.55000000000000004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 x14ac:dyDescent="0.55000000000000004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 x14ac:dyDescent="0.55000000000000004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 x14ac:dyDescent="0.55000000000000004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 x14ac:dyDescent="0.55000000000000004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 x14ac:dyDescent="0.55000000000000004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 x14ac:dyDescent="0.55000000000000004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 x14ac:dyDescent="0.55000000000000004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 x14ac:dyDescent="0.55000000000000004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 x14ac:dyDescent="0.55000000000000004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 x14ac:dyDescent="0.55000000000000004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 x14ac:dyDescent="0.55000000000000004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 x14ac:dyDescent="0.55000000000000004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 x14ac:dyDescent="0.55000000000000004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 x14ac:dyDescent="0.55000000000000004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 x14ac:dyDescent="0.55000000000000004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 x14ac:dyDescent="0.55000000000000004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 x14ac:dyDescent="0.55000000000000004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 x14ac:dyDescent="0.55000000000000004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 x14ac:dyDescent="0.55000000000000004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 x14ac:dyDescent="0.55000000000000004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 x14ac:dyDescent="0.55000000000000004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 x14ac:dyDescent="0.55000000000000004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 x14ac:dyDescent="0.55000000000000004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 x14ac:dyDescent="0.55000000000000004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 x14ac:dyDescent="0.55000000000000004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 x14ac:dyDescent="0.55000000000000004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 x14ac:dyDescent="0.55000000000000004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 x14ac:dyDescent="0.55000000000000004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 x14ac:dyDescent="0.55000000000000004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 x14ac:dyDescent="0.55000000000000004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 x14ac:dyDescent="0.55000000000000004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 x14ac:dyDescent="0.55000000000000004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 x14ac:dyDescent="0.55000000000000004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 x14ac:dyDescent="0.55000000000000004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 x14ac:dyDescent="0.55000000000000004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 x14ac:dyDescent="0.55000000000000004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 x14ac:dyDescent="0.55000000000000004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 x14ac:dyDescent="0.55000000000000004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 x14ac:dyDescent="0.55000000000000004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 x14ac:dyDescent="0.55000000000000004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 x14ac:dyDescent="0.55000000000000004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 x14ac:dyDescent="0.55000000000000004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 x14ac:dyDescent="0.55000000000000004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 x14ac:dyDescent="0.55000000000000004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 x14ac:dyDescent="0.55000000000000004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 x14ac:dyDescent="0.55000000000000004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 x14ac:dyDescent="0.55000000000000004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 x14ac:dyDescent="0.55000000000000004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 x14ac:dyDescent="0.55000000000000004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 x14ac:dyDescent="0.55000000000000004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 x14ac:dyDescent="0.55000000000000004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 x14ac:dyDescent="0.55000000000000004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 x14ac:dyDescent="0.55000000000000004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 x14ac:dyDescent="0.55000000000000004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 x14ac:dyDescent="0.55000000000000004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 x14ac:dyDescent="0.55000000000000004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 x14ac:dyDescent="0.55000000000000004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 x14ac:dyDescent="0.55000000000000004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 x14ac:dyDescent="0.55000000000000004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 x14ac:dyDescent="0.55000000000000004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 x14ac:dyDescent="0.55000000000000004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 x14ac:dyDescent="0.55000000000000004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 x14ac:dyDescent="0.55000000000000004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 x14ac:dyDescent="0.55000000000000004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 x14ac:dyDescent="0.55000000000000004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 x14ac:dyDescent="0.55000000000000004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 x14ac:dyDescent="0.55000000000000004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 x14ac:dyDescent="0.55000000000000004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 x14ac:dyDescent="0.55000000000000004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 x14ac:dyDescent="0.55000000000000004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 x14ac:dyDescent="0.55000000000000004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 x14ac:dyDescent="0.55000000000000004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 x14ac:dyDescent="0.55000000000000004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 x14ac:dyDescent="0.55000000000000004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 x14ac:dyDescent="0.55000000000000004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 x14ac:dyDescent="0.55000000000000004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 x14ac:dyDescent="0.55000000000000004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 x14ac:dyDescent="0.55000000000000004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 x14ac:dyDescent="0.55000000000000004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 x14ac:dyDescent="0.55000000000000004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 x14ac:dyDescent="0.55000000000000004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 x14ac:dyDescent="0.55000000000000004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 x14ac:dyDescent="0.55000000000000004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 x14ac:dyDescent="0.55000000000000004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 x14ac:dyDescent="0.55000000000000004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 x14ac:dyDescent="0.55000000000000004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 x14ac:dyDescent="0.55000000000000004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 x14ac:dyDescent="0.55000000000000004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 x14ac:dyDescent="0.55000000000000004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 x14ac:dyDescent="0.55000000000000004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 x14ac:dyDescent="0.55000000000000004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 x14ac:dyDescent="0.55000000000000004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 x14ac:dyDescent="0.55000000000000004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 x14ac:dyDescent="0.55000000000000004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 x14ac:dyDescent="0.55000000000000004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 x14ac:dyDescent="0.55000000000000004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 x14ac:dyDescent="0.55000000000000004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 x14ac:dyDescent="0.55000000000000004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 x14ac:dyDescent="0.55000000000000004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 x14ac:dyDescent="0.55000000000000004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 x14ac:dyDescent="0.55000000000000004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 x14ac:dyDescent="0.55000000000000004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 x14ac:dyDescent="0.55000000000000004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 x14ac:dyDescent="0.55000000000000004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 x14ac:dyDescent="0.55000000000000004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 x14ac:dyDescent="0.55000000000000004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 x14ac:dyDescent="0.55000000000000004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 x14ac:dyDescent="0.55000000000000004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 x14ac:dyDescent="0.55000000000000004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 x14ac:dyDescent="0.55000000000000004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 x14ac:dyDescent="0.55000000000000004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 x14ac:dyDescent="0.55000000000000004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 x14ac:dyDescent="0.55000000000000004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 x14ac:dyDescent="0.55000000000000004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 x14ac:dyDescent="0.55000000000000004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 x14ac:dyDescent="0.55000000000000004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 x14ac:dyDescent="0.55000000000000004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 x14ac:dyDescent="0.55000000000000004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 x14ac:dyDescent="0.55000000000000004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 x14ac:dyDescent="0.55000000000000004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 x14ac:dyDescent="0.55000000000000004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 x14ac:dyDescent="0.55000000000000004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 x14ac:dyDescent="0.55000000000000004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 x14ac:dyDescent="0.55000000000000004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 x14ac:dyDescent="0.55000000000000004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 x14ac:dyDescent="0.55000000000000004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 x14ac:dyDescent="0.55000000000000004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 x14ac:dyDescent="0.55000000000000004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 x14ac:dyDescent="0.55000000000000004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 x14ac:dyDescent="0.55000000000000004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 x14ac:dyDescent="0.55000000000000004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 x14ac:dyDescent="0.55000000000000004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 x14ac:dyDescent="0.55000000000000004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 x14ac:dyDescent="0.55000000000000004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 x14ac:dyDescent="0.55000000000000004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 x14ac:dyDescent="0.55000000000000004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 x14ac:dyDescent="0.55000000000000004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 x14ac:dyDescent="0.55000000000000004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 x14ac:dyDescent="0.55000000000000004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 x14ac:dyDescent="0.55000000000000004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 x14ac:dyDescent="0.55000000000000004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 x14ac:dyDescent="0.55000000000000004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 x14ac:dyDescent="0.55000000000000004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 x14ac:dyDescent="0.55000000000000004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 x14ac:dyDescent="0.55000000000000004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 x14ac:dyDescent="0.55000000000000004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 x14ac:dyDescent="0.55000000000000004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 x14ac:dyDescent="0.55000000000000004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 x14ac:dyDescent="0.55000000000000004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 x14ac:dyDescent="0.55000000000000004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 x14ac:dyDescent="0.55000000000000004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 x14ac:dyDescent="0.55000000000000004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 x14ac:dyDescent="0.55000000000000004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 x14ac:dyDescent="0.55000000000000004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 x14ac:dyDescent="0.55000000000000004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 x14ac:dyDescent="0.55000000000000004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 x14ac:dyDescent="0.55000000000000004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 x14ac:dyDescent="0.55000000000000004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 x14ac:dyDescent="0.55000000000000004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 x14ac:dyDescent="0.55000000000000004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 x14ac:dyDescent="0.55000000000000004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 x14ac:dyDescent="0.55000000000000004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 x14ac:dyDescent="0.55000000000000004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 x14ac:dyDescent="0.55000000000000004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 x14ac:dyDescent="0.55000000000000004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 x14ac:dyDescent="0.55000000000000004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 x14ac:dyDescent="0.55000000000000004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 x14ac:dyDescent="0.55000000000000004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 x14ac:dyDescent="0.55000000000000004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 x14ac:dyDescent="0.55000000000000004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 x14ac:dyDescent="0.55000000000000004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 x14ac:dyDescent="0.55000000000000004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 x14ac:dyDescent="0.55000000000000004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 x14ac:dyDescent="0.55000000000000004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 x14ac:dyDescent="0.55000000000000004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 x14ac:dyDescent="0.55000000000000004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 x14ac:dyDescent="0.55000000000000004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 x14ac:dyDescent="0.55000000000000004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 x14ac:dyDescent="0.55000000000000004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 x14ac:dyDescent="0.55000000000000004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 x14ac:dyDescent="0.55000000000000004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 x14ac:dyDescent="0.55000000000000004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 x14ac:dyDescent="0.55000000000000004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 x14ac:dyDescent="0.55000000000000004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 x14ac:dyDescent="0.55000000000000004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 x14ac:dyDescent="0.55000000000000004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 x14ac:dyDescent="0.55000000000000004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 x14ac:dyDescent="0.55000000000000004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 x14ac:dyDescent="0.55000000000000004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 x14ac:dyDescent="0.55000000000000004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 x14ac:dyDescent="0.55000000000000004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 x14ac:dyDescent="0.55000000000000004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 x14ac:dyDescent="0.55000000000000004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 x14ac:dyDescent="0.55000000000000004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 x14ac:dyDescent="0.55000000000000004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 x14ac:dyDescent="0.55000000000000004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 x14ac:dyDescent="0.55000000000000004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 x14ac:dyDescent="0.55000000000000004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 x14ac:dyDescent="0.55000000000000004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 x14ac:dyDescent="0.55000000000000004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 x14ac:dyDescent="0.55000000000000004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 x14ac:dyDescent="0.55000000000000004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 x14ac:dyDescent="0.55000000000000004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 x14ac:dyDescent="0.55000000000000004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 x14ac:dyDescent="0.55000000000000004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 x14ac:dyDescent="0.55000000000000004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 x14ac:dyDescent="0.55000000000000004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 x14ac:dyDescent="0.55000000000000004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 x14ac:dyDescent="0.55000000000000004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 x14ac:dyDescent="0.55000000000000004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 x14ac:dyDescent="0.55000000000000004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 x14ac:dyDescent="0.55000000000000004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 x14ac:dyDescent="0.55000000000000004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 x14ac:dyDescent="0.55000000000000004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 x14ac:dyDescent="0.55000000000000004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 x14ac:dyDescent="0.55000000000000004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 x14ac:dyDescent="0.55000000000000004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 x14ac:dyDescent="0.55000000000000004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 x14ac:dyDescent="0.55000000000000004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 x14ac:dyDescent="0.55000000000000004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 x14ac:dyDescent="0.55000000000000004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 x14ac:dyDescent="0.55000000000000004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 x14ac:dyDescent="0.55000000000000004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 x14ac:dyDescent="0.55000000000000004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 x14ac:dyDescent="0.55000000000000004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 x14ac:dyDescent="0.55000000000000004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 x14ac:dyDescent="0.55000000000000004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 x14ac:dyDescent="0.55000000000000004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 x14ac:dyDescent="0.55000000000000004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 x14ac:dyDescent="0.55000000000000004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 x14ac:dyDescent="0.55000000000000004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 x14ac:dyDescent="0.55000000000000004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 x14ac:dyDescent="0.55000000000000004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 x14ac:dyDescent="0.55000000000000004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 x14ac:dyDescent="0.55000000000000004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 x14ac:dyDescent="0.55000000000000004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 x14ac:dyDescent="0.55000000000000004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 x14ac:dyDescent="0.55000000000000004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 x14ac:dyDescent="0.55000000000000004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 x14ac:dyDescent="0.55000000000000004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 x14ac:dyDescent="0.55000000000000004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 x14ac:dyDescent="0.55000000000000004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 x14ac:dyDescent="0.55000000000000004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 x14ac:dyDescent="0.55000000000000004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 x14ac:dyDescent="0.55000000000000004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 x14ac:dyDescent="0.55000000000000004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 x14ac:dyDescent="0.55000000000000004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 x14ac:dyDescent="0.55000000000000004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 x14ac:dyDescent="0.55000000000000004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 x14ac:dyDescent="0.55000000000000004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 x14ac:dyDescent="0.55000000000000004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 x14ac:dyDescent="0.55000000000000004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 x14ac:dyDescent="0.55000000000000004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 x14ac:dyDescent="0.55000000000000004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 x14ac:dyDescent="0.55000000000000004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 x14ac:dyDescent="0.55000000000000004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 x14ac:dyDescent="0.55000000000000004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 x14ac:dyDescent="0.55000000000000004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 x14ac:dyDescent="0.55000000000000004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 x14ac:dyDescent="0.55000000000000004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 x14ac:dyDescent="0.55000000000000004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 x14ac:dyDescent="0.55000000000000004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 x14ac:dyDescent="0.55000000000000004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 x14ac:dyDescent="0.55000000000000004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 x14ac:dyDescent="0.55000000000000004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 x14ac:dyDescent="0.55000000000000004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 x14ac:dyDescent="0.55000000000000004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 x14ac:dyDescent="0.55000000000000004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 x14ac:dyDescent="0.55000000000000004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 x14ac:dyDescent="0.55000000000000004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 x14ac:dyDescent="0.55000000000000004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 x14ac:dyDescent="0.55000000000000004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 x14ac:dyDescent="0.55000000000000004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 x14ac:dyDescent="0.55000000000000004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 x14ac:dyDescent="0.55000000000000004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 x14ac:dyDescent="0.55000000000000004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 x14ac:dyDescent="0.55000000000000004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 x14ac:dyDescent="0.55000000000000004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 x14ac:dyDescent="0.55000000000000004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 x14ac:dyDescent="0.55000000000000004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 x14ac:dyDescent="0.55000000000000004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 x14ac:dyDescent="0.55000000000000004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 x14ac:dyDescent="0.55000000000000004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 x14ac:dyDescent="0.55000000000000004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 x14ac:dyDescent="0.55000000000000004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 x14ac:dyDescent="0.55000000000000004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 x14ac:dyDescent="0.55000000000000004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 x14ac:dyDescent="0.55000000000000004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 x14ac:dyDescent="0.55000000000000004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 x14ac:dyDescent="0.55000000000000004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 x14ac:dyDescent="0.55000000000000004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 x14ac:dyDescent="0.55000000000000004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 x14ac:dyDescent="0.55000000000000004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 x14ac:dyDescent="0.55000000000000004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 x14ac:dyDescent="0.55000000000000004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 x14ac:dyDescent="0.55000000000000004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 x14ac:dyDescent="0.55000000000000004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 x14ac:dyDescent="0.55000000000000004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 x14ac:dyDescent="0.55000000000000004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 x14ac:dyDescent="0.55000000000000004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 x14ac:dyDescent="0.55000000000000004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 x14ac:dyDescent="0.55000000000000004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 x14ac:dyDescent="0.55000000000000004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 x14ac:dyDescent="0.55000000000000004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 x14ac:dyDescent="0.55000000000000004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 x14ac:dyDescent="0.55000000000000004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 x14ac:dyDescent="0.55000000000000004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 x14ac:dyDescent="0.55000000000000004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 x14ac:dyDescent="0.55000000000000004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 x14ac:dyDescent="0.55000000000000004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 x14ac:dyDescent="0.55000000000000004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 x14ac:dyDescent="0.55000000000000004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 x14ac:dyDescent="0.55000000000000004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 x14ac:dyDescent="0.55000000000000004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 x14ac:dyDescent="0.55000000000000004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 x14ac:dyDescent="0.55000000000000004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 x14ac:dyDescent="0.55000000000000004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 x14ac:dyDescent="0.55000000000000004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 x14ac:dyDescent="0.55000000000000004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 x14ac:dyDescent="0.55000000000000004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 x14ac:dyDescent="0.55000000000000004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 x14ac:dyDescent="0.55000000000000004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 x14ac:dyDescent="0.55000000000000004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 x14ac:dyDescent="0.55000000000000004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 x14ac:dyDescent="0.55000000000000004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 x14ac:dyDescent="0.55000000000000004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 x14ac:dyDescent="0.55000000000000004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 x14ac:dyDescent="0.55000000000000004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 x14ac:dyDescent="0.55000000000000004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 x14ac:dyDescent="0.55000000000000004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 x14ac:dyDescent="0.55000000000000004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 x14ac:dyDescent="0.55000000000000004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 x14ac:dyDescent="0.55000000000000004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 x14ac:dyDescent="0.55000000000000004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 x14ac:dyDescent="0.55000000000000004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 x14ac:dyDescent="0.55000000000000004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 x14ac:dyDescent="0.55000000000000004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 x14ac:dyDescent="0.55000000000000004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 x14ac:dyDescent="0.55000000000000004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 x14ac:dyDescent="0.55000000000000004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 x14ac:dyDescent="0.55000000000000004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 x14ac:dyDescent="0.55000000000000004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 x14ac:dyDescent="0.55000000000000004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 x14ac:dyDescent="0.55000000000000004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 x14ac:dyDescent="0.55000000000000004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 x14ac:dyDescent="0.55000000000000004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 x14ac:dyDescent="0.55000000000000004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 x14ac:dyDescent="0.55000000000000004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 x14ac:dyDescent="0.55000000000000004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 x14ac:dyDescent="0.55000000000000004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 x14ac:dyDescent="0.55000000000000004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 x14ac:dyDescent="0.55000000000000004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 x14ac:dyDescent="0.55000000000000004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 x14ac:dyDescent="0.55000000000000004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 x14ac:dyDescent="0.55000000000000004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 x14ac:dyDescent="0.55000000000000004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 x14ac:dyDescent="0.55000000000000004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 x14ac:dyDescent="0.55000000000000004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 x14ac:dyDescent="0.55000000000000004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 x14ac:dyDescent="0.55000000000000004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 x14ac:dyDescent="0.55000000000000004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 x14ac:dyDescent="0.55000000000000004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 x14ac:dyDescent="0.55000000000000004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 x14ac:dyDescent="0.55000000000000004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 x14ac:dyDescent="0.55000000000000004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 x14ac:dyDescent="0.55000000000000004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 x14ac:dyDescent="0.55000000000000004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 x14ac:dyDescent="0.55000000000000004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 x14ac:dyDescent="0.55000000000000004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 x14ac:dyDescent="0.55000000000000004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 x14ac:dyDescent="0.55000000000000004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 x14ac:dyDescent="0.55000000000000004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 x14ac:dyDescent="0.55000000000000004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 x14ac:dyDescent="0.55000000000000004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 x14ac:dyDescent="0.55000000000000004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 x14ac:dyDescent="0.55000000000000004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 x14ac:dyDescent="0.55000000000000004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 x14ac:dyDescent="0.55000000000000004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 x14ac:dyDescent="0.55000000000000004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 x14ac:dyDescent="0.55000000000000004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 x14ac:dyDescent="0.55000000000000004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 x14ac:dyDescent="0.55000000000000004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 x14ac:dyDescent="0.55000000000000004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 x14ac:dyDescent="0.55000000000000004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 x14ac:dyDescent="0.55000000000000004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 x14ac:dyDescent="0.55000000000000004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 x14ac:dyDescent="0.55000000000000004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 x14ac:dyDescent="0.55000000000000004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 x14ac:dyDescent="0.55000000000000004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 x14ac:dyDescent="0.55000000000000004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 x14ac:dyDescent="0.55000000000000004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 x14ac:dyDescent="0.55000000000000004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 x14ac:dyDescent="0.55000000000000004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 x14ac:dyDescent="0.55000000000000004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 x14ac:dyDescent="0.55000000000000004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 x14ac:dyDescent="0.55000000000000004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 x14ac:dyDescent="0.55000000000000004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 x14ac:dyDescent="0.55000000000000004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 x14ac:dyDescent="0.55000000000000004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 x14ac:dyDescent="0.55000000000000004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 x14ac:dyDescent="0.55000000000000004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 x14ac:dyDescent="0.55000000000000004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 x14ac:dyDescent="0.55000000000000004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 x14ac:dyDescent="0.55000000000000004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 x14ac:dyDescent="0.55000000000000004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 x14ac:dyDescent="0.55000000000000004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 x14ac:dyDescent="0.55000000000000004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 x14ac:dyDescent="0.55000000000000004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 x14ac:dyDescent="0.55000000000000004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 x14ac:dyDescent="0.55000000000000004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 x14ac:dyDescent="0.55000000000000004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 x14ac:dyDescent="0.55000000000000004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 x14ac:dyDescent="0.55000000000000004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 x14ac:dyDescent="0.55000000000000004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 x14ac:dyDescent="0.55000000000000004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 x14ac:dyDescent="0.55000000000000004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 x14ac:dyDescent="0.55000000000000004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 x14ac:dyDescent="0.55000000000000004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 x14ac:dyDescent="0.55000000000000004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 x14ac:dyDescent="0.55000000000000004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 x14ac:dyDescent="0.55000000000000004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 x14ac:dyDescent="0.55000000000000004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 x14ac:dyDescent="0.55000000000000004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 x14ac:dyDescent="0.55000000000000004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 x14ac:dyDescent="0.55000000000000004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 x14ac:dyDescent="0.55000000000000004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 x14ac:dyDescent="0.55000000000000004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 x14ac:dyDescent="0.55000000000000004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 x14ac:dyDescent="0.55000000000000004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 x14ac:dyDescent="0.55000000000000004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 x14ac:dyDescent="0.55000000000000004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 x14ac:dyDescent="0.55000000000000004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 x14ac:dyDescent="0.55000000000000004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 x14ac:dyDescent="0.55000000000000004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 x14ac:dyDescent="0.55000000000000004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 x14ac:dyDescent="0.55000000000000004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 x14ac:dyDescent="0.55000000000000004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 x14ac:dyDescent="0.55000000000000004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 x14ac:dyDescent="0.55000000000000004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 x14ac:dyDescent="0.55000000000000004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 x14ac:dyDescent="0.55000000000000004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 x14ac:dyDescent="0.55000000000000004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 x14ac:dyDescent="0.55000000000000004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 x14ac:dyDescent="0.55000000000000004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 x14ac:dyDescent="0.55000000000000004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 x14ac:dyDescent="0.55000000000000004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 x14ac:dyDescent="0.55000000000000004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 x14ac:dyDescent="0.55000000000000004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 x14ac:dyDescent="0.55000000000000004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 x14ac:dyDescent="0.55000000000000004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 x14ac:dyDescent="0.55000000000000004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 x14ac:dyDescent="0.55000000000000004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 x14ac:dyDescent="0.55000000000000004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 x14ac:dyDescent="0.55000000000000004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 x14ac:dyDescent="0.55000000000000004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 x14ac:dyDescent="0.55000000000000004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 x14ac:dyDescent="0.55000000000000004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 x14ac:dyDescent="0.55000000000000004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 x14ac:dyDescent="0.55000000000000004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 x14ac:dyDescent="0.55000000000000004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 x14ac:dyDescent="0.55000000000000004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 x14ac:dyDescent="0.55000000000000004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 x14ac:dyDescent="0.55000000000000004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 x14ac:dyDescent="0.55000000000000004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 x14ac:dyDescent="0.55000000000000004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 x14ac:dyDescent="0.55000000000000004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 x14ac:dyDescent="0.55000000000000004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 x14ac:dyDescent="0.55000000000000004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 x14ac:dyDescent="0.55000000000000004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 x14ac:dyDescent="0.55000000000000004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 x14ac:dyDescent="0.55000000000000004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 x14ac:dyDescent="0.55000000000000004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 x14ac:dyDescent="0.55000000000000004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 x14ac:dyDescent="0.55000000000000004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 x14ac:dyDescent="0.55000000000000004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 x14ac:dyDescent="0.55000000000000004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 x14ac:dyDescent="0.55000000000000004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 x14ac:dyDescent="0.55000000000000004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 x14ac:dyDescent="0.55000000000000004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 x14ac:dyDescent="0.55000000000000004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 x14ac:dyDescent="0.55000000000000004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 x14ac:dyDescent="0.55000000000000004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 x14ac:dyDescent="0.55000000000000004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 x14ac:dyDescent="0.55000000000000004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 x14ac:dyDescent="0.55000000000000004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 x14ac:dyDescent="0.55000000000000004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 x14ac:dyDescent="0.55000000000000004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 x14ac:dyDescent="0.55000000000000004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 x14ac:dyDescent="0.55000000000000004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 x14ac:dyDescent="0.55000000000000004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 x14ac:dyDescent="0.55000000000000004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 x14ac:dyDescent="0.55000000000000004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 x14ac:dyDescent="0.55000000000000004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 x14ac:dyDescent="0.55000000000000004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 x14ac:dyDescent="0.55000000000000004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 x14ac:dyDescent="0.55000000000000004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 x14ac:dyDescent="0.55000000000000004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 x14ac:dyDescent="0.55000000000000004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 x14ac:dyDescent="0.55000000000000004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 x14ac:dyDescent="0.55000000000000004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 x14ac:dyDescent="0.55000000000000004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 x14ac:dyDescent="0.55000000000000004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 x14ac:dyDescent="0.55000000000000004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 x14ac:dyDescent="0.55000000000000004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 x14ac:dyDescent="0.55000000000000004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 x14ac:dyDescent="0.55000000000000004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 x14ac:dyDescent="0.55000000000000004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 x14ac:dyDescent="0.55000000000000004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 x14ac:dyDescent="0.55000000000000004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 x14ac:dyDescent="0.55000000000000004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 x14ac:dyDescent="0.55000000000000004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 x14ac:dyDescent="0.55000000000000004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 x14ac:dyDescent="0.55000000000000004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 x14ac:dyDescent="0.55000000000000004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 x14ac:dyDescent="0.55000000000000004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 x14ac:dyDescent="0.55000000000000004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 x14ac:dyDescent="0.55000000000000004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 x14ac:dyDescent="0.55000000000000004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 x14ac:dyDescent="0.55000000000000004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 x14ac:dyDescent="0.55000000000000004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 x14ac:dyDescent="0.55000000000000004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 x14ac:dyDescent="0.55000000000000004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 x14ac:dyDescent="0.55000000000000004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 x14ac:dyDescent="0.55000000000000004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 x14ac:dyDescent="0.55000000000000004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 x14ac:dyDescent="0.55000000000000004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 x14ac:dyDescent="0.55000000000000004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 x14ac:dyDescent="0.55000000000000004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 x14ac:dyDescent="0.55000000000000004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 x14ac:dyDescent="0.55000000000000004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 x14ac:dyDescent="0.55000000000000004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 x14ac:dyDescent="0.55000000000000004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 x14ac:dyDescent="0.55000000000000004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 x14ac:dyDescent="0.55000000000000004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 x14ac:dyDescent="0.55000000000000004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 x14ac:dyDescent="0.55000000000000004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 x14ac:dyDescent="0.55000000000000004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 x14ac:dyDescent="0.55000000000000004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 x14ac:dyDescent="0.55000000000000004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 x14ac:dyDescent="0.55000000000000004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 x14ac:dyDescent="0.55000000000000004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 x14ac:dyDescent="0.55000000000000004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 x14ac:dyDescent="0.55000000000000004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 x14ac:dyDescent="0.55000000000000004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 x14ac:dyDescent="0.55000000000000004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 x14ac:dyDescent="0.55000000000000004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 x14ac:dyDescent="0.55000000000000004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 x14ac:dyDescent="0.55000000000000004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 x14ac:dyDescent="0.55000000000000004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 x14ac:dyDescent="0.55000000000000004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 x14ac:dyDescent="0.55000000000000004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 x14ac:dyDescent="0.55000000000000004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 x14ac:dyDescent="0.55000000000000004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 x14ac:dyDescent="0.55000000000000004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 x14ac:dyDescent="0.55000000000000004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 x14ac:dyDescent="0.55000000000000004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 x14ac:dyDescent="0.55000000000000004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 x14ac:dyDescent="0.55000000000000004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 x14ac:dyDescent="0.55000000000000004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 x14ac:dyDescent="0.55000000000000004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 x14ac:dyDescent="0.55000000000000004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 x14ac:dyDescent="0.55000000000000004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 x14ac:dyDescent="0.55000000000000004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 x14ac:dyDescent="0.55000000000000004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 x14ac:dyDescent="0.55000000000000004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 x14ac:dyDescent="0.55000000000000004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 x14ac:dyDescent="0.55000000000000004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 x14ac:dyDescent="0.55000000000000004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 x14ac:dyDescent="0.55000000000000004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 x14ac:dyDescent="0.55000000000000004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 x14ac:dyDescent="0.55000000000000004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 x14ac:dyDescent="0.55000000000000004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 x14ac:dyDescent="0.55000000000000004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 x14ac:dyDescent="0.55000000000000004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 x14ac:dyDescent="0.55000000000000004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 x14ac:dyDescent="0.55000000000000004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 x14ac:dyDescent="0.55000000000000004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 x14ac:dyDescent="0.55000000000000004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 x14ac:dyDescent="0.55000000000000004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 x14ac:dyDescent="0.55000000000000004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 x14ac:dyDescent="0.55000000000000004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 x14ac:dyDescent="0.55000000000000004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 x14ac:dyDescent="0.55000000000000004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 x14ac:dyDescent="0.55000000000000004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 x14ac:dyDescent="0.55000000000000004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 x14ac:dyDescent="0.55000000000000004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 x14ac:dyDescent="0.55000000000000004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 x14ac:dyDescent="0.55000000000000004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 x14ac:dyDescent="0.55000000000000004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 x14ac:dyDescent="0.55000000000000004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 x14ac:dyDescent="0.55000000000000004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 x14ac:dyDescent="0.55000000000000004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 x14ac:dyDescent="0.55000000000000004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 x14ac:dyDescent="0.55000000000000004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 x14ac:dyDescent="0.55000000000000004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 x14ac:dyDescent="0.55000000000000004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 x14ac:dyDescent="0.55000000000000004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 x14ac:dyDescent="0.55000000000000004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 x14ac:dyDescent="0.55000000000000004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 x14ac:dyDescent="0.55000000000000004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 x14ac:dyDescent="0.55000000000000004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 x14ac:dyDescent="0.55000000000000004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 x14ac:dyDescent="0.55000000000000004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 x14ac:dyDescent="0.55000000000000004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 x14ac:dyDescent="0.55000000000000004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 x14ac:dyDescent="0.55000000000000004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 x14ac:dyDescent="0.55000000000000004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 x14ac:dyDescent="0.55000000000000004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 x14ac:dyDescent="0.55000000000000004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 x14ac:dyDescent="0.55000000000000004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 x14ac:dyDescent="0.55000000000000004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 x14ac:dyDescent="0.55000000000000004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 x14ac:dyDescent="0.55000000000000004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 x14ac:dyDescent="0.55000000000000004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 x14ac:dyDescent="0.55000000000000004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 x14ac:dyDescent="0.55000000000000004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 x14ac:dyDescent="0.55000000000000004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 x14ac:dyDescent="0.55000000000000004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 x14ac:dyDescent="0.55000000000000004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 x14ac:dyDescent="0.55000000000000004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 x14ac:dyDescent="0.55000000000000004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 x14ac:dyDescent="0.55000000000000004">
      <c r="A707" s="26" t="s">
        <v>7</v>
      </c>
      <c r="B707" s="26" t="s">
        <v>77</v>
      </c>
      <c r="C707" s="26" t="s">
        <v>279</v>
      </c>
      <c r="D707" s="7" t="s">
        <v>78</v>
      </c>
      <c r="E707" s="32">
        <v>41926</v>
      </c>
      <c r="G707" s="26" t="s">
        <v>75</v>
      </c>
    </row>
    <row r="708" spans="1:7" x14ac:dyDescent="0.55000000000000004">
      <c r="A708" s="26" t="s">
        <v>11</v>
      </c>
      <c r="B708" s="26" t="s">
        <v>77</v>
      </c>
      <c r="C708" s="26" t="s">
        <v>279</v>
      </c>
      <c r="D708" s="7" t="s">
        <v>11</v>
      </c>
      <c r="E708" s="32">
        <v>41926</v>
      </c>
      <c r="G708" s="26" t="s">
        <v>75</v>
      </c>
    </row>
    <row r="709" spans="1:7" x14ac:dyDescent="0.55000000000000004">
      <c r="A709" s="26" t="s">
        <v>12</v>
      </c>
      <c r="B709" s="26" t="s">
        <v>77</v>
      </c>
      <c r="C709" s="26" t="s">
        <v>279</v>
      </c>
      <c r="D709" s="7" t="s">
        <v>79</v>
      </c>
      <c r="E709" s="32">
        <v>41926</v>
      </c>
      <c r="G709" s="26" t="s">
        <v>75</v>
      </c>
    </row>
    <row r="710" spans="1:7" x14ac:dyDescent="0.55000000000000004">
      <c r="A710" s="26" t="s">
        <v>13</v>
      </c>
      <c r="B710" s="26" t="s">
        <v>77</v>
      </c>
      <c r="C710" s="26" t="s">
        <v>279</v>
      </c>
      <c r="D710" s="7" t="s">
        <v>80</v>
      </c>
      <c r="E710" s="32">
        <v>41926</v>
      </c>
      <c r="G710" s="26" t="s">
        <v>75</v>
      </c>
    </row>
    <row r="711" spans="1:7" x14ac:dyDescent="0.55000000000000004">
      <c r="A711" s="26" t="s">
        <v>14</v>
      </c>
      <c r="B711" s="26" t="s">
        <v>77</v>
      </c>
      <c r="C711" s="26" t="s">
        <v>279</v>
      </c>
      <c r="D711" s="7" t="s">
        <v>14</v>
      </c>
      <c r="E711" s="32">
        <v>41926</v>
      </c>
      <c r="G711" s="26" t="s">
        <v>75</v>
      </c>
    </row>
    <row r="712" spans="1:7" x14ac:dyDescent="0.55000000000000004">
      <c r="A712" s="26" t="s">
        <v>15</v>
      </c>
      <c r="B712" s="26" t="s">
        <v>77</v>
      </c>
      <c r="C712" s="26" t="s">
        <v>279</v>
      </c>
      <c r="D712" s="7" t="s">
        <v>15</v>
      </c>
      <c r="E712" s="32">
        <v>41926</v>
      </c>
      <c r="G712" s="26" t="s">
        <v>75</v>
      </c>
    </row>
    <row r="713" spans="1:7" x14ac:dyDescent="0.55000000000000004">
      <c r="A713" s="26" t="s">
        <v>16</v>
      </c>
      <c r="B713" s="26" t="s">
        <v>77</v>
      </c>
      <c r="C713" s="26" t="s">
        <v>279</v>
      </c>
      <c r="D713" s="7" t="s">
        <v>16</v>
      </c>
      <c r="E713" s="32">
        <v>41926</v>
      </c>
      <c r="G713" s="26" t="s">
        <v>75</v>
      </c>
    </row>
    <row r="714" spans="1:7" x14ac:dyDescent="0.55000000000000004">
      <c r="A714" s="26" t="s">
        <v>17</v>
      </c>
      <c r="B714" s="26" t="s">
        <v>77</v>
      </c>
      <c r="C714" s="26" t="s">
        <v>279</v>
      </c>
      <c r="D714" s="7" t="s">
        <v>81</v>
      </c>
      <c r="E714" s="32">
        <v>41926</v>
      </c>
      <c r="G714" s="26" t="s">
        <v>75</v>
      </c>
    </row>
    <row r="715" spans="1:7" x14ac:dyDescent="0.55000000000000004">
      <c r="A715" s="26" t="s">
        <v>18</v>
      </c>
      <c r="B715" s="26" t="s">
        <v>77</v>
      </c>
      <c r="C715" s="26" t="s">
        <v>279</v>
      </c>
      <c r="D715" s="7" t="s">
        <v>82</v>
      </c>
      <c r="E715" s="32">
        <v>41926</v>
      </c>
      <c r="G715" s="26" t="s">
        <v>75</v>
      </c>
    </row>
    <row r="716" spans="1:7" x14ac:dyDescent="0.55000000000000004">
      <c r="A716" s="26" t="s">
        <v>19</v>
      </c>
      <c r="B716" s="26" t="s">
        <v>77</v>
      </c>
      <c r="C716" s="26" t="s">
        <v>279</v>
      </c>
      <c r="D716" s="7" t="s">
        <v>83</v>
      </c>
      <c r="E716" s="32">
        <v>41926</v>
      </c>
      <c r="G716" s="26" t="s">
        <v>75</v>
      </c>
    </row>
    <row r="717" spans="1:7" x14ac:dyDescent="0.55000000000000004">
      <c r="A717" s="26" t="s">
        <v>20</v>
      </c>
      <c r="B717" s="26" t="s">
        <v>77</v>
      </c>
      <c r="C717" s="26" t="s">
        <v>279</v>
      </c>
      <c r="D717" s="7" t="s">
        <v>20</v>
      </c>
      <c r="E717" s="32">
        <v>41926</v>
      </c>
      <c r="G717" s="26" t="s">
        <v>75</v>
      </c>
    </row>
    <row r="718" spans="1:7" x14ac:dyDescent="0.55000000000000004">
      <c r="A718" s="26" t="s">
        <v>21</v>
      </c>
      <c r="B718" s="26" t="s">
        <v>77</v>
      </c>
      <c r="C718" s="26" t="s">
        <v>279</v>
      </c>
      <c r="D718" s="7" t="s">
        <v>21</v>
      </c>
      <c r="E718" s="32">
        <v>41926</v>
      </c>
      <c r="G718" s="26" t="s">
        <v>75</v>
      </c>
    </row>
    <row r="719" spans="1:7" x14ac:dyDescent="0.55000000000000004">
      <c r="A719" s="26" t="s">
        <v>22</v>
      </c>
      <c r="B719" s="26" t="s">
        <v>77</v>
      </c>
      <c r="C719" s="26" t="s">
        <v>279</v>
      </c>
      <c r="D719" s="7" t="s">
        <v>22</v>
      </c>
      <c r="E719" s="32">
        <v>41926</v>
      </c>
      <c r="G719" s="26" t="s">
        <v>75</v>
      </c>
    </row>
    <row r="720" spans="1:7" x14ac:dyDescent="0.55000000000000004">
      <c r="A720" s="26" t="s">
        <v>23</v>
      </c>
      <c r="B720" s="26" t="s">
        <v>77</v>
      </c>
      <c r="C720" s="26" t="s">
        <v>279</v>
      </c>
      <c r="D720" s="7" t="s">
        <v>84</v>
      </c>
      <c r="E720" s="32">
        <v>41926</v>
      </c>
      <c r="G720" s="26" t="s">
        <v>75</v>
      </c>
    </row>
    <row r="721" spans="1:7" x14ac:dyDescent="0.55000000000000004">
      <c r="A721" s="26" t="s">
        <v>24</v>
      </c>
      <c r="B721" s="26" t="s">
        <v>77</v>
      </c>
      <c r="C721" s="26" t="s">
        <v>279</v>
      </c>
      <c r="D721" s="7" t="s">
        <v>24</v>
      </c>
      <c r="E721" s="32">
        <v>41926</v>
      </c>
      <c r="G721" s="26" t="s">
        <v>75</v>
      </c>
    </row>
    <row r="722" spans="1:7" x14ac:dyDescent="0.55000000000000004">
      <c r="A722" s="26" t="s">
        <v>25</v>
      </c>
      <c r="B722" s="26" t="s">
        <v>77</v>
      </c>
      <c r="C722" s="26" t="s">
        <v>279</v>
      </c>
      <c r="D722" s="7" t="s">
        <v>25</v>
      </c>
      <c r="E722" s="32">
        <v>41926</v>
      </c>
      <c r="G722" s="26" t="s">
        <v>75</v>
      </c>
    </row>
    <row r="723" spans="1:7" x14ac:dyDescent="0.55000000000000004">
      <c r="A723" s="26" t="s">
        <v>26</v>
      </c>
      <c r="B723" s="26" t="s">
        <v>77</v>
      </c>
      <c r="C723" s="26" t="s">
        <v>279</v>
      </c>
      <c r="D723" s="7" t="s">
        <v>26</v>
      </c>
      <c r="E723" s="32">
        <v>41926</v>
      </c>
      <c r="G723" s="26" t="s">
        <v>75</v>
      </c>
    </row>
    <row r="724" spans="1:7" x14ac:dyDescent="0.55000000000000004">
      <c r="A724" s="26" t="s">
        <v>27</v>
      </c>
      <c r="B724" s="26" t="s">
        <v>77</v>
      </c>
      <c r="C724" s="26" t="s">
        <v>279</v>
      </c>
      <c r="D724" s="7" t="s">
        <v>27</v>
      </c>
      <c r="E724" s="32">
        <v>41926</v>
      </c>
      <c r="G724" s="26" t="s">
        <v>75</v>
      </c>
    </row>
    <row r="725" spans="1:7" x14ac:dyDescent="0.55000000000000004">
      <c r="A725" s="26" t="s">
        <v>28</v>
      </c>
      <c r="B725" s="26" t="s">
        <v>77</v>
      </c>
      <c r="C725" s="26" t="s">
        <v>279</v>
      </c>
      <c r="D725" s="7" t="s">
        <v>28</v>
      </c>
      <c r="E725" s="32">
        <v>41926</v>
      </c>
      <c r="G725" s="26" t="s">
        <v>75</v>
      </c>
    </row>
    <row r="726" spans="1:7" x14ac:dyDescent="0.55000000000000004">
      <c r="A726" s="26" t="s">
        <v>29</v>
      </c>
      <c r="B726" s="26" t="s">
        <v>77</v>
      </c>
      <c r="C726" s="26" t="s">
        <v>279</v>
      </c>
      <c r="D726" s="7" t="s">
        <v>29</v>
      </c>
      <c r="E726" s="32">
        <v>41926</v>
      </c>
      <c r="G726" s="26" t="s">
        <v>75</v>
      </c>
    </row>
    <row r="727" spans="1:7" x14ac:dyDescent="0.55000000000000004">
      <c r="A727" s="26" t="s">
        <v>30</v>
      </c>
      <c r="B727" s="26" t="s">
        <v>77</v>
      </c>
      <c r="C727" s="26" t="s">
        <v>279</v>
      </c>
      <c r="D727" s="7" t="s">
        <v>30</v>
      </c>
      <c r="E727" s="32">
        <v>41926</v>
      </c>
      <c r="G727" s="26" t="s">
        <v>75</v>
      </c>
    </row>
    <row r="728" spans="1:7" x14ac:dyDescent="0.55000000000000004">
      <c r="A728" s="26" t="s">
        <v>31</v>
      </c>
      <c r="B728" s="26" t="s">
        <v>77</v>
      </c>
      <c r="C728" s="26" t="s">
        <v>279</v>
      </c>
      <c r="D728" s="7" t="s">
        <v>31</v>
      </c>
      <c r="E728" s="32">
        <v>41926</v>
      </c>
      <c r="G728" s="26" t="s">
        <v>75</v>
      </c>
    </row>
    <row r="729" spans="1:7" x14ac:dyDescent="0.55000000000000004">
      <c r="A729" s="26" t="s">
        <v>32</v>
      </c>
      <c r="B729" s="26" t="s">
        <v>77</v>
      </c>
      <c r="C729" s="26" t="s">
        <v>279</v>
      </c>
      <c r="D729" s="7" t="s">
        <v>85</v>
      </c>
      <c r="E729" s="32">
        <v>41926</v>
      </c>
      <c r="G729" s="26" t="s">
        <v>75</v>
      </c>
    </row>
    <row r="730" spans="1:7" x14ac:dyDescent="0.55000000000000004">
      <c r="A730" s="26" t="s">
        <v>33</v>
      </c>
      <c r="B730" s="26" t="s">
        <v>77</v>
      </c>
      <c r="C730" s="26" t="s">
        <v>279</v>
      </c>
      <c r="D730" s="7" t="s">
        <v>33</v>
      </c>
      <c r="E730" s="32">
        <v>41926</v>
      </c>
      <c r="G730" s="26" t="s">
        <v>75</v>
      </c>
    </row>
    <row r="731" spans="1:7" x14ac:dyDescent="0.55000000000000004">
      <c r="A731" s="26" t="s">
        <v>34</v>
      </c>
      <c r="B731" s="26" t="s">
        <v>77</v>
      </c>
      <c r="C731" s="26" t="s">
        <v>279</v>
      </c>
      <c r="D731" s="7" t="s">
        <v>86</v>
      </c>
      <c r="E731" s="32">
        <v>41926</v>
      </c>
      <c r="G731" s="26" t="s">
        <v>75</v>
      </c>
    </row>
    <row r="732" spans="1:7" x14ac:dyDescent="0.55000000000000004">
      <c r="A732" s="26" t="s">
        <v>35</v>
      </c>
      <c r="B732" s="26" t="s">
        <v>77</v>
      </c>
      <c r="C732" s="26" t="s">
        <v>279</v>
      </c>
      <c r="D732" s="7" t="s">
        <v>35</v>
      </c>
      <c r="E732" s="32">
        <v>41926</v>
      </c>
      <c r="G732" s="26" t="s">
        <v>75</v>
      </c>
    </row>
    <row r="733" spans="1:7" x14ac:dyDescent="0.55000000000000004">
      <c r="A733" s="26" t="s">
        <v>36</v>
      </c>
      <c r="B733" s="26" t="s">
        <v>77</v>
      </c>
      <c r="C733" s="26" t="s">
        <v>279</v>
      </c>
      <c r="D733" s="7" t="s">
        <v>36</v>
      </c>
      <c r="E733" s="32">
        <v>41926</v>
      </c>
      <c r="G733" s="26" t="s">
        <v>75</v>
      </c>
    </row>
    <row r="734" spans="1:7" x14ac:dyDescent="0.55000000000000004">
      <c r="A734" s="26" t="s">
        <v>37</v>
      </c>
      <c r="B734" s="26" t="s">
        <v>77</v>
      </c>
      <c r="C734" s="26" t="s">
        <v>279</v>
      </c>
      <c r="D734" s="7" t="s">
        <v>87</v>
      </c>
      <c r="E734" s="32">
        <v>41926</v>
      </c>
      <c r="G734" s="26" t="s">
        <v>75</v>
      </c>
    </row>
    <row r="735" spans="1:7" x14ac:dyDescent="0.55000000000000004">
      <c r="A735" s="26" t="s">
        <v>38</v>
      </c>
      <c r="B735" s="26" t="s">
        <v>77</v>
      </c>
      <c r="C735" s="26" t="s">
        <v>279</v>
      </c>
      <c r="D735" s="7" t="s">
        <v>38</v>
      </c>
      <c r="E735" s="32">
        <v>41926</v>
      </c>
      <c r="G735" s="26" t="s">
        <v>75</v>
      </c>
    </row>
    <row r="736" spans="1:7" x14ac:dyDescent="0.55000000000000004">
      <c r="A736" s="26" t="s">
        <v>39</v>
      </c>
      <c r="B736" s="26" t="s">
        <v>77</v>
      </c>
      <c r="C736" s="26" t="s">
        <v>279</v>
      </c>
      <c r="D736" s="7" t="s">
        <v>39</v>
      </c>
      <c r="E736" s="32">
        <v>41926</v>
      </c>
      <c r="G736" s="26" t="s">
        <v>75</v>
      </c>
    </row>
    <row r="737" spans="1:7" x14ac:dyDescent="0.55000000000000004">
      <c r="A737" s="26" t="s">
        <v>40</v>
      </c>
      <c r="B737" s="26" t="s">
        <v>77</v>
      </c>
      <c r="C737" s="26" t="s">
        <v>279</v>
      </c>
      <c r="D737" s="7" t="s">
        <v>40</v>
      </c>
      <c r="E737" s="32">
        <v>41926</v>
      </c>
      <c r="G737" s="26" t="s">
        <v>75</v>
      </c>
    </row>
    <row r="738" spans="1:7" x14ac:dyDescent="0.55000000000000004">
      <c r="A738" s="26" t="s">
        <v>41</v>
      </c>
      <c r="B738" s="26" t="s">
        <v>77</v>
      </c>
      <c r="C738" s="26" t="s">
        <v>279</v>
      </c>
      <c r="D738" s="7" t="s">
        <v>88</v>
      </c>
      <c r="E738" s="32">
        <v>41926</v>
      </c>
      <c r="G738" s="26" t="s">
        <v>75</v>
      </c>
    </row>
    <row r="739" spans="1:7" x14ac:dyDescent="0.55000000000000004">
      <c r="A739" s="26" t="s">
        <v>42</v>
      </c>
      <c r="B739" s="26" t="s">
        <v>77</v>
      </c>
      <c r="C739" s="26" t="s">
        <v>279</v>
      </c>
      <c r="D739" s="7" t="s">
        <v>42</v>
      </c>
      <c r="E739" s="32">
        <v>41926</v>
      </c>
      <c r="G739" s="26" t="s">
        <v>75</v>
      </c>
    </row>
    <row r="740" spans="1:7" x14ac:dyDescent="0.55000000000000004">
      <c r="A740" s="26" t="s">
        <v>43</v>
      </c>
      <c r="B740" s="26" t="s">
        <v>77</v>
      </c>
      <c r="C740" s="26" t="s">
        <v>279</v>
      </c>
      <c r="D740" s="7" t="s">
        <v>43</v>
      </c>
      <c r="E740" s="32">
        <v>41926</v>
      </c>
      <c r="G740" s="26" t="s">
        <v>75</v>
      </c>
    </row>
    <row r="741" spans="1:7" x14ac:dyDescent="0.55000000000000004">
      <c r="A741" s="26" t="s">
        <v>44</v>
      </c>
      <c r="B741" s="26" t="s">
        <v>77</v>
      </c>
      <c r="C741" s="26" t="s">
        <v>279</v>
      </c>
      <c r="D741" s="7" t="s">
        <v>44</v>
      </c>
      <c r="E741" s="32">
        <v>41926</v>
      </c>
      <c r="G741" s="26" t="s">
        <v>75</v>
      </c>
    </row>
    <row r="742" spans="1:7" x14ac:dyDescent="0.55000000000000004">
      <c r="A742" s="26" t="s">
        <v>45</v>
      </c>
      <c r="B742" s="26" t="s">
        <v>77</v>
      </c>
      <c r="C742" s="26" t="s">
        <v>279</v>
      </c>
      <c r="D742" s="7" t="s">
        <v>45</v>
      </c>
      <c r="E742" s="32">
        <v>41926</v>
      </c>
      <c r="G742" s="26" t="s">
        <v>75</v>
      </c>
    </row>
    <row r="743" spans="1:7" x14ac:dyDescent="0.55000000000000004">
      <c r="A743" s="26" t="s">
        <v>46</v>
      </c>
      <c r="B743" s="26" t="s">
        <v>77</v>
      </c>
      <c r="C743" s="26" t="s">
        <v>279</v>
      </c>
      <c r="D743" s="7" t="s">
        <v>89</v>
      </c>
      <c r="E743" s="32">
        <v>41926</v>
      </c>
      <c r="G743" s="26" t="s">
        <v>75</v>
      </c>
    </row>
    <row r="744" spans="1:7" x14ac:dyDescent="0.55000000000000004">
      <c r="A744" s="26" t="s">
        <v>47</v>
      </c>
      <c r="B744" s="26" t="s">
        <v>77</v>
      </c>
      <c r="C744" s="26" t="s">
        <v>279</v>
      </c>
      <c r="D744" s="7" t="s">
        <v>90</v>
      </c>
      <c r="E744" s="32">
        <v>41926</v>
      </c>
      <c r="G744" s="26" t="s">
        <v>75</v>
      </c>
    </row>
    <row r="745" spans="1:7" x14ac:dyDescent="0.55000000000000004">
      <c r="A745" s="26" t="s">
        <v>48</v>
      </c>
      <c r="B745" s="26" t="s">
        <v>77</v>
      </c>
      <c r="C745" s="26" t="s">
        <v>279</v>
      </c>
      <c r="D745" s="7" t="s">
        <v>48</v>
      </c>
      <c r="E745" s="32">
        <v>41926</v>
      </c>
      <c r="G745" s="26" t="s">
        <v>75</v>
      </c>
    </row>
    <row r="746" spans="1:7" x14ac:dyDescent="0.55000000000000004">
      <c r="A746" s="26" t="s">
        <v>49</v>
      </c>
      <c r="B746" s="26" t="s">
        <v>77</v>
      </c>
      <c r="C746" s="26" t="s">
        <v>279</v>
      </c>
      <c r="D746" s="7" t="s">
        <v>49</v>
      </c>
      <c r="E746" s="32">
        <v>41926</v>
      </c>
      <c r="G746" s="26" t="s">
        <v>75</v>
      </c>
    </row>
    <row r="747" spans="1:7" x14ac:dyDescent="0.55000000000000004">
      <c r="A747" s="26" t="s">
        <v>50</v>
      </c>
      <c r="B747" s="26" t="s">
        <v>77</v>
      </c>
      <c r="C747" s="26" t="s">
        <v>279</v>
      </c>
      <c r="D747" s="7" t="s">
        <v>50</v>
      </c>
      <c r="E747" s="32">
        <v>41926</v>
      </c>
      <c r="G747" s="26" t="s">
        <v>75</v>
      </c>
    </row>
    <row r="748" spans="1:7" x14ac:dyDescent="0.55000000000000004">
      <c r="A748" s="26" t="s">
        <v>51</v>
      </c>
      <c r="B748" s="26" t="s">
        <v>77</v>
      </c>
      <c r="C748" s="26" t="s">
        <v>279</v>
      </c>
      <c r="D748" s="7" t="s">
        <v>51</v>
      </c>
      <c r="E748" s="32">
        <v>41926</v>
      </c>
      <c r="G748" s="26" t="s">
        <v>75</v>
      </c>
    </row>
    <row r="749" spans="1:7" x14ac:dyDescent="0.55000000000000004">
      <c r="A749" s="26" t="s">
        <v>52</v>
      </c>
      <c r="B749" s="26" t="s">
        <v>77</v>
      </c>
      <c r="C749" s="26" t="s">
        <v>279</v>
      </c>
      <c r="D749" s="7" t="s">
        <v>52</v>
      </c>
      <c r="E749" s="32">
        <v>41926</v>
      </c>
      <c r="G749" s="26" t="s">
        <v>75</v>
      </c>
    </row>
    <row r="750" spans="1:7" x14ac:dyDescent="0.55000000000000004">
      <c r="A750" s="26" t="s">
        <v>53</v>
      </c>
      <c r="B750" s="26" t="s">
        <v>77</v>
      </c>
      <c r="C750" s="26" t="s">
        <v>279</v>
      </c>
      <c r="D750" s="7" t="s">
        <v>53</v>
      </c>
      <c r="E750" s="32">
        <v>41926</v>
      </c>
      <c r="G750" s="26" t="s">
        <v>75</v>
      </c>
    </row>
    <row r="751" spans="1:7" x14ac:dyDescent="0.55000000000000004">
      <c r="A751" s="26" t="s">
        <v>54</v>
      </c>
      <c r="B751" s="26" t="s">
        <v>77</v>
      </c>
      <c r="C751" s="26" t="s">
        <v>279</v>
      </c>
      <c r="D751" s="7" t="s">
        <v>54</v>
      </c>
      <c r="E751" s="32">
        <v>41926</v>
      </c>
      <c r="G751" s="26" t="s">
        <v>75</v>
      </c>
    </row>
    <row r="752" spans="1:7" x14ac:dyDescent="0.55000000000000004">
      <c r="A752" s="26" t="s">
        <v>55</v>
      </c>
      <c r="B752" s="26" t="s">
        <v>77</v>
      </c>
      <c r="C752" s="26" t="s">
        <v>279</v>
      </c>
      <c r="D752" s="7" t="s">
        <v>55</v>
      </c>
      <c r="E752" s="32">
        <v>41926</v>
      </c>
      <c r="F752" s="33"/>
      <c r="G752" s="26" t="s">
        <v>75</v>
      </c>
    </row>
    <row r="753" spans="1:7" x14ac:dyDescent="0.55000000000000004">
      <c r="A753" s="26" t="s">
        <v>56</v>
      </c>
      <c r="B753" s="26" t="s">
        <v>77</v>
      </c>
      <c r="C753" s="26" t="s">
        <v>279</v>
      </c>
      <c r="D753" s="7" t="s">
        <v>91</v>
      </c>
      <c r="E753" s="32">
        <v>41926</v>
      </c>
      <c r="F753" s="33"/>
      <c r="G753" s="26" t="s">
        <v>75</v>
      </c>
    </row>
    <row r="754" spans="1:7" x14ac:dyDescent="0.55000000000000004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 x14ac:dyDescent="0.55000000000000004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 x14ac:dyDescent="0.55000000000000004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 x14ac:dyDescent="0.55000000000000004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 x14ac:dyDescent="0.55000000000000004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 x14ac:dyDescent="0.55000000000000004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 x14ac:dyDescent="0.55000000000000004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 x14ac:dyDescent="0.55000000000000004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 x14ac:dyDescent="0.55000000000000004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 x14ac:dyDescent="0.55000000000000004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 x14ac:dyDescent="0.55000000000000004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 x14ac:dyDescent="0.55000000000000004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 x14ac:dyDescent="0.55000000000000004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 x14ac:dyDescent="0.55000000000000004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 x14ac:dyDescent="0.55000000000000004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 x14ac:dyDescent="0.55000000000000004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 x14ac:dyDescent="0.55000000000000004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 x14ac:dyDescent="0.55000000000000004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 x14ac:dyDescent="0.55000000000000004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 x14ac:dyDescent="0.55000000000000004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 x14ac:dyDescent="0.55000000000000004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 x14ac:dyDescent="0.55000000000000004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 x14ac:dyDescent="0.55000000000000004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 x14ac:dyDescent="0.55000000000000004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 x14ac:dyDescent="0.55000000000000004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 x14ac:dyDescent="0.55000000000000004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 x14ac:dyDescent="0.55000000000000004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 x14ac:dyDescent="0.55000000000000004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 x14ac:dyDescent="0.55000000000000004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 x14ac:dyDescent="0.55000000000000004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 x14ac:dyDescent="0.55000000000000004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 x14ac:dyDescent="0.55000000000000004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 x14ac:dyDescent="0.55000000000000004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 x14ac:dyDescent="0.55000000000000004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 x14ac:dyDescent="0.55000000000000004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 x14ac:dyDescent="0.55000000000000004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 x14ac:dyDescent="0.55000000000000004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 x14ac:dyDescent="0.55000000000000004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 x14ac:dyDescent="0.55000000000000004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 x14ac:dyDescent="0.55000000000000004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 x14ac:dyDescent="0.55000000000000004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 x14ac:dyDescent="0.55000000000000004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 x14ac:dyDescent="0.55000000000000004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 x14ac:dyDescent="0.55000000000000004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 x14ac:dyDescent="0.55000000000000004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 x14ac:dyDescent="0.55000000000000004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 x14ac:dyDescent="0.55000000000000004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 x14ac:dyDescent="0.55000000000000004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 x14ac:dyDescent="0.55000000000000004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 x14ac:dyDescent="0.55000000000000004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 x14ac:dyDescent="0.55000000000000004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 x14ac:dyDescent="0.55000000000000004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 x14ac:dyDescent="0.55000000000000004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 x14ac:dyDescent="0.55000000000000004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 x14ac:dyDescent="0.55000000000000004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 x14ac:dyDescent="0.55000000000000004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 x14ac:dyDescent="0.55000000000000004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 x14ac:dyDescent="0.55000000000000004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 x14ac:dyDescent="0.55000000000000004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 x14ac:dyDescent="0.55000000000000004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 x14ac:dyDescent="0.55000000000000004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 x14ac:dyDescent="0.55000000000000004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 x14ac:dyDescent="0.55000000000000004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 x14ac:dyDescent="0.55000000000000004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 x14ac:dyDescent="0.55000000000000004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 x14ac:dyDescent="0.55000000000000004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 x14ac:dyDescent="0.55000000000000004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 x14ac:dyDescent="0.55000000000000004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 x14ac:dyDescent="0.55000000000000004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 x14ac:dyDescent="0.55000000000000004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 x14ac:dyDescent="0.55000000000000004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 x14ac:dyDescent="0.55000000000000004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 x14ac:dyDescent="0.55000000000000004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 x14ac:dyDescent="0.55000000000000004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 x14ac:dyDescent="0.55000000000000004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 x14ac:dyDescent="0.55000000000000004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 x14ac:dyDescent="0.55000000000000004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 x14ac:dyDescent="0.55000000000000004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 x14ac:dyDescent="0.55000000000000004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 x14ac:dyDescent="0.55000000000000004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 x14ac:dyDescent="0.55000000000000004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 x14ac:dyDescent="0.55000000000000004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 x14ac:dyDescent="0.55000000000000004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 x14ac:dyDescent="0.55000000000000004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 x14ac:dyDescent="0.55000000000000004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 x14ac:dyDescent="0.55000000000000004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 x14ac:dyDescent="0.55000000000000004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 x14ac:dyDescent="0.55000000000000004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 x14ac:dyDescent="0.55000000000000004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 x14ac:dyDescent="0.55000000000000004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 x14ac:dyDescent="0.55000000000000004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 x14ac:dyDescent="0.55000000000000004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 x14ac:dyDescent="0.55000000000000004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 x14ac:dyDescent="0.55000000000000004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739"/>
  <sheetViews>
    <sheetView workbookViewId="0">
      <pane ySplit="1" topLeftCell="A1727" activePane="bottomLeft" state="frozen"/>
      <selection activeCell="A25852" sqref="A25852"/>
      <selection pane="bottomLeft" activeCell="A25852" sqref="A25852"/>
    </sheetView>
  </sheetViews>
  <sheetFormatPr defaultRowHeight="18" x14ac:dyDescent="0.55000000000000004"/>
  <cols>
    <col min="1" max="1" width="11.08203125" style="32" bestFit="1" customWidth="1"/>
  </cols>
  <sheetData>
    <row r="1" spans="1:16" x14ac:dyDescent="0.55000000000000004">
      <c r="A1" s="81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284</v>
      </c>
      <c r="P1" s="42" t="s">
        <v>285</v>
      </c>
    </row>
    <row r="2" spans="1:16" x14ac:dyDescent="0.55000000000000004">
      <c r="A2" s="8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2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2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2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2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2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2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2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2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2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2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2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2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2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2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2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2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2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2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2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2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2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2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2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2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2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2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2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2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2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2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2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2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2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2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2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2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2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2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2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2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2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2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2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2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2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2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2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2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2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2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2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2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2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2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2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2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2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2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2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2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2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2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2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2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2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2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2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2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2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2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2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2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2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2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2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2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2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2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2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2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2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2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2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2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2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2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2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2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2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2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2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2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2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2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2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2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2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2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2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2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2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2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2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2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2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2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2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2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2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2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2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2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2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2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2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2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2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2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2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2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2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2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2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2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2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2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2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2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2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2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2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2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2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2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2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2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2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2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2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2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2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2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2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2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2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2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2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2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2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2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2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2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2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2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2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2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2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1">
        <v>125</v>
      </c>
      <c r="P1095" s="41">
        <v>0</v>
      </c>
    </row>
    <row r="1096" spans="1:16" x14ac:dyDescent="0.55000000000000004">
      <c r="A1096" s="32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1">
        <v>0</v>
      </c>
      <c r="P1096" s="41">
        <v>0</v>
      </c>
    </row>
    <row r="1097" spans="1:16" x14ac:dyDescent="0.55000000000000004">
      <c r="A1097" s="32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1">
        <v>0</v>
      </c>
      <c r="P1097" s="41">
        <v>0</v>
      </c>
    </row>
    <row r="1098" spans="1:16" x14ac:dyDescent="0.55000000000000004">
      <c r="A1098" s="32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2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2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2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2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2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2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2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2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2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2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2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2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2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2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2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2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2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2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2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2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2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2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2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2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2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2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2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2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2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2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2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2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2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2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2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2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2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2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2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2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2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2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2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2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2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2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2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2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2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2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2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2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2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2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2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2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2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2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2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2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2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2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2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2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2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2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2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2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2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2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2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2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2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2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2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2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2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2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2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2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2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2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2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2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2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2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2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2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2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2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2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2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2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2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2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2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2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2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2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2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2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2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2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2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2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2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2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2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2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2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2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2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2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2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2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2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2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2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2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2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2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2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2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2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2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2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2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2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2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2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2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2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2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2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2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2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2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2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2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2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2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2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2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2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2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2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2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2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2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2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2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2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2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2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2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2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2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2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2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6">
        <v>31640</v>
      </c>
      <c r="P1257" s="26">
        <v>70086</v>
      </c>
    </row>
    <row r="1258" spans="1:16" x14ac:dyDescent="0.55000000000000004">
      <c r="A1258" s="32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6">
        <v>0</v>
      </c>
      <c r="P1258" s="26">
        <v>0</v>
      </c>
    </row>
    <row r="1259" spans="1:16" x14ac:dyDescent="0.55000000000000004">
      <c r="A1259" s="32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6">
        <v>0</v>
      </c>
      <c r="P1259" s="26">
        <v>0</v>
      </c>
    </row>
    <row r="1260" spans="1:16" x14ac:dyDescent="0.55000000000000004">
      <c r="A1260" s="32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6">
        <v>17930</v>
      </c>
      <c r="P1260" s="26">
        <v>40090</v>
      </c>
    </row>
    <row r="1261" spans="1:16" x14ac:dyDescent="0.55000000000000004">
      <c r="A1261" s="32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6">
        <v>0</v>
      </c>
      <c r="P1261" s="26">
        <v>0</v>
      </c>
    </row>
    <row r="1262" spans="1:16" x14ac:dyDescent="0.55000000000000004">
      <c r="A1262" s="32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6">
        <v>0</v>
      </c>
      <c r="P1262" s="26">
        <v>0</v>
      </c>
    </row>
    <row r="1263" spans="1:16" x14ac:dyDescent="0.55000000000000004">
      <c r="A1263" s="32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6">
        <v>14757</v>
      </c>
      <c r="P1263" s="26">
        <v>41427</v>
      </c>
    </row>
    <row r="1264" spans="1:16" x14ac:dyDescent="0.55000000000000004">
      <c r="A1264" s="32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6">
        <v>0</v>
      </c>
      <c r="P1264" s="26">
        <v>0</v>
      </c>
    </row>
    <row r="1265" spans="1:16" x14ac:dyDescent="0.55000000000000004">
      <c r="A1265" s="32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6">
        <v>0</v>
      </c>
      <c r="P1265" s="26">
        <v>0</v>
      </c>
    </row>
    <row r="1266" spans="1:16" x14ac:dyDescent="0.55000000000000004">
      <c r="A1266" s="32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6">
        <v>25594</v>
      </c>
      <c r="P1266" s="26">
        <v>35983</v>
      </c>
    </row>
    <row r="1267" spans="1:16" x14ac:dyDescent="0.55000000000000004">
      <c r="A1267" s="32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6">
        <v>0</v>
      </c>
      <c r="P1267" s="26">
        <v>0</v>
      </c>
    </row>
    <row r="1268" spans="1:16" x14ac:dyDescent="0.55000000000000004">
      <c r="A1268" s="32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6">
        <v>0</v>
      </c>
      <c r="P1268" s="26">
        <v>0</v>
      </c>
    </row>
    <row r="1269" spans="1:16" x14ac:dyDescent="0.55000000000000004">
      <c r="A1269" s="32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6">
        <v>40131</v>
      </c>
      <c r="P1269" s="26">
        <v>39991</v>
      </c>
    </row>
    <row r="1270" spans="1:16" x14ac:dyDescent="0.55000000000000004">
      <c r="A1270" s="32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6">
        <v>0</v>
      </c>
      <c r="P1270" s="26">
        <v>0</v>
      </c>
    </row>
    <row r="1271" spans="1:16" x14ac:dyDescent="0.55000000000000004">
      <c r="A1271" s="32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6">
        <v>0</v>
      </c>
      <c r="P1271" s="26">
        <v>0</v>
      </c>
    </row>
    <row r="1272" spans="1:16" x14ac:dyDescent="0.55000000000000004">
      <c r="A1272" s="32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6">
        <v>7729</v>
      </c>
      <c r="P1272" s="26">
        <v>0</v>
      </c>
    </row>
    <row r="1273" spans="1:16" x14ac:dyDescent="0.55000000000000004">
      <c r="A1273" s="32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6">
        <v>0</v>
      </c>
      <c r="P1273" s="26">
        <v>0</v>
      </c>
    </row>
    <row r="1274" spans="1:16" x14ac:dyDescent="0.55000000000000004">
      <c r="A1274" s="32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6">
        <v>0</v>
      </c>
      <c r="P1274" s="26">
        <v>0</v>
      </c>
    </row>
    <row r="1275" spans="1:16" x14ac:dyDescent="0.55000000000000004">
      <c r="A1275" s="32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6">
        <v>9443</v>
      </c>
      <c r="P1275" s="26">
        <v>0</v>
      </c>
    </row>
    <row r="1276" spans="1:16" x14ac:dyDescent="0.55000000000000004">
      <c r="A1276" s="32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6">
        <v>0</v>
      </c>
      <c r="P1276" s="26">
        <v>0</v>
      </c>
    </row>
    <row r="1277" spans="1:16" x14ac:dyDescent="0.55000000000000004">
      <c r="A1277" s="32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6">
        <v>0</v>
      </c>
      <c r="P1277" s="26">
        <v>0</v>
      </c>
    </row>
    <row r="1278" spans="1:16" x14ac:dyDescent="0.55000000000000004">
      <c r="A1278" s="32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6">
        <v>98801</v>
      </c>
      <c r="P1278" s="26">
        <v>54307</v>
      </c>
    </row>
    <row r="1279" spans="1:16" x14ac:dyDescent="0.55000000000000004">
      <c r="A1279" s="32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6">
        <v>0</v>
      </c>
      <c r="P1279" s="26">
        <v>0</v>
      </c>
    </row>
    <row r="1280" spans="1:16" x14ac:dyDescent="0.55000000000000004">
      <c r="A1280" s="32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6">
        <v>0</v>
      </c>
      <c r="P1280" s="26">
        <v>0</v>
      </c>
    </row>
    <row r="1281" spans="1:16" x14ac:dyDescent="0.55000000000000004">
      <c r="A1281" s="32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6">
        <v>151106</v>
      </c>
      <c r="P1281" s="26">
        <v>27797</v>
      </c>
    </row>
    <row r="1282" spans="1:16" x14ac:dyDescent="0.55000000000000004">
      <c r="A1282" s="32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6">
        <v>0</v>
      </c>
      <c r="P1282" s="26">
        <v>0</v>
      </c>
    </row>
    <row r="1283" spans="1:16" x14ac:dyDescent="0.55000000000000004">
      <c r="A1283" s="32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6">
        <v>0</v>
      </c>
      <c r="P1283" s="26">
        <v>0</v>
      </c>
    </row>
    <row r="1284" spans="1:16" x14ac:dyDescent="0.55000000000000004">
      <c r="A1284" s="32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6">
        <v>189327</v>
      </c>
      <c r="P1284" s="26">
        <v>26696</v>
      </c>
    </row>
    <row r="1285" spans="1:16" x14ac:dyDescent="0.55000000000000004">
      <c r="A1285" s="32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6">
        <v>0</v>
      </c>
      <c r="P1285" s="26">
        <v>0</v>
      </c>
    </row>
    <row r="1286" spans="1:16" x14ac:dyDescent="0.55000000000000004">
      <c r="A1286" s="32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6">
        <v>0</v>
      </c>
      <c r="P1286" s="26">
        <v>0</v>
      </c>
    </row>
    <row r="1287" spans="1:16" x14ac:dyDescent="0.55000000000000004">
      <c r="A1287" s="32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6">
        <v>189284</v>
      </c>
      <c r="P1287" s="26">
        <v>21855</v>
      </c>
    </row>
    <row r="1288" spans="1:16" x14ac:dyDescent="0.55000000000000004">
      <c r="A1288" s="32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6">
        <v>0</v>
      </c>
      <c r="P1288" s="26">
        <v>0</v>
      </c>
    </row>
    <row r="1289" spans="1:16" x14ac:dyDescent="0.55000000000000004">
      <c r="A1289" s="32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6">
        <v>0</v>
      </c>
      <c r="P1289" s="26">
        <v>0</v>
      </c>
    </row>
    <row r="1290" spans="1:16" x14ac:dyDescent="0.55000000000000004">
      <c r="A1290" s="32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6">
        <v>204643</v>
      </c>
      <c r="P1290" s="26">
        <v>29683</v>
      </c>
    </row>
    <row r="1291" spans="1:16" x14ac:dyDescent="0.55000000000000004">
      <c r="A1291" s="32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6">
        <v>0</v>
      </c>
      <c r="P1291" s="26">
        <v>0</v>
      </c>
    </row>
    <row r="1292" spans="1:16" x14ac:dyDescent="0.55000000000000004">
      <c r="A1292" s="32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6">
        <v>0</v>
      </c>
      <c r="P1292" s="26">
        <v>0</v>
      </c>
    </row>
    <row r="1293" spans="1:16" x14ac:dyDescent="0.55000000000000004">
      <c r="A1293" s="32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6">
        <v>36580</v>
      </c>
      <c r="P1293" s="26">
        <v>0</v>
      </c>
    </row>
    <row r="1294" spans="1:16" x14ac:dyDescent="0.55000000000000004">
      <c r="A1294" s="32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6">
        <v>0</v>
      </c>
      <c r="P1294" s="26">
        <v>0</v>
      </c>
    </row>
    <row r="1295" spans="1:16" x14ac:dyDescent="0.55000000000000004">
      <c r="A1295" s="32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6">
        <v>0</v>
      </c>
      <c r="P1295" s="26">
        <v>0</v>
      </c>
    </row>
    <row r="1296" spans="1:16" x14ac:dyDescent="0.55000000000000004">
      <c r="A1296" s="32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6">
        <v>25779</v>
      </c>
      <c r="P1296" s="26">
        <v>0</v>
      </c>
    </row>
    <row r="1297" spans="1:16" x14ac:dyDescent="0.55000000000000004">
      <c r="A1297" s="32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6">
        <v>0</v>
      </c>
      <c r="P1297" s="26">
        <v>0</v>
      </c>
    </row>
    <row r="1298" spans="1:16" x14ac:dyDescent="0.55000000000000004">
      <c r="A1298" s="32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6">
        <v>0</v>
      </c>
      <c r="P1298" s="26">
        <v>0</v>
      </c>
    </row>
    <row r="1299" spans="1:16" x14ac:dyDescent="0.55000000000000004">
      <c r="A1299" s="32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6">
        <v>283289</v>
      </c>
      <c r="P1299" s="26">
        <v>41651</v>
      </c>
    </row>
    <row r="1300" spans="1:16" x14ac:dyDescent="0.55000000000000004">
      <c r="A1300" s="32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6">
        <v>0</v>
      </c>
      <c r="P1300" s="26">
        <v>0</v>
      </c>
    </row>
    <row r="1301" spans="1:16" x14ac:dyDescent="0.55000000000000004">
      <c r="A1301" s="32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6">
        <v>0</v>
      </c>
      <c r="P1301" s="26">
        <v>0</v>
      </c>
    </row>
    <row r="1302" spans="1:16" x14ac:dyDescent="0.55000000000000004">
      <c r="A1302" s="32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6">
        <v>252511</v>
      </c>
      <c r="P1302" s="26">
        <v>31105</v>
      </c>
    </row>
    <row r="1303" spans="1:16" x14ac:dyDescent="0.55000000000000004">
      <c r="A1303" s="32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6">
        <v>0</v>
      </c>
      <c r="P1303" s="26">
        <v>0</v>
      </c>
    </row>
    <row r="1304" spans="1:16" x14ac:dyDescent="0.55000000000000004">
      <c r="A1304" s="32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6">
        <v>0</v>
      </c>
      <c r="P1304" s="26">
        <v>0</v>
      </c>
    </row>
    <row r="1305" spans="1:16" x14ac:dyDescent="0.55000000000000004">
      <c r="A1305" s="32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6">
        <v>281138</v>
      </c>
      <c r="P1305" s="26">
        <v>44268</v>
      </c>
    </row>
    <row r="1306" spans="1:16" x14ac:dyDescent="0.55000000000000004">
      <c r="A1306" s="32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6">
        <v>0</v>
      </c>
      <c r="P1306" s="26">
        <v>0</v>
      </c>
    </row>
    <row r="1307" spans="1:16" x14ac:dyDescent="0.55000000000000004">
      <c r="A1307" s="32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6">
        <v>0</v>
      </c>
      <c r="P1307" s="26">
        <v>0</v>
      </c>
    </row>
    <row r="1308" spans="1:16" x14ac:dyDescent="0.55000000000000004">
      <c r="A1308" s="32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6">
        <v>20727</v>
      </c>
      <c r="P1308" s="26">
        <v>0</v>
      </c>
    </row>
    <row r="1309" spans="1:16" x14ac:dyDescent="0.55000000000000004">
      <c r="A1309" s="32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6">
        <v>0</v>
      </c>
      <c r="P1309" s="26">
        <v>0</v>
      </c>
    </row>
    <row r="1310" spans="1:16" x14ac:dyDescent="0.55000000000000004">
      <c r="A1310" s="32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6">
        <v>0</v>
      </c>
      <c r="P1310" s="26">
        <v>0</v>
      </c>
    </row>
    <row r="1311" spans="1:16" x14ac:dyDescent="0.55000000000000004">
      <c r="A1311" s="32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6">
        <v>293071</v>
      </c>
      <c r="P1311" s="26">
        <v>47240</v>
      </c>
    </row>
    <row r="1312" spans="1:16" x14ac:dyDescent="0.55000000000000004">
      <c r="A1312" s="32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6">
        <v>0</v>
      </c>
      <c r="P1312" s="26">
        <v>0</v>
      </c>
    </row>
    <row r="1313" spans="1:16" x14ac:dyDescent="0.55000000000000004">
      <c r="A1313" s="32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6">
        <v>0</v>
      </c>
      <c r="P1313" s="26">
        <v>0</v>
      </c>
    </row>
    <row r="1314" spans="1:16" x14ac:dyDescent="0.55000000000000004">
      <c r="A1314" s="32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6">
        <v>41493</v>
      </c>
      <c r="P1314" s="26">
        <v>0</v>
      </c>
    </row>
    <row r="1315" spans="1:16" x14ac:dyDescent="0.55000000000000004">
      <c r="A1315" s="32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6">
        <v>0</v>
      </c>
      <c r="P1315" s="26">
        <v>0</v>
      </c>
    </row>
    <row r="1316" spans="1:16" x14ac:dyDescent="0.55000000000000004">
      <c r="A1316" s="32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6">
        <v>0</v>
      </c>
      <c r="P1316" s="26">
        <v>0</v>
      </c>
    </row>
    <row r="1317" spans="1:16" x14ac:dyDescent="0.55000000000000004">
      <c r="A1317" s="32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6">
        <v>26998</v>
      </c>
      <c r="P1317" s="26">
        <v>0</v>
      </c>
    </row>
    <row r="1318" spans="1:16" x14ac:dyDescent="0.55000000000000004">
      <c r="A1318" s="32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6">
        <v>0</v>
      </c>
      <c r="P1318" s="26">
        <v>0</v>
      </c>
    </row>
    <row r="1319" spans="1:16" x14ac:dyDescent="0.55000000000000004">
      <c r="A1319" s="32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6">
        <v>0</v>
      </c>
      <c r="P1319" s="26">
        <v>0</v>
      </c>
    </row>
    <row r="1320" spans="1:16" x14ac:dyDescent="0.55000000000000004">
      <c r="A1320" s="32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6">
        <v>7713</v>
      </c>
      <c r="P1320" s="26">
        <v>873</v>
      </c>
    </row>
    <row r="1321" spans="1:16" x14ac:dyDescent="0.55000000000000004">
      <c r="A1321" s="32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6">
        <v>0</v>
      </c>
      <c r="P1321" s="26">
        <v>0</v>
      </c>
    </row>
    <row r="1322" spans="1:16" x14ac:dyDescent="0.55000000000000004">
      <c r="A1322" s="32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6">
        <v>0</v>
      </c>
      <c r="P1322" s="26">
        <v>0</v>
      </c>
    </row>
    <row r="1323" spans="1:16" x14ac:dyDescent="0.55000000000000004">
      <c r="A1323" s="32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6">
        <v>8706</v>
      </c>
      <c r="P1323" s="26">
        <v>743</v>
      </c>
    </row>
    <row r="1324" spans="1:16" x14ac:dyDescent="0.55000000000000004">
      <c r="A1324" s="32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6">
        <v>0</v>
      </c>
      <c r="P1324" s="26">
        <v>0</v>
      </c>
    </row>
    <row r="1325" spans="1:16" x14ac:dyDescent="0.55000000000000004">
      <c r="A1325" s="32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6">
        <v>0</v>
      </c>
      <c r="P1325" s="26">
        <v>0</v>
      </c>
    </row>
    <row r="1326" spans="1:16" x14ac:dyDescent="0.55000000000000004">
      <c r="A1326" s="32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6">
        <v>10149</v>
      </c>
      <c r="P1326" s="26">
        <v>928</v>
      </c>
    </row>
    <row r="1327" spans="1:16" x14ac:dyDescent="0.55000000000000004">
      <c r="A1327" s="32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6">
        <v>0</v>
      </c>
      <c r="P1327" s="26">
        <v>0</v>
      </c>
    </row>
    <row r="1328" spans="1:16" x14ac:dyDescent="0.55000000000000004">
      <c r="A1328" s="32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6">
        <v>0</v>
      </c>
      <c r="P1328" s="26">
        <v>0</v>
      </c>
    </row>
    <row r="1329" spans="1:16" x14ac:dyDescent="0.55000000000000004">
      <c r="A1329" s="32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6">
        <v>317357</v>
      </c>
      <c r="P1329" s="26">
        <v>71563</v>
      </c>
    </row>
    <row r="1330" spans="1:16" x14ac:dyDescent="0.55000000000000004">
      <c r="A1330" s="32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6">
        <v>0</v>
      </c>
      <c r="P1330" s="26">
        <v>0</v>
      </c>
    </row>
    <row r="1331" spans="1:16" x14ac:dyDescent="0.55000000000000004">
      <c r="A1331" s="32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6">
        <v>0</v>
      </c>
      <c r="P1331" s="26">
        <v>0</v>
      </c>
    </row>
    <row r="1332" spans="1:16" x14ac:dyDescent="0.55000000000000004">
      <c r="A1332" s="32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6">
        <v>147606</v>
      </c>
      <c r="P1332" s="26">
        <v>54311</v>
      </c>
    </row>
    <row r="1333" spans="1:16" x14ac:dyDescent="0.55000000000000004">
      <c r="A1333" s="32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6">
        <v>0</v>
      </c>
      <c r="P1333" s="26">
        <v>0</v>
      </c>
    </row>
    <row r="1334" spans="1:16" x14ac:dyDescent="0.55000000000000004">
      <c r="A1334" s="32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6">
        <v>0</v>
      </c>
      <c r="P1334" s="26">
        <v>0</v>
      </c>
    </row>
    <row r="1335" spans="1:16" x14ac:dyDescent="0.55000000000000004">
      <c r="A1335" s="32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6">
        <v>62780</v>
      </c>
      <c r="P1335" s="26">
        <v>8008</v>
      </c>
    </row>
    <row r="1336" spans="1:16" x14ac:dyDescent="0.55000000000000004">
      <c r="A1336" s="32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6">
        <v>0</v>
      </c>
      <c r="P1336" s="26">
        <v>0</v>
      </c>
    </row>
    <row r="1337" spans="1:16" x14ac:dyDescent="0.55000000000000004">
      <c r="A1337" s="32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6">
        <v>0</v>
      </c>
      <c r="P1337" s="26">
        <v>0</v>
      </c>
    </row>
    <row r="1338" spans="1:16" x14ac:dyDescent="0.55000000000000004">
      <c r="A1338" s="32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6">
        <v>75068</v>
      </c>
      <c r="P1338" s="26">
        <v>9050</v>
      </c>
    </row>
    <row r="1339" spans="1:16" x14ac:dyDescent="0.55000000000000004">
      <c r="A1339" s="32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6">
        <v>0</v>
      </c>
      <c r="P1339" s="26">
        <v>0</v>
      </c>
    </row>
    <row r="1340" spans="1:16" x14ac:dyDescent="0.55000000000000004">
      <c r="A1340" s="32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6">
        <v>0</v>
      </c>
      <c r="P1340" s="26">
        <v>0</v>
      </c>
    </row>
    <row r="1341" spans="1:16" x14ac:dyDescent="0.55000000000000004">
      <c r="A1341" s="32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6">
        <v>262296</v>
      </c>
      <c r="P1341" s="26">
        <v>98544</v>
      </c>
    </row>
    <row r="1342" spans="1:16" x14ac:dyDescent="0.55000000000000004">
      <c r="A1342" s="32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6">
        <v>0</v>
      </c>
      <c r="P1342" s="26">
        <v>0</v>
      </c>
    </row>
    <row r="1343" spans="1:16" x14ac:dyDescent="0.55000000000000004">
      <c r="A1343" s="32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6">
        <v>0</v>
      </c>
      <c r="P1343" s="26">
        <v>0</v>
      </c>
    </row>
    <row r="1344" spans="1:16" x14ac:dyDescent="0.55000000000000004">
      <c r="A1344" s="32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6">
        <v>223579</v>
      </c>
      <c r="P1344" s="26">
        <v>125314</v>
      </c>
    </row>
    <row r="1345" spans="1:16" x14ac:dyDescent="0.55000000000000004">
      <c r="A1345" s="32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6">
        <v>0</v>
      </c>
      <c r="P1345" s="26">
        <v>0</v>
      </c>
    </row>
    <row r="1346" spans="1:16" x14ac:dyDescent="0.55000000000000004">
      <c r="A1346" s="32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6">
        <v>0</v>
      </c>
      <c r="P1346" s="26">
        <v>0</v>
      </c>
    </row>
    <row r="1347" spans="1:16" x14ac:dyDescent="0.55000000000000004">
      <c r="A1347" s="32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6">
        <v>246442</v>
      </c>
      <c r="P1347" s="26">
        <v>154564</v>
      </c>
    </row>
    <row r="1348" spans="1:16" x14ac:dyDescent="0.55000000000000004">
      <c r="A1348" s="32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6">
        <v>0</v>
      </c>
      <c r="P1348" s="26">
        <v>0</v>
      </c>
    </row>
    <row r="1349" spans="1:16" x14ac:dyDescent="0.55000000000000004">
      <c r="A1349" s="32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6">
        <v>0</v>
      </c>
      <c r="P1349" s="26">
        <v>0</v>
      </c>
    </row>
    <row r="1350" spans="1:16" x14ac:dyDescent="0.55000000000000004">
      <c r="A1350" s="32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6">
        <v>252626</v>
      </c>
      <c r="P1350" s="26">
        <v>180522</v>
      </c>
    </row>
    <row r="1351" spans="1:16" x14ac:dyDescent="0.55000000000000004">
      <c r="A1351" s="32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6">
        <v>0</v>
      </c>
      <c r="P1351" s="26">
        <v>0</v>
      </c>
    </row>
    <row r="1352" spans="1:16" x14ac:dyDescent="0.55000000000000004">
      <c r="A1352" s="32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6">
        <v>0</v>
      </c>
      <c r="P1352" s="26">
        <v>0</v>
      </c>
    </row>
    <row r="1353" spans="1:16" x14ac:dyDescent="0.55000000000000004">
      <c r="A1353" s="32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6">
        <v>236832</v>
      </c>
      <c r="P1353" s="26">
        <v>193972</v>
      </c>
    </row>
    <row r="1354" spans="1:16" x14ac:dyDescent="0.55000000000000004">
      <c r="A1354" s="32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6">
        <v>0</v>
      </c>
      <c r="P1354" s="26">
        <v>0</v>
      </c>
    </row>
    <row r="1355" spans="1:16" x14ac:dyDescent="0.55000000000000004">
      <c r="A1355" s="32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6">
        <v>0</v>
      </c>
      <c r="P1355" s="26">
        <v>0</v>
      </c>
    </row>
    <row r="1356" spans="1:16" x14ac:dyDescent="0.55000000000000004">
      <c r="A1356" s="32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6">
        <v>138364</v>
      </c>
      <c r="P1356" s="26">
        <v>35202</v>
      </c>
    </row>
    <row r="1357" spans="1:16" x14ac:dyDescent="0.55000000000000004">
      <c r="A1357" s="32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6">
        <v>0</v>
      </c>
      <c r="P1357" s="26">
        <v>0</v>
      </c>
    </row>
    <row r="1358" spans="1:16" x14ac:dyDescent="0.55000000000000004">
      <c r="A1358" s="32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6">
        <v>0</v>
      </c>
      <c r="P1358" s="26">
        <v>0</v>
      </c>
    </row>
    <row r="1359" spans="1:16" x14ac:dyDescent="0.55000000000000004">
      <c r="A1359" s="32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6">
        <v>187297</v>
      </c>
      <c r="P1359" s="26">
        <v>23643</v>
      </c>
    </row>
    <row r="1360" spans="1:16" x14ac:dyDescent="0.55000000000000004">
      <c r="A1360" s="32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6">
        <v>0</v>
      </c>
      <c r="P1360" s="26">
        <v>0</v>
      </c>
    </row>
    <row r="1361" spans="1:16" x14ac:dyDescent="0.55000000000000004">
      <c r="A1361" s="32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6">
        <v>0</v>
      </c>
      <c r="P1361" s="26">
        <v>0</v>
      </c>
    </row>
    <row r="1362" spans="1:16" x14ac:dyDescent="0.55000000000000004">
      <c r="A1362" s="32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6">
        <v>345000</v>
      </c>
      <c r="P1362" s="26">
        <v>269807</v>
      </c>
    </row>
    <row r="1363" spans="1:16" x14ac:dyDescent="0.55000000000000004">
      <c r="A1363" s="32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6">
        <v>0</v>
      </c>
      <c r="P1363" s="26">
        <v>0</v>
      </c>
    </row>
    <row r="1364" spans="1:16" x14ac:dyDescent="0.55000000000000004">
      <c r="A1364" s="32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6">
        <v>0</v>
      </c>
      <c r="P1364" s="26">
        <v>0</v>
      </c>
    </row>
    <row r="1365" spans="1:16" x14ac:dyDescent="0.55000000000000004">
      <c r="A1365" s="32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6">
        <v>349534</v>
      </c>
      <c r="P1365" s="26">
        <v>224674</v>
      </c>
    </row>
    <row r="1366" spans="1:16" x14ac:dyDescent="0.55000000000000004">
      <c r="A1366" s="32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6">
        <v>0</v>
      </c>
      <c r="P1366" s="26">
        <v>0</v>
      </c>
    </row>
    <row r="1367" spans="1:16" x14ac:dyDescent="0.55000000000000004">
      <c r="A1367" s="32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6">
        <v>0</v>
      </c>
      <c r="P1367" s="26">
        <v>0</v>
      </c>
    </row>
    <row r="1368" spans="1:16" x14ac:dyDescent="0.55000000000000004">
      <c r="A1368" s="32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6">
        <v>397310</v>
      </c>
      <c r="P1368" s="26">
        <v>254023</v>
      </c>
    </row>
    <row r="1369" spans="1:16" x14ac:dyDescent="0.55000000000000004">
      <c r="A1369" s="32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6">
        <v>0</v>
      </c>
      <c r="P1369" s="26">
        <v>0</v>
      </c>
    </row>
    <row r="1370" spans="1:16" x14ac:dyDescent="0.55000000000000004">
      <c r="A1370" s="32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6">
        <v>0</v>
      </c>
      <c r="P1370" s="26">
        <v>0</v>
      </c>
    </row>
    <row r="1371" spans="1:16" x14ac:dyDescent="0.55000000000000004">
      <c r="A1371" s="32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6">
        <v>404135</v>
      </c>
      <c r="P1371" s="26">
        <v>136524</v>
      </c>
    </row>
    <row r="1372" spans="1:16" x14ac:dyDescent="0.55000000000000004">
      <c r="A1372" s="32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6">
        <v>0</v>
      </c>
      <c r="P1372" s="26">
        <v>0</v>
      </c>
    </row>
    <row r="1373" spans="1:16" x14ac:dyDescent="0.55000000000000004">
      <c r="A1373" s="32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6">
        <v>0</v>
      </c>
      <c r="P1373" s="26">
        <v>0</v>
      </c>
    </row>
    <row r="1374" spans="1:16" x14ac:dyDescent="0.55000000000000004">
      <c r="A1374" s="32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6">
        <v>380188</v>
      </c>
      <c r="P1374" s="26">
        <v>209845</v>
      </c>
    </row>
    <row r="1375" spans="1:16" x14ac:dyDescent="0.55000000000000004">
      <c r="A1375" s="32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6">
        <v>0</v>
      </c>
      <c r="P1375" s="26">
        <v>0</v>
      </c>
    </row>
    <row r="1376" spans="1:16" x14ac:dyDescent="0.55000000000000004">
      <c r="A1376" s="32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6">
        <v>0</v>
      </c>
      <c r="P1376" s="26">
        <v>0</v>
      </c>
    </row>
    <row r="1377" spans="1:16" x14ac:dyDescent="0.55000000000000004">
      <c r="A1377" s="32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6">
        <v>285514</v>
      </c>
      <c r="P1377" s="26">
        <v>44174</v>
      </c>
    </row>
    <row r="1378" spans="1:16" x14ac:dyDescent="0.55000000000000004">
      <c r="A1378" s="32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6">
        <v>0</v>
      </c>
      <c r="P1378" s="26">
        <v>0</v>
      </c>
    </row>
    <row r="1379" spans="1:16" x14ac:dyDescent="0.55000000000000004">
      <c r="A1379" s="32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6">
        <v>0</v>
      </c>
      <c r="P1379" s="26">
        <v>0</v>
      </c>
    </row>
    <row r="1380" spans="1:16" x14ac:dyDescent="0.55000000000000004">
      <c r="A1380" s="32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6">
        <v>325709</v>
      </c>
      <c r="P1380" s="26">
        <v>26637</v>
      </c>
    </row>
    <row r="1381" spans="1:16" x14ac:dyDescent="0.55000000000000004">
      <c r="A1381" s="32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6">
        <v>0</v>
      </c>
      <c r="P1381" s="26">
        <v>0</v>
      </c>
    </row>
    <row r="1382" spans="1:16" x14ac:dyDescent="0.55000000000000004">
      <c r="A1382" s="32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6">
        <v>0</v>
      </c>
      <c r="P1382" s="26">
        <v>0</v>
      </c>
    </row>
    <row r="1383" spans="1:16" x14ac:dyDescent="0.55000000000000004">
      <c r="A1383" s="32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6">
        <v>585576</v>
      </c>
      <c r="P1383" s="26">
        <v>204156</v>
      </c>
    </row>
    <row r="1384" spans="1:16" x14ac:dyDescent="0.55000000000000004">
      <c r="A1384" s="32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6">
        <v>0</v>
      </c>
      <c r="P1384" s="26">
        <v>0</v>
      </c>
    </row>
    <row r="1385" spans="1:16" x14ac:dyDescent="0.55000000000000004">
      <c r="A1385" s="32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6">
        <v>0</v>
      </c>
      <c r="P1385" s="26">
        <v>0</v>
      </c>
    </row>
    <row r="1386" spans="1:16" x14ac:dyDescent="0.55000000000000004">
      <c r="A1386" s="32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6">
        <v>606237</v>
      </c>
      <c r="P1386" s="26">
        <v>63206</v>
      </c>
    </row>
    <row r="1387" spans="1:16" x14ac:dyDescent="0.55000000000000004">
      <c r="A1387" s="32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6">
        <v>0</v>
      </c>
      <c r="P1387" s="26">
        <v>0</v>
      </c>
    </row>
    <row r="1388" spans="1:16" x14ac:dyDescent="0.55000000000000004">
      <c r="A1388" s="32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6">
        <v>0</v>
      </c>
      <c r="P1388" s="26">
        <v>0</v>
      </c>
    </row>
    <row r="1389" spans="1:16" x14ac:dyDescent="0.55000000000000004">
      <c r="A1389" s="32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6">
        <v>668214</v>
      </c>
      <c r="P1389" s="26">
        <v>61972</v>
      </c>
    </row>
    <row r="1390" spans="1:16" x14ac:dyDescent="0.55000000000000004">
      <c r="A1390" s="32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6">
        <v>0</v>
      </c>
      <c r="P1390" s="26">
        <v>0</v>
      </c>
    </row>
    <row r="1391" spans="1:16" x14ac:dyDescent="0.55000000000000004">
      <c r="A1391" s="32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6">
        <v>0</v>
      </c>
      <c r="P1391" s="26">
        <v>0</v>
      </c>
    </row>
    <row r="1392" spans="1:16" x14ac:dyDescent="0.55000000000000004">
      <c r="A1392" s="32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6">
        <v>639282</v>
      </c>
      <c r="P1392" s="26">
        <v>107033</v>
      </c>
    </row>
    <row r="1393" spans="1:16" x14ac:dyDescent="0.55000000000000004">
      <c r="A1393" s="32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6">
        <v>0</v>
      </c>
      <c r="P1393" s="26">
        <v>0</v>
      </c>
    </row>
    <row r="1394" spans="1:16" x14ac:dyDescent="0.55000000000000004">
      <c r="A1394" s="32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6">
        <v>0</v>
      </c>
      <c r="P1394" s="26">
        <v>0</v>
      </c>
    </row>
    <row r="1395" spans="1:16" x14ac:dyDescent="0.55000000000000004">
      <c r="A1395" s="32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6">
        <v>618675</v>
      </c>
      <c r="P1395" s="26">
        <v>123978</v>
      </c>
    </row>
    <row r="1396" spans="1:16" x14ac:dyDescent="0.55000000000000004">
      <c r="A1396" s="32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6">
        <v>0</v>
      </c>
      <c r="P1396" s="26">
        <v>0</v>
      </c>
    </row>
    <row r="1397" spans="1:16" x14ac:dyDescent="0.55000000000000004">
      <c r="A1397" s="32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6">
        <v>0</v>
      </c>
      <c r="P1397" s="26">
        <v>0</v>
      </c>
    </row>
    <row r="1398" spans="1:16" x14ac:dyDescent="0.55000000000000004">
      <c r="A1398" s="32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6">
        <v>473497</v>
      </c>
      <c r="P1398" s="26">
        <v>59954</v>
      </c>
    </row>
    <row r="1399" spans="1:16" x14ac:dyDescent="0.55000000000000004">
      <c r="A1399" s="32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6">
        <v>0</v>
      </c>
      <c r="P1399" s="26">
        <v>0</v>
      </c>
    </row>
    <row r="1400" spans="1:16" x14ac:dyDescent="0.55000000000000004">
      <c r="A1400" s="32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6">
        <v>0</v>
      </c>
      <c r="P1400" s="26">
        <v>0</v>
      </c>
    </row>
    <row r="1401" spans="1:16" x14ac:dyDescent="0.55000000000000004">
      <c r="A1401" s="32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6">
        <v>462900</v>
      </c>
      <c r="P1401" s="26">
        <v>66534</v>
      </c>
    </row>
    <row r="1402" spans="1:16" x14ac:dyDescent="0.55000000000000004">
      <c r="A1402" s="32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6">
        <v>0</v>
      </c>
      <c r="P1402" s="26">
        <v>0</v>
      </c>
    </row>
    <row r="1403" spans="1:16" x14ac:dyDescent="0.55000000000000004">
      <c r="A1403" s="32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6">
        <v>0</v>
      </c>
      <c r="P1403" s="26">
        <v>0</v>
      </c>
    </row>
    <row r="1404" spans="1:16" x14ac:dyDescent="0.55000000000000004">
      <c r="A1404" s="32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6">
        <v>666588</v>
      </c>
      <c r="P1404" s="26">
        <v>237681</v>
      </c>
    </row>
    <row r="1405" spans="1:16" x14ac:dyDescent="0.55000000000000004">
      <c r="A1405" s="32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6">
        <v>0</v>
      </c>
      <c r="P1405" s="26">
        <v>0</v>
      </c>
    </row>
    <row r="1406" spans="1:16" x14ac:dyDescent="0.55000000000000004">
      <c r="A1406" s="32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6">
        <v>0</v>
      </c>
      <c r="P1406" s="26">
        <v>0</v>
      </c>
    </row>
    <row r="1407" spans="1:16" x14ac:dyDescent="0.55000000000000004">
      <c r="A1407" s="32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6">
        <v>712830</v>
      </c>
      <c r="P1407" s="26">
        <v>211030</v>
      </c>
    </row>
    <row r="1408" spans="1:16" x14ac:dyDescent="0.55000000000000004">
      <c r="A1408" s="32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6">
        <v>0</v>
      </c>
      <c r="P1408" s="26">
        <v>0</v>
      </c>
    </row>
    <row r="1409" spans="1:16" x14ac:dyDescent="0.55000000000000004">
      <c r="A1409" s="32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6">
        <v>0</v>
      </c>
      <c r="P1409" s="26">
        <v>0</v>
      </c>
    </row>
    <row r="1410" spans="1:16" x14ac:dyDescent="0.55000000000000004">
      <c r="A1410" s="32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6">
        <v>739253</v>
      </c>
      <c r="P1410" s="26">
        <v>232976</v>
      </c>
    </row>
    <row r="1411" spans="1:16" x14ac:dyDescent="0.55000000000000004">
      <c r="A1411" s="32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6">
        <v>0</v>
      </c>
      <c r="P1411" s="26">
        <v>0</v>
      </c>
    </row>
    <row r="1412" spans="1:16" x14ac:dyDescent="0.55000000000000004">
      <c r="A1412" s="32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6">
        <v>0</v>
      </c>
      <c r="P1412" s="26">
        <v>0</v>
      </c>
    </row>
    <row r="1413" spans="1:16" x14ac:dyDescent="0.55000000000000004">
      <c r="A1413" s="32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6">
        <v>731144</v>
      </c>
      <c r="P1413" s="26">
        <v>226066</v>
      </c>
    </row>
    <row r="1414" spans="1:16" x14ac:dyDescent="0.55000000000000004">
      <c r="A1414" s="32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6">
        <v>0</v>
      </c>
      <c r="P1414" s="26">
        <v>0</v>
      </c>
    </row>
    <row r="1415" spans="1:16" x14ac:dyDescent="0.55000000000000004">
      <c r="A1415" s="32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6">
        <v>0</v>
      </c>
      <c r="P1415" s="26">
        <v>0</v>
      </c>
    </row>
    <row r="1416" spans="1:16" x14ac:dyDescent="0.55000000000000004">
      <c r="A1416" s="32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6">
        <v>717467</v>
      </c>
      <c r="P1416" s="26">
        <v>218217</v>
      </c>
    </row>
    <row r="1417" spans="1:16" x14ac:dyDescent="0.55000000000000004">
      <c r="A1417" s="32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6">
        <v>0</v>
      </c>
      <c r="P1417" s="26">
        <v>0</v>
      </c>
    </row>
    <row r="1418" spans="1:16" x14ac:dyDescent="0.55000000000000004">
      <c r="A1418" s="32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6">
        <v>0</v>
      </c>
      <c r="P1418" s="26">
        <v>0</v>
      </c>
    </row>
    <row r="1419" spans="1:16" x14ac:dyDescent="0.55000000000000004">
      <c r="A1419" s="32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6">
        <v>616735</v>
      </c>
      <c r="P1419" s="26">
        <v>127949</v>
      </c>
    </row>
    <row r="1420" spans="1:16" x14ac:dyDescent="0.55000000000000004">
      <c r="A1420" s="32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6">
        <v>0</v>
      </c>
      <c r="P1420" s="26">
        <v>0</v>
      </c>
    </row>
    <row r="1421" spans="1:16" x14ac:dyDescent="0.55000000000000004">
      <c r="A1421" s="32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6">
        <v>0</v>
      </c>
      <c r="P1421" s="26">
        <v>0</v>
      </c>
    </row>
    <row r="1422" spans="1:16" x14ac:dyDescent="0.55000000000000004">
      <c r="A1422" s="32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6">
        <v>563280</v>
      </c>
      <c r="P1422" s="26">
        <v>179825</v>
      </c>
    </row>
    <row r="1423" spans="1:16" x14ac:dyDescent="0.55000000000000004">
      <c r="A1423" s="32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6">
        <v>0</v>
      </c>
      <c r="P1423" s="26">
        <v>0</v>
      </c>
    </row>
    <row r="1424" spans="1:16" x14ac:dyDescent="0.55000000000000004">
      <c r="A1424" s="32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6">
        <v>0</v>
      </c>
      <c r="P1424" s="26">
        <v>0</v>
      </c>
    </row>
    <row r="1425" spans="1:16" x14ac:dyDescent="0.55000000000000004">
      <c r="A1425" s="32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6">
        <v>770429</v>
      </c>
      <c r="P1425" s="26">
        <v>323480</v>
      </c>
    </row>
    <row r="1426" spans="1:16" x14ac:dyDescent="0.55000000000000004">
      <c r="A1426" s="32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6">
        <v>0</v>
      </c>
      <c r="P1426" s="26">
        <v>0</v>
      </c>
    </row>
    <row r="1427" spans="1:16" x14ac:dyDescent="0.55000000000000004">
      <c r="A1427" s="32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6">
        <v>0</v>
      </c>
      <c r="P1427" s="26">
        <v>0</v>
      </c>
    </row>
    <row r="1428" spans="1:16" x14ac:dyDescent="0.55000000000000004">
      <c r="A1428" s="32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6">
        <v>794558</v>
      </c>
      <c r="P1428" s="26">
        <v>321591</v>
      </c>
    </row>
    <row r="1429" spans="1:16" x14ac:dyDescent="0.55000000000000004">
      <c r="A1429" s="32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6">
        <v>0</v>
      </c>
      <c r="P1429" s="26">
        <v>0</v>
      </c>
    </row>
    <row r="1430" spans="1:16" x14ac:dyDescent="0.55000000000000004">
      <c r="A1430" s="32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6">
        <v>0</v>
      </c>
      <c r="P1430" s="26">
        <v>0</v>
      </c>
    </row>
    <row r="1431" spans="1:16" x14ac:dyDescent="0.55000000000000004">
      <c r="A1431" s="32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6">
        <v>774456</v>
      </c>
      <c r="P1431" s="26">
        <v>384940</v>
      </c>
    </row>
    <row r="1432" spans="1:16" x14ac:dyDescent="0.55000000000000004">
      <c r="A1432" s="32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6">
        <v>0</v>
      </c>
      <c r="P1432" s="26">
        <v>0</v>
      </c>
    </row>
    <row r="1433" spans="1:16" x14ac:dyDescent="0.55000000000000004">
      <c r="A1433" s="32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6">
        <v>0</v>
      </c>
      <c r="P1433" s="26">
        <v>0</v>
      </c>
    </row>
    <row r="1434" spans="1:16" x14ac:dyDescent="0.55000000000000004">
      <c r="A1434" s="32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6">
        <v>744536</v>
      </c>
      <c r="P1434" s="26">
        <v>384962</v>
      </c>
    </row>
    <row r="1435" spans="1:16" x14ac:dyDescent="0.55000000000000004">
      <c r="A1435" s="32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6">
        <v>0</v>
      </c>
      <c r="P1435" s="26">
        <v>0</v>
      </c>
    </row>
    <row r="1436" spans="1:16" x14ac:dyDescent="0.55000000000000004">
      <c r="A1436" s="32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6">
        <v>0</v>
      </c>
      <c r="P1436" s="26">
        <v>0</v>
      </c>
    </row>
    <row r="1437" spans="1:16" x14ac:dyDescent="0.55000000000000004">
      <c r="A1437" s="32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6">
        <v>757518</v>
      </c>
      <c r="P1437" s="26">
        <v>357587</v>
      </c>
    </row>
    <row r="1438" spans="1:16" x14ac:dyDescent="0.55000000000000004">
      <c r="A1438" s="32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6">
        <v>0</v>
      </c>
      <c r="P1438" s="26">
        <v>0</v>
      </c>
    </row>
    <row r="1439" spans="1:16" x14ac:dyDescent="0.55000000000000004">
      <c r="A1439" s="32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6">
        <v>0</v>
      </c>
      <c r="P1439" s="26">
        <v>0</v>
      </c>
    </row>
    <row r="1440" spans="1:16" x14ac:dyDescent="0.55000000000000004">
      <c r="A1440" s="32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6">
        <v>656343</v>
      </c>
      <c r="P1440" s="26">
        <v>273877</v>
      </c>
    </row>
    <row r="1441" spans="1:16" x14ac:dyDescent="0.55000000000000004">
      <c r="A1441" s="32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6">
        <v>0</v>
      </c>
      <c r="P1441" s="26">
        <v>0</v>
      </c>
    </row>
    <row r="1442" spans="1:16" x14ac:dyDescent="0.55000000000000004">
      <c r="A1442" s="32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6">
        <v>0</v>
      </c>
      <c r="P1442" s="26">
        <v>0</v>
      </c>
    </row>
    <row r="1443" spans="1:16" x14ac:dyDescent="0.55000000000000004">
      <c r="A1443" s="32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6">
        <v>600169</v>
      </c>
      <c r="P1443" s="26">
        <v>316135</v>
      </c>
    </row>
    <row r="1444" spans="1:16" x14ac:dyDescent="0.55000000000000004">
      <c r="A1444" s="32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6">
        <v>0</v>
      </c>
      <c r="P1444" s="26">
        <v>0</v>
      </c>
    </row>
    <row r="1445" spans="1:16" x14ac:dyDescent="0.55000000000000004">
      <c r="A1445" s="32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6">
        <v>0</v>
      </c>
      <c r="P1445" s="26">
        <v>0</v>
      </c>
    </row>
    <row r="1446" spans="1:16" x14ac:dyDescent="0.55000000000000004">
      <c r="A1446" s="32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6">
        <v>692051</v>
      </c>
      <c r="P1446" s="26">
        <v>537923</v>
      </c>
    </row>
    <row r="1447" spans="1:16" x14ac:dyDescent="0.55000000000000004">
      <c r="A1447" s="32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6">
        <v>0</v>
      </c>
      <c r="P1447" s="26">
        <v>0</v>
      </c>
    </row>
    <row r="1448" spans="1:16" x14ac:dyDescent="0.55000000000000004">
      <c r="A1448" s="32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6">
        <v>0</v>
      </c>
      <c r="P1448" s="26">
        <v>0</v>
      </c>
    </row>
    <row r="1449" spans="1:16" x14ac:dyDescent="0.55000000000000004">
      <c r="A1449" s="32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6">
        <v>694057</v>
      </c>
      <c r="P1449" s="26">
        <v>552681</v>
      </c>
    </row>
    <row r="1450" spans="1:16" x14ac:dyDescent="0.55000000000000004">
      <c r="A1450" s="32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6">
        <v>0</v>
      </c>
      <c r="P1450" s="26">
        <v>0</v>
      </c>
    </row>
    <row r="1451" spans="1:16" x14ac:dyDescent="0.55000000000000004">
      <c r="A1451" s="32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6">
        <v>0</v>
      </c>
      <c r="P1451" s="26">
        <v>0</v>
      </c>
    </row>
    <row r="1452" spans="1:16" x14ac:dyDescent="0.55000000000000004">
      <c r="A1452" s="32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6">
        <v>677758</v>
      </c>
      <c r="P1452" s="26">
        <v>604652</v>
      </c>
    </row>
    <row r="1453" spans="1:16" x14ac:dyDescent="0.55000000000000004">
      <c r="A1453" s="32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6">
        <v>0</v>
      </c>
      <c r="P1453" s="26">
        <v>0</v>
      </c>
    </row>
    <row r="1454" spans="1:16" x14ac:dyDescent="0.55000000000000004">
      <c r="A1454" s="32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6">
        <v>0</v>
      </c>
      <c r="P1454" s="26">
        <v>0</v>
      </c>
    </row>
    <row r="1455" spans="1:16" x14ac:dyDescent="0.55000000000000004">
      <c r="A1455" s="32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6">
        <v>688729</v>
      </c>
      <c r="P1455" s="26">
        <v>596524</v>
      </c>
    </row>
    <row r="1456" spans="1:16" x14ac:dyDescent="0.55000000000000004">
      <c r="A1456" s="32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6">
        <v>0</v>
      </c>
      <c r="P1456" s="26">
        <v>0</v>
      </c>
    </row>
    <row r="1457" spans="1:16" x14ac:dyDescent="0.55000000000000004">
      <c r="A1457" s="32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6">
        <v>0</v>
      </c>
      <c r="P1457" s="26">
        <v>0</v>
      </c>
    </row>
    <row r="1458" spans="1:16" x14ac:dyDescent="0.55000000000000004">
      <c r="A1458" s="32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6">
        <v>670827</v>
      </c>
      <c r="P1458" s="26">
        <v>569155</v>
      </c>
    </row>
    <row r="1459" spans="1:16" x14ac:dyDescent="0.55000000000000004">
      <c r="A1459" s="32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6">
        <v>0</v>
      </c>
      <c r="P1459" s="26">
        <v>0</v>
      </c>
    </row>
    <row r="1460" spans="1:16" x14ac:dyDescent="0.55000000000000004">
      <c r="A1460" s="32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6">
        <v>0</v>
      </c>
      <c r="P1460" s="26">
        <v>0</v>
      </c>
    </row>
    <row r="1461" spans="1:16" x14ac:dyDescent="0.55000000000000004">
      <c r="A1461" s="32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6">
        <v>656736</v>
      </c>
      <c r="P1461" s="26">
        <v>440103</v>
      </c>
    </row>
    <row r="1462" spans="1:16" x14ac:dyDescent="0.55000000000000004">
      <c r="A1462" s="32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6">
        <v>0</v>
      </c>
      <c r="P1462" s="26">
        <v>0</v>
      </c>
    </row>
    <row r="1463" spans="1:16" x14ac:dyDescent="0.55000000000000004">
      <c r="A1463" s="32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6">
        <v>0</v>
      </c>
      <c r="P1463" s="26">
        <v>0</v>
      </c>
    </row>
    <row r="1464" spans="1:16" x14ac:dyDescent="0.55000000000000004">
      <c r="A1464" s="32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6">
        <v>656742</v>
      </c>
      <c r="P1464" s="26">
        <v>438483</v>
      </c>
    </row>
    <row r="1465" spans="1:16" x14ac:dyDescent="0.55000000000000004">
      <c r="A1465" s="32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6">
        <v>0</v>
      </c>
      <c r="P1465" s="26">
        <v>0</v>
      </c>
    </row>
    <row r="1466" spans="1:16" x14ac:dyDescent="0.55000000000000004">
      <c r="A1466" s="32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6">
        <v>0</v>
      </c>
      <c r="P1466" s="26">
        <v>0</v>
      </c>
    </row>
    <row r="1467" spans="1:16" x14ac:dyDescent="0.55000000000000004">
      <c r="A1467" s="32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6">
        <v>750366</v>
      </c>
      <c r="P1467" s="26">
        <v>622909</v>
      </c>
    </row>
    <row r="1468" spans="1:16" x14ac:dyDescent="0.55000000000000004">
      <c r="A1468" s="32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6">
        <v>0</v>
      </c>
      <c r="P1468" s="26">
        <v>0</v>
      </c>
    </row>
    <row r="1469" spans="1:16" x14ac:dyDescent="0.55000000000000004">
      <c r="A1469" s="32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6">
        <v>0</v>
      </c>
      <c r="P1469" s="26">
        <v>0</v>
      </c>
    </row>
    <row r="1470" spans="1:16" x14ac:dyDescent="0.55000000000000004">
      <c r="A1470" s="32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6">
        <v>752185</v>
      </c>
      <c r="P1470" s="26">
        <v>651483</v>
      </c>
    </row>
    <row r="1471" spans="1:16" x14ac:dyDescent="0.55000000000000004">
      <c r="A1471" s="32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6">
        <v>0</v>
      </c>
      <c r="P1471" s="26">
        <v>0</v>
      </c>
    </row>
    <row r="1472" spans="1:16" x14ac:dyDescent="0.55000000000000004">
      <c r="A1472" s="32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6">
        <v>0</v>
      </c>
      <c r="P1472" s="26">
        <v>0</v>
      </c>
    </row>
    <row r="1473" spans="1:16" x14ac:dyDescent="0.55000000000000004">
      <c r="A1473" s="32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6">
        <v>762993</v>
      </c>
      <c r="P1473" s="26">
        <v>683586</v>
      </c>
    </row>
    <row r="1474" spans="1:16" x14ac:dyDescent="0.55000000000000004">
      <c r="A1474" s="32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6">
        <v>0</v>
      </c>
      <c r="P1474" s="26">
        <v>0</v>
      </c>
    </row>
    <row r="1475" spans="1:16" x14ac:dyDescent="0.55000000000000004">
      <c r="A1475" s="32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6">
        <v>0</v>
      </c>
      <c r="P1475" s="26">
        <v>0</v>
      </c>
    </row>
    <row r="1476" spans="1:16" x14ac:dyDescent="0.55000000000000004">
      <c r="A1476" s="32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6">
        <v>739952</v>
      </c>
      <c r="P1476" s="26">
        <v>690237</v>
      </c>
    </row>
    <row r="1477" spans="1:16" x14ac:dyDescent="0.55000000000000004">
      <c r="A1477" s="32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6">
        <v>0</v>
      </c>
      <c r="P1477" s="26">
        <v>0</v>
      </c>
    </row>
    <row r="1478" spans="1:16" x14ac:dyDescent="0.55000000000000004">
      <c r="A1478" s="32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6">
        <v>0</v>
      </c>
      <c r="P1478" s="26">
        <v>0</v>
      </c>
    </row>
    <row r="1479" spans="1:16" x14ac:dyDescent="0.55000000000000004">
      <c r="A1479" s="32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6">
        <v>733785</v>
      </c>
      <c r="P1479" s="26">
        <v>693739</v>
      </c>
    </row>
    <row r="1480" spans="1:16" x14ac:dyDescent="0.55000000000000004">
      <c r="A1480" s="32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6">
        <v>0</v>
      </c>
      <c r="P1480" s="26">
        <v>0</v>
      </c>
    </row>
    <row r="1481" spans="1:16" x14ac:dyDescent="0.55000000000000004">
      <c r="A1481" s="32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6">
        <v>0</v>
      </c>
      <c r="P1481" s="26">
        <v>0</v>
      </c>
    </row>
    <row r="1482" spans="1:16" x14ac:dyDescent="0.55000000000000004">
      <c r="A1482" s="32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6">
        <v>724540</v>
      </c>
      <c r="P1482" s="26">
        <v>583026</v>
      </c>
    </row>
    <row r="1483" spans="1:16" x14ac:dyDescent="0.55000000000000004">
      <c r="A1483" s="32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6">
        <v>0</v>
      </c>
      <c r="P1483" s="26">
        <v>0</v>
      </c>
    </row>
    <row r="1484" spans="1:16" x14ac:dyDescent="0.55000000000000004">
      <c r="A1484" s="32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6">
        <v>0</v>
      </c>
      <c r="P1484" s="26">
        <v>0</v>
      </c>
    </row>
    <row r="1485" spans="1:16" x14ac:dyDescent="0.55000000000000004">
      <c r="A1485" s="32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6">
        <v>756522</v>
      </c>
      <c r="P1485" s="26">
        <v>535953</v>
      </c>
    </row>
    <row r="1486" spans="1:16" x14ac:dyDescent="0.55000000000000004">
      <c r="A1486" s="32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6">
        <v>0</v>
      </c>
      <c r="P1486" s="26">
        <v>0</v>
      </c>
    </row>
    <row r="1487" spans="1:16" x14ac:dyDescent="0.55000000000000004">
      <c r="A1487" s="32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6">
        <v>0</v>
      </c>
      <c r="P1487" s="26">
        <v>0</v>
      </c>
    </row>
    <row r="1488" spans="1:16" x14ac:dyDescent="0.55000000000000004">
      <c r="A1488" s="32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6">
        <v>755398</v>
      </c>
      <c r="P1488" s="26">
        <v>700910</v>
      </c>
    </row>
    <row r="1489" spans="1:16" x14ac:dyDescent="0.55000000000000004">
      <c r="A1489" s="32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6">
        <v>0</v>
      </c>
      <c r="P1489" s="26">
        <v>0</v>
      </c>
    </row>
    <row r="1490" spans="1:16" x14ac:dyDescent="0.55000000000000004">
      <c r="A1490" s="32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6">
        <v>0</v>
      </c>
      <c r="P1490" s="26">
        <v>0</v>
      </c>
    </row>
    <row r="1491" spans="1:16" x14ac:dyDescent="0.55000000000000004">
      <c r="A1491" s="32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6">
        <v>762111</v>
      </c>
      <c r="P1491" s="26">
        <v>734701</v>
      </c>
    </row>
    <row r="1492" spans="1:16" x14ac:dyDescent="0.55000000000000004">
      <c r="A1492" s="32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6">
        <v>0</v>
      </c>
      <c r="P1492" s="26">
        <v>0</v>
      </c>
    </row>
    <row r="1493" spans="1:16" x14ac:dyDescent="0.55000000000000004">
      <c r="A1493" s="32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6">
        <v>0</v>
      </c>
      <c r="P1493" s="26">
        <v>0</v>
      </c>
    </row>
    <row r="1494" spans="1:16" x14ac:dyDescent="0.55000000000000004">
      <c r="A1494" s="32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6">
        <v>797434</v>
      </c>
      <c r="P1494" s="26">
        <v>722629</v>
      </c>
    </row>
    <row r="1495" spans="1:16" x14ac:dyDescent="0.55000000000000004">
      <c r="A1495" s="32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6">
        <v>0</v>
      </c>
      <c r="P1495" s="26">
        <v>0</v>
      </c>
    </row>
    <row r="1496" spans="1:16" x14ac:dyDescent="0.55000000000000004">
      <c r="A1496" s="32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6">
        <v>0</v>
      </c>
      <c r="P1496" s="26">
        <v>0</v>
      </c>
    </row>
    <row r="1497" spans="1:16" x14ac:dyDescent="0.55000000000000004">
      <c r="A1497" s="32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6">
        <v>607542</v>
      </c>
      <c r="P1497" s="26">
        <v>697257</v>
      </c>
    </row>
    <row r="1498" spans="1:16" x14ac:dyDescent="0.55000000000000004">
      <c r="A1498" s="32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6">
        <v>0</v>
      </c>
      <c r="P1498" s="26">
        <v>0</v>
      </c>
    </row>
    <row r="1499" spans="1:16" x14ac:dyDescent="0.55000000000000004">
      <c r="A1499" s="32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6">
        <v>0</v>
      </c>
      <c r="P1499" s="26">
        <v>0</v>
      </c>
    </row>
    <row r="1500" spans="1:16" x14ac:dyDescent="0.55000000000000004">
      <c r="A1500" s="32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6">
        <v>551066</v>
      </c>
      <c r="P1500" s="26">
        <v>706523</v>
      </c>
    </row>
    <row r="1501" spans="1:16" x14ac:dyDescent="0.55000000000000004">
      <c r="A1501" s="32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6">
        <v>0</v>
      </c>
      <c r="P1501" s="26">
        <v>0</v>
      </c>
    </row>
    <row r="1502" spans="1:16" x14ac:dyDescent="0.55000000000000004">
      <c r="A1502" s="32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6">
        <v>0</v>
      </c>
      <c r="P1502" s="26">
        <v>0</v>
      </c>
    </row>
    <row r="1503" spans="1:16" x14ac:dyDescent="0.55000000000000004">
      <c r="A1503" s="32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6">
        <v>821278</v>
      </c>
      <c r="P1503" s="26">
        <v>602811</v>
      </c>
    </row>
    <row r="1504" spans="1:16" x14ac:dyDescent="0.55000000000000004">
      <c r="A1504" s="32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6">
        <v>0</v>
      </c>
      <c r="P1504" s="26">
        <v>0</v>
      </c>
    </row>
    <row r="1505" spans="1:16" x14ac:dyDescent="0.55000000000000004">
      <c r="A1505" s="32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6">
        <v>0</v>
      </c>
      <c r="P1505" s="26">
        <v>0</v>
      </c>
    </row>
    <row r="1506" spans="1:16" x14ac:dyDescent="0.55000000000000004">
      <c r="A1506" s="32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6">
        <v>800120</v>
      </c>
      <c r="P1506" s="26">
        <v>535915</v>
      </c>
    </row>
    <row r="1507" spans="1:16" x14ac:dyDescent="0.55000000000000004">
      <c r="A1507" s="32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6">
        <v>0</v>
      </c>
      <c r="P1507" s="26">
        <v>0</v>
      </c>
    </row>
    <row r="1508" spans="1:16" x14ac:dyDescent="0.55000000000000004">
      <c r="A1508" s="32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6">
        <v>0</v>
      </c>
      <c r="P1508" s="26">
        <v>0</v>
      </c>
    </row>
    <row r="1509" spans="1:16" x14ac:dyDescent="0.55000000000000004">
      <c r="A1509" s="32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6">
        <v>925064</v>
      </c>
      <c r="P1509" s="26">
        <v>644913</v>
      </c>
    </row>
    <row r="1510" spans="1:16" x14ac:dyDescent="0.55000000000000004">
      <c r="A1510" s="32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6">
        <v>0</v>
      </c>
      <c r="P1510" s="26">
        <v>0</v>
      </c>
    </row>
    <row r="1511" spans="1:16" x14ac:dyDescent="0.55000000000000004">
      <c r="A1511" s="32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6">
        <v>0</v>
      </c>
      <c r="P1511" s="26">
        <v>0</v>
      </c>
    </row>
    <row r="1512" spans="1:16" x14ac:dyDescent="0.55000000000000004">
      <c r="A1512" s="32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6">
        <v>956151</v>
      </c>
      <c r="P1512" s="26">
        <v>658446</v>
      </c>
    </row>
    <row r="1513" spans="1:16" x14ac:dyDescent="0.55000000000000004">
      <c r="A1513" s="32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6">
        <v>0</v>
      </c>
      <c r="P1513" s="26">
        <v>0</v>
      </c>
    </row>
    <row r="1514" spans="1:16" x14ac:dyDescent="0.55000000000000004">
      <c r="A1514" s="32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6">
        <v>0</v>
      </c>
      <c r="P1514" s="26">
        <v>0</v>
      </c>
    </row>
    <row r="1515" spans="1:16" x14ac:dyDescent="0.55000000000000004">
      <c r="A1515" s="32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6">
        <v>975293</v>
      </c>
      <c r="P1515" s="26">
        <v>633806</v>
      </c>
    </row>
    <row r="1516" spans="1:16" x14ac:dyDescent="0.55000000000000004">
      <c r="A1516" s="32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6">
        <v>0</v>
      </c>
      <c r="P1516" s="26">
        <v>0</v>
      </c>
    </row>
    <row r="1517" spans="1:16" x14ac:dyDescent="0.55000000000000004">
      <c r="A1517" s="32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6">
        <v>0</v>
      </c>
      <c r="P1517" s="26">
        <v>0</v>
      </c>
    </row>
    <row r="1518" spans="1:16" x14ac:dyDescent="0.55000000000000004">
      <c r="A1518" s="32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6">
        <v>973398</v>
      </c>
      <c r="P1518" s="26">
        <v>631289</v>
      </c>
    </row>
    <row r="1519" spans="1:16" x14ac:dyDescent="0.55000000000000004">
      <c r="A1519" s="32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6">
        <v>0</v>
      </c>
      <c r="P1519" s="26">
        <v>0</v>
      </c>
    </row>
    <row r="1520" spans="1:16" x14ac:dyDescent="0.55000000000000004">
      <c r="A1520" s="32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6">
        <v>0</v>
      </c>
      <c r="P1520" s="26">
        <v>0</v>
      </c>
    </row>
    <row r="1521" spans="1:16" x14ac:dyDescent="0.55000000000000004">
      <c r="A1521" s="32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6">
        <v>977024</v>
      </c>
      <c r="P1521" s="26">
        <v>628340</v>
      </c>
    </row>
    <row r="1522" spans="1:16" x14ac:dyDescent="0.55000000000000004">
      <c r="A1522" s="32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6">
        <v>0</v>
      </c>
      <c r="P1522" s="26">
        <v>0</v>
      </c>
    </row>
    <row r="1523" spans="1:16" x14ac:dyDescent="0.55000000000000004">
      <c r="A1523" s="32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6">
        <v>0</v>
      </c>
      <c r="P1523" s="26">
        <v>0</v>
      </c>
    </row>
    <row r="1524" spans="1:16" x14ac:dyDescent="0.55000000000000004">
      <c r="A1524" s="32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6">
        <v>967401</v>
      </c>
      <c r="P1524" s="26">
        <v>607425</v>
      </c>
    </row>
    <row r="1525" spans="1:16" x14ac:dyDescent="0.55000000000000004">
      <c r="A1525" s="32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6">
        <v>0</v>
      </c>
      <c r="P1525" s="26">
        <v>0</v>
      </c>
    </row>
    <row r="1526" spans="1:16" x14ac:dyDescent="0.55000000000000004">
      <c r="A1526" s="32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6">
        <v>0</v>
      </c>
      <c r="P1526" s="26">
        <v>0</v>
      </c>
    </row>
    <row r="1527" spans="1:16" x14ac:dyDescent="0.55000000000000004">
      <c r="A1527" s="32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6">
        <v>718026</v>
      </c>
      <c r="P1527" s="26">
        <v>617155</v>
      </c>
    </row>
    <row r="1528" spans="1:16" x14ac:dyDescent="0.55000000000000004">
      <c r="A1528" s="32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6">
        <v>0</v>
      </c>
      <c r="P1528" s="26">
        <v>0</v>
      </c>
    </row>
    <row r="1529" spans="1:16" x14ac:dyDescent="0.55000000000000004">
      <c r="A1529" s="32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6">
        <v>0</v>
      </c>
      <c r="P1529" s="26">
        <v>0</v>
      </c>
    </row>
    <row r="1530" spans="1:16" x14ac:dyDescent="0.55000000000000004">
      <c r="A1530" s="32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6">
        <v>812570</v>
      </c>
      <c r="P1530" s="26">
        <v>671049</v>
      </c>
    </row>
    <row r="1531" spans="1:16" x14ac:dyDescent="0.55000000000000004">
      <c r="A1531" s="32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6">
        <v>0</v>
      </c>
      <c r="P1531" s="26">
        <v>0</v>
      </c>
    </row>
    <row r="1532" spans="1:16" x14ac:dyDescent="0.55000000000000004">
      <c r="A1532" s="32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6">
        <v>0</v>
      </c>
      <c r="P1532" s="26">
        <v>0</v>
      </c>
    </row>
    <row r="1533" spans="1:16" x14ac:dyDescent="0.55000000000000004">
      <c r="A1533" s="32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6">
        <v>841114</v>
      </c>
      <c r="P1533" s="26">
        <v>655068</v>
      </c>
    </row>
    <row r="1534" spans="1:16" x14ac:dyDescent="0.55000000000000004">
      <c r="A1534" s="32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6">
        <v>0</v>
      </c>
      <c r="P1534" s="26">
        <v>0</v>
      </c>
    </row>
    <row r="1535" spans="1:16" x14ac:dyDescent="0.55000000000000004">
      <c r="A1535" s="32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6">
        <v>0</v>
      </c>
      <c r="P1535" s="26">
        <v>0</v>
      </c>
    </row>
    <row r="1536" spans="1:16" x14ac:dyDescent="0.55000000000000004">
      <c r="A1536" s="32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6">
        <v>820353</v>
      </c>
      <c r="P1536" s="26">
        <v>662403</v>
      </c>
    </row>
    <row r="1537" spans="1:16" x14ac:dyDescent="0.55000000000000004">
      <c r="A1537" s="32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6">
        <v>0</v>
      </c>
      <c r="P1537" s="26">
        <v>0</v>
      </c>
    </row>
    <row r="1538" spans="1:16" x14ac:dyDescent="0.55000000000000004">
      <c r="A1538" s="32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6">
        <v>0</v>
      </c>
      <c r="P1538" s="26">
        <v>0</v>
      </c>
    </row>
    <row r="1539" spans="1:16" x14ac:dyDescent="0.55000000000000004">
      <c r="A1539" s="32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6">
        <v>802908</v>
      </c>
      <c r="P1539" s="26">
        <v>637548</v>
      </c>
    </row>
    <row r="1540" spans="1:16" x14ac:dyDescent="0.55000000000000004">
      <c r="A1540" s="32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6">
        <v>0</v>
      </c>
      <c r="P1540" s="26">
        <v>0</v>
      </c>
    </row>
    <row r="1541" spans="1:16" x14ac:dyDescent="0.55000000000000004">
      <c r="A1541" s="32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6">
        <v>0</v>
      </c>
      <c r="P1541" s="26">
        <v>0</v>
      </c>
    </row>
    <row r="1542" spans="1:16" x14ac:dyDescent="0.55000000000000004">
      <c r="A1542" s="32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6">
        <v>836598</v>
      </c>
      <c r="P1542" s="26">
        <v>627816</v>
      </c>
    </row>
    <row r="1543" spans="1:16" x14ac:dyDescent="0.55000000000000004">
      <c r="A1543" s="32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6">
        <v>0</v>
      </c>
      <c r="P1543" s="26">
        <v>0</v>
      </c>
    </row>
    <row r="1544" spans="1:16" x14ac:dyDescent="0.55000000000000004">
      <c r="A1544" s="32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6">
        <v>0</v>
      </c>
      <c r="P1544" s="26">
        <v>0</v>
      </c>
    </row>
    <row r="1545" spans="1:16" x14ac:dyDescent="0.55000000000000004">
      <c r="A1545" s="32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6">
        <v>778352</v>
      </c>
      <c r="P1545" s="26">
        <v>634028</v>
      </c>
    </row>
    <row r="1546" spans="1:16" x14ac:dyDescent="0.55000000000000004">
      <c r="A1546" s="32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6">
        <v>0</v>
      </c>
      <c r="P1546" s="26">
        <v>0</v>
      </c>
    </row>
    <row r="1547" spans="1:16" x14ac:dyDescent="0.55000000000000004">
      <c r="A1547" s="32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6">
        <v>0</v>
      </c>
      <c r="P1547" s="26">
        <v>0</v>
      </c>
    </row>
    <row r="1548" spans="1:16" x14ac:dyDescent="0.55000000000000004">
      <c r="A1548" s="32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6">
        <v>584440</v>
      </c>
      <c r="P1548" s="26">
        <v>650624</v>
      </c>
    </row>
    <row r="1549" spans="1:16" x14ac:dyDescent="0.55000000000000004">
      <c r="A1549" s="32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6">
        <v>0</v>
      </c>
      <c r="P1549" s="26">
        <v>0</v>
      </c>
    </row>
    <row r="1550" spans="1:16" x14ac:dyDescent="0.55000000000000004">
      <c r="A1550" s="32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6">
        <v>0</v>
      </c>
      <c r="P1550" s="26">
        <v>0</v>
      </c>
    </row>
    <row r="1551" spans="1:16" x14ac:dyDescent="0.55000000000000004">
      <c r="A1551" s="32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6">
        <v>492541</v>
      </c>
      <c r="P1551" s="26">
        <v>628138</v>
      </c>
    </row>
    <row r="1552" spans="1:16" x14ac:dyDescent="0.55000000000000004">
      <c r="A1552" s="32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6">
        <v>0</v>
      </c>
      <c r="P1552" s="26">
        <v>0</v>
      </c>
    </row>
    <row r="1553" spans="1:16" x14ac:dyDescent="0.55000000000000004">
      <c r="A1553" s="32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6">
        <v>0</v>
      </c>
      <c r="P1553" s="26">
        <v>0</v>
      </c>
    </row>
    <row r="1554" spans="1:16" x14ac:dyDescent="0.55000000000000004">
      <c r="A1554" s="32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6">
        <v>751149</v>
      </c>
      <c r="P1554" s="26">
        <v>641539</v>
      </c>
    </row>
    <row r="1555" spans="1:16" x14ac:dyDescent="0.55000000000000004">
      <c r="A1555" s="32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6">
        <v>0</v>
      </c>
      <c r="P1555" s="26">
        <v>0</v>
      </c>
    </row>
    <row r="1556" spans="1:16" x14ac:dyDescent="0.55000000000000004">
      <c r="A1556" s="32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6">
        <v>0</v>
      </c>
      <c r="P1556" s="26">
        <v>0</v>
      </c>
    </row>
    <row r="1557" spans="1:16" x14ac:dyDescent="0.55000000000000004">
      <c r="A1557" s="32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6">
        <v>683573</v>
      </c>
      <c r="P1557" s="26">
        <v>687080</v>
      </c>
    </row>
    <row r="1558" spans="1:16" x14ac:dyDescent="0.55000000000000004">
      <c r="A1558" s="32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6">
        <v>0</v>
      </c>
      <c r="P1558" s="26">
        <v>0</v>
      </c>
    </row>
    <row r="1559" spans="1:16" x14ac:dyDescent="0.55000000000000004">
      <c r="A1559" s="32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6">
        <v>0</v>
      </c>
      <c r="P1559" s="26">
        <v>0</v>
      </c>
    </row>
    <row r="1560" spans="1:16" x14ac:dyDescent="0.55000000000000004">
      <c r="A1560" s="32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6">
        <v>288937</v>
      </c>
      <c r="P1560" s="26">
        <v>272925</v>
      </c>
    </row>
    <row r="1561" spans="1:16" x14ac:dyDescent="0.55000000000000004">
      <c r="A1561" s="32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6">
        <v>0</v>
      </c>
      <c r="P1561" s="26">
        <v>0</v>
      </c>
    </row>
    <row r="1562" spans="1:16" x14ac:dyDescent="0.55000000000000004">
      <c r="A1562" s="32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6">
        <v>0</v>
      </c>
      <c r="P1562" s="26">
        <v>0</v>
      </c>
    </row>
    <row r="1563" spans="1:16" x14ac:dyDescent="0.55000000000000004">
      <c r="A1563" s="32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6">
        <v>225951</v>
      </c>
      <c r="P1563" s="26">
        <v>193168</v>
      </c>
    </row>
    <row r="1564" spans="1:16" x14ac:dyDescent="0.55000000000000004">
      <c r="A1564" s="32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6">
        <v>0</v>
      </c>
      <c r="P1564" s="26">
        <v>0</v>
      </c>
    </row>
    <row r="1565" spans="1:16" x14ac:dyDescent="0.55000000000000004">
      <c r="A1565" s="32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6">
        <v>0</v>
      </c>
      <c r="P1565" s="26">
        <v>0</v>
      </c>
    </row>
    <row r="1566" spans="1:16" x14ac:dyDescent="0.55000000000000004">
      <c r="A1566" s="32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6">
        <v>436180</v>
      </c>
      <c r="P1566" s="26">
        <v>729026</v>
      </c>
    </row>
    <row r="1567" spans="1:16" x14ac:dyDescent="0.55000000000000004">
      <c r="A1567" s="32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6">
        <v>0</v>
      </c>
      <c r="P1567" s="26">
        <v>0</v>
      </c>
    </row>
    <row r="1568" spans="1:16" x14ac:dyDescent="0.55000000000000004">
      <c r="A1568" s="32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6">
        <v>0</v>
      </c>
      <c r="P1568" s="26">
        <v>0</v>
      </c>
    </row>
    <row r="1569" spans="1:16" x14ac:dyDescent="0.55000000000000004">
      <c r="A1569" s="32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6">
        <v>390291</v>
      </c>
      <c r="P1569" s="26">
        <v>677828</v>
      </c>
    </row>
    <row r="1570" spans="1:16" x14ac:dyDescent="0.55000000000000004">
      <c r="A1570" s="32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6">
        <v>0</v>
      </c>
      <c r="P1570" s="26">
        <v>0</v>
      </c>
    </row>
    <row r="1571" spans="1:16" x14ac:dyDescent="0.55000000000000004">
      <c r="A1571" s="32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6">
        <v>0</v>
      </c>
      <c r="P1571" s="26">
        <v>0</v>
      </c>
    </row>
    <row r="1572" spans="1:16" x14ac:dyDescent="0.55000000000000004">
      <c r="A1572" s="32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6">
        <v>543909</v>
      </c>
      <c r="P1572" s="26">
        <v>766687</v>
      </c>
    </row>
    <row r="1573" spans="1:16" x14ac:dyDescent="0.55000000000000004">
      <c r="A1573" s="32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6">
        <v>0</v>
      </c>
      <c r="P1573" s="26">
        <v>0</v>
      </c>
    </row>
    <row r="1574" spans="1:16" x14ac:dyDescent="0.55000000000000004">
      <c r="A1574" s="32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6">
        <v>0</v>
      </c>
      <c r="P1574" s="26">
        <v>0</v>
      </c>
    </row>
    <row r="1575" spans="1:16" x14ac:dyDescent="0.55000000000000004">
      <c r="A1575" s="32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6">
        <v>585582</v>
      </c>
      <c r="P1575" s="26">
        <v>764765</v>
      </c>
    </row>
    <row r="1576" spans="1:16" x14ac:dyDescent="0.55000000000000004">
      <c r="A1576" s="32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6">
        <v>0</v>
      </c>
      <c r="P1576" s="26">
        <v>0</v>
      </c>
    </row>
    <row r="1577" spans="1:16" x14ac:dyDescent="0.55000000000000004">
      <c r="A1577" s="32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6">
        <v>0</v>
      </c>
      <c r="P1577" s="26">
        <v>0</v>
      </c>
    </row>
    <row r="1578" spans="1:16" x14ac:dyDescent="0.55000000000000004">
      <c r="A1578" s="32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6">
        <v>573015</v>
      </c>
      <c r="P1578" s="26">
        <v>773719</v>
      </c>
    </row>
    <row r="1579" spans="1:16" x14ac:dyDescent="0.55000000000000004">
      <c r="A1579" s="32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6">
        <v>0</v>
      </c>
      <c r="P1579" s="26">
        <v>0</v>
      </c>
    </row>
    <row r="1580" spans="1:16" x14ac:dyDescent="0.55000000000000004">
      <c r="A1580" s="32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6">
        <v>0</v>
      </c>
      <c r="P1580" s="26">
        <v>0</v>
      </c>
    </row>
    <row r="1581" spans="1:16" x14ac:dyDescent="0.55000000000000004">
      <c r="A1581" s="32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6">
        <v>572381</v>
      </c>
      <c r="P1581" s="26">
        <v>758499</v>
      </c>
    </row>
    <row r="1582" spans="1:16" x14ac:dyDescent="0.55000000000000004">
      <c r="A1582" s="32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6">
        <v>0</v>
      </c>
      <c r="P1582" s="26">
        <v>0</v>
      </c>
    </row>
    <row r="1583" spans="1:16" x14ac:dyDescent="0.55000000000000004">
      <c r="A1583" s="32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6">
        <v>0</v>
      </c>
      <c r="P1583" s="26">
        <v>0</v>
      </c>
    </row>
    <row r="1584" spans="1:16" x14ac:dyDescent="0.55000000000000004">
      <c r="A1584" s="32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6">
        <v>603898</v>
      </c>
      <c r="P1584" s="26">
        <v>763800</v>
      </c>
    </row>
    <row r="1585" spans="1:16" x14ac:dyDescent="0.55000000000000004">
      <c r="A1585" s="32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6">
        <v>0</v>
      </c>
      <c r="P1585" s="26">
        <v>0</v>
      </c>
    </row>
    <row r="1586" spans="1:16" x14ac:dyDescent="0.55000000000000004">
      <c r="A1586" s="32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6">
        <v>0</v>
      </c>
      <c r="P1586" s="26">
        <v>0</v>
      </c>
    </row>
    <row r="1587" spans="1:16" x14ac:dyDescent="0.55000000000000004">
      <c r="A1587" s="32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6">
        <v>611827</v>
      </c>
      <c r="P1587" s="26">
        <v>786353</v>
      </c>
    </row>
    <row r="1588" spans="1:16" x14ac:dyDescent="0.55000000000000004">
      <c r="A1588" s="32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6">
        <v>0</v>
      </c>
      <c r="P1588" s="26">
        <v>0</v>
      </c>
    </row>
    <row r="1589" spans="1:16" x14ac:dyDescent="0.55000000000000004">
      <c r="A1589" s="32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6">
        <v>0</v>
      </c>
      <c r="P1589" s="26">
        <v>0</v>
      </c>
    </row>
    <row r="1590" spans="1:16" x14ac:dyDescent="0.55000000000000004">
      <c r="A1590" s="32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6">
        <v>437502</v>
      </c>
      <c r="P1590" s="26">
        <v>1058177</v>
      </c>
    </row>
    <row r="1591" spans="1:16" x14ac:dyDescent="0.55000000000000004">
      <c r="A1591" s="32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6">
        <v>0</v>
      </c>
      <c r="P1591" s="26">
        <v>0</v>
      </c>
    </row>
    <row r="1592" spans="1:16" x14ac:dyDescent="0.55000000000000004">
      <c r="A1592" s="32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6">
        <v>0</v>
      </c>
      <c r="P1592" s="26">
        <v>0</v>
      </c>
    </row>
    <row r="1593" spans="1:16" x14ac:dyDescent="0.55000000000000004">
      <c r="A1593" s="32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6">
        <v>539971</v>
      </c>
      <c r="P1593" s="26">
        <v>558667</v>
      </c>
    </row>
    <row r="1594" spans="1:16" x14ac:dyDescent="0.55000000000000004">
      <c r="A1594" s="32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6">
        <v>0</v>
      </c>
      <c r="P1594" s="26">
        <v>0</v>
      </c>
    </row>
    <row r="1595" spans="1:16" x14ac:dyDescent="0.55000000000000004">
      <c r="A1595" s="32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6">
        <v>0</v>
      </c>
      <c r="P1595" s="26">
        <v>0</v>
      </c>
    </row>
    <row r="1596" spans="1:16" x14ac:dyDescent="0.55000000000000004">
      <c r="A1596" s="32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6">
        <v>557322</v>
      </c>
      <c r="P1596" s="26">
        <v>591725</v>
      </c>
    </row>
    <row r="1597" spans="1:16" x14ac:dyDescent="0.55000000000000004">
      <c r="A1597" s="32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6">
        <v>0</v>
      </c>
      <c r="P1597" s="26">
        <v>0</v>
      </c>
    </row>
    <row r="1598" spans="1:16" x14ac:dyDescent="0.55000000000000004">
      <c r="A1598" s="32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6">
        <v>0</v>
      </c>
      <c r="P1598" s="26">
        <v>0</v>
      </c>
    </row>
    <row r="1599" spans="1:16" x14ac:dyDescent="0.55000000000000004">
      <c r="A1599" s="32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6">
        <v>547793</v>
      </c>
      <c r="P1599" s="26">
        <v>587521</v>
      </c>
    </row>
    <row r="1600" spans="1:16" x14ac:dyDescent="0.55000000000000004">
      <c r="A1600" s="32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6">
        <v>0</v>
      </c>
      <c r="P1600" s="26">
        <v>0</v>
      </c>
    </row>
    <row r="1601" spans="1:16" x14ac:dyDescent="0.55000000000000004">
      <c r="A1601" s="32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6">
        <v>0</v>
      </c>
      <c r="P1601" s="26">
        <v>0</v>
      </c>
    </row>
    <row r="1602" spans="1:16" x14ac:dyDescent="0.55000000000000004">
      <c r="A1602" s="32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6">
        <v>537553</v>
      </c>
      <c r="P1602" s="26">
        <v>576275</v>
      </c>
    </row>
    <row r="1603" spans="1:16" x14ac:dyDescent="0.55000000000000004">
      <c r="A1603" s="32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6">
        <v>0</v>
      </c>
      <c r="P1603" s="26">
        <v>0</v>
      </c>
    </row>
    <row r="1604" spans="1:16" x14ac:dyDescent="0.55000000000000004">
      <c r="A1604" s="32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6">
        <v>0</v>
      </c>
      <c r="P1604" s="26">
        <v>0</v>
      </c>
    </row>
    <row r="1605" spans="1:16" x14ac:dyDescent="0.55000000000000004">
      <c r="A1605" s="32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6">
        <v>556170</v>
      </c>
      <c r="P1605" s="26">
        <v>608028</v>
      </c>
    </row>
    <row r="1606" spans="1:16" x14ac:dyDescent="0.55000000000000004">
      <c r="A1606" s="32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6">
        <v>0</v>
      </c>
      <c r="P1606" s="26">
        <v>0</v>
      </c>
    </row>
    <row r="1607" spans="1:16" x14ac:dyDescent="0.55000000000000004">
      <c r="A1607" s="32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6">
        <v>0</v>
      </c>
      <c r="P1607" s="26">
        <v>0</v>
      </c>
    </row>
    <row r="1608" spans="1:16" x14ac:dyDescent="0.55000000000000004">
      <c r="A1608" s="32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6">
        <v>680845</v>
      </c>
      <c r="P1608" s="26">
        <v>624580</v>
      </c>
    </row>
    <row r="1609" spans="1:16" x14ac:dyDescent="0.55000000000000004">
      <c r="A1609" s="32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6">
        <v>0</v>
      </c>
      <c r="P1609" s="26">
        <v>0</v>
      </c>
    </row>
    <row r="1610" spans="1:16" x14ac:dyDescent="0.55000000000000004">
      <c r="A1610" s="32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6">
        <v>0</v>
      </c>
      <c r="P1610" s="26">
        <v>0</v>
      </c>
    </row>
    <row r="1611" spans="1:16" x14ac:dyDescent="0.55000000000000004">
      <c r="A1611" s="32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6">
        <v>-3898900</v>
      </c>
      <c r="P1611" s="26">
        <v>-313281</v>
      </c>
    </row>
    <row r="1612" spans="1:16" x14ac:dyDescent="0.55000000000000004">
      <c r="A1612" s="32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6">
        <v>0</v>
      </c>
      <c r="P1612" s="26">
        <v>0</v>
      </c>
    </row>
    <row r="1613" spans="1:16" x14ac:dyDescent="0.55000000000000004">
      <c r="A1613" s="32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6">
        <v>0</v>
      </c>
      <c r="P1613" s="26">
        <v>0</v>
      </c>
    </row>
    <row r="1614" spans="1:16" x14ac:dyDescent="0.55000000000000004">
      <c r="A1614" s="32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6">
        <v>161640</v>
      </c>
      <c r="P1614" s="26">
        <v>101061</v>
      </c>
    </row>
    <row r="1615" spans="1:16" x14ac:dyDescent="0.55000000000000004">
      <c r="A1615" s="32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6">
        <v>0</v>
      </c>
      <c r="P1615" s="26">
        <v>0</v>
      </c>
    </row>
    <row r="1616" spans="1:16" x14ac:dyDescent="0.55000000000000004">
      <c r="A1616" s="32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6">
        <v>0</v>
      </c>
      <c r="P1616" s="26">
        <v>0</v>
      </c>
    </row>
    <row r="1617" spans="1:16" x14ac:dyDescent="0.55000000000000004">
      <c r="A1617" s="32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6">
        <v>469537</v>
      </c>
      <c r="P1617" s="26">
        <v>568434</v>
      </c>
    </row>
    <row r="1618" spans="1:16" x14ac:dyDescent="0.55000000000000004">
      <c r="A1618" s="32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6">
        <v>0</v>
      </c>
      <c r="P1618" s="26">
        <v>0</v>
      </c>
    </row>
    <row r="1619" spans="1:16" x14ac:dyDescent="0.55000000000000004">
      <c r="A1619" s="32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6">
        <v>0</v>
      </c>
      <c r="P1619" s="26">
        <v>0</v>
      </c>
    </row>
    <row r="1620" spans="1:16" x14ac:dyDescent="0.55000000000000004">
      <c r="A1620" s="32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6">
        <v>481195</v>
      </c>
      <c r="P1620" s="26">
        <v>493991</v>
      </c>
    </row>
    <row r="1621" spans="1:16" x14ac:dyDescent="0.55000000000000004">
      <c r="A1621" s="32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6">
        <v>0</v>
      </c>
      <c r="P1621" s="26">
        <v>0</v>
      </c>
    </row>
    <row r="1622" spans="1:16" x14ac:dyDescent="0.55000000000000004">
      <c r="A1622" s="32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6">
        <v>0</v>
      </c>
      <c r="P1622" s="26">
        <v>0</v>
      </c>
    </row>
    <row r="1623" spans="1:16" x14ac:dyDescent="0.55000000000000004">
      <c r="A1623" s="32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6">
        <v>472527</v>
      </c>
      <c r="P1623" s="26">
        <v>224407</v>
      </c>
    </row>
    <row r="1624" spans="1:16" x14ac:dyDescent="0.55000000000000004">
      <c r="A1624" s="32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6">
        <v>0</v>
      </c>
      <c r="P1624" s="26">
        <v>0</v>
      </c>
    </row>
    <row r="1625" spans="1:16" x14ac:dyDescent="0.55000000000000004">
      <c r="A1625" s="32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6">
        <v>0</v>
      </c>
      <c r="P1625" s="26">
        <v>0</v>
      </c>
    </row>
    <row r="1626" spans="1:16" x14ac:dyDescent="0.55000000000000004">
      <c r="A1626" s="32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6">
        <v>330566</v>
      </c>
      <c r="P1626" s="26">
        <v>134518</v>
      </c>
    </row>
    <row r="1627" spans="1:16" x14ac:dyDescent="0.55000000000000004">
      <c r="A1627" s="32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6">
        <v>0</v>
      </c>
      <c r="P1627" s="26">
        <v>0</v>
      </c>
    </row>
    <row r="1628" spans="1:16" x14ac:dyDescent="0.55000000000000004">
      <c r="A1628" s="32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6">
        <v>0</v>
      </c>
      <c r="P1628" s="26">
        <v>0</v>
      </c>
    </row>
    <row r="1629" spans="1:16" x14ac:dyDescent="0.55000000000000004">
      <c r="A1629" s="32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6">
        <v>346052</v>
      </c>
      <c r="P1629" s="26">
        <v>250130</v>
      </c>
    </row>
    <row r="1630" spans="1:16" x14ac:dyDescent="0.55000000000000004">
      <c r="A1630" s="32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6">
        <v>0</v>
      </c>
      <c r="P1630" s="26">
        <v>0</v>
      </c>
    </row>
    <row r="1631" spans="1:16" x14ac:dyDescent="0.55000000000000004">
      <c r="A1631" s="32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6">
        <v>0</v>
      </c>
      <c r="P1631" s="26">
        <v>0</v>
      </c>
    </row>
    <row r="1632" spans="1:16" x14ac:dyDescent="0.55000000000000004">
      <c r="A1632" s="32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6">
        <v>-7105010</v>
      </c>
      <c r="P1632" s="26">
        <v>-2492634</v>
      </c>
    </row>
    <row r="1633" spans="1:16" x14ac:dyDescent="0.55000000000000004">
      <c r="A1633" s="32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6">
        <v>0</v>
      </c>
      <c r="P1633" s="26">
        <v>0</v>
      </c>
    </row>
    <row r="1634" spans="1:16" x14ac:dyDescent="0.55000000000000004">
      <c r="A1634" s="32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6">
        <v>0</v>
      </c>
      <c r="P1634" s="26">
        <v>0</v>
      </c>
    </row>
    <row r="1635" spans="1:16" x14ac:dyDescent="0.55000000000000004">
      <c r="A1635" s="32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6">
        <v>418197</v>
      </c>
      <c r="P1635" s="26">
        <v>358632</v>
      </c>
    </row>
    <row r="1636" spans="1:16" x14ac:dyDescent="0.55000000000000004">
      <c r="A1636" s="32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6">
        <v>0</v>
      </c>
      <c r="P1636" s="26">
        <v>0</v>
      </c>
    </row>
    <row r="1637" spans="1:16" x14ac:dyDescent="0.55000000000000004">
      <c r="A1637" s="32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6">
        <v>0</v>
      </c>
      <c r="P1637" s="26">
        <v>0</v>
      </c>
    </row>
    <row r="1638" spans="1:16" x14ac:dyDescent="0.55000000000000004">
      <c r="A1638" s="32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6">
        <v>526614</v>
      </c>
      <c r="P1638" s="26">
        <v>443970</v>
      </c>
    </row>
    <row r="1639" spans="1:16" x14ac:dyDescent="0.55000000000000004">
      <c r="A1639" s="32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6">
        <v>0</v>
      </c>
      <c r="P1639" s="26">
        <v>0</v>
      </c>
    </row>
    <row r="1640" spans="1:16" x14ac:dyDescent="0.55000000000000004">
      <c r="A1640" s="32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6">
        <v>0</v>
      </c>
      <c r="P1640" s="26">
        <v>0</v>
      </c>
    </row>
    <row r="1641" spans="1:16" x14ac:dyDescent="0.55000000000000004">
      <c r="A1641" s="32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6">
        <v>552179</v>
      </c>
      <c r="P1641" s="26">
        <v>431668</v>
      </c>
    </row>
    <row r="1642" spans="1:16" x14ac:dyDescent="0.55000000000000004">
      <c r="A1642" s="32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6">
        <v>0</v>
      </c>
      <c r="P1642" s="26">
        <v>0</v>
      </c>
    </row>
    <row r="1643" spans="1:16" x14ac:dyDescent="0.55000000000000004">
      <c r="A1643" s="32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6">
        <v>0</v>
      </c>
      <c r="P1643" s="26">
        <v>0</v>
      </c>
    </row>
    <row r="1644" spans="1:16" x14ac:dyDescent="0.55000000000000004">
      <c r="A1644" s="32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6">
        <v>549943</v>
      </c>
      <c r="P1644" s="26">
        <v>420241</v>
      </c>
    </row>
    <row r="1645" spans="1:16" x14ac:dyDescent="0.55000000000000004">
      <c r="A1645" s="32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6">
        <v>0</v>
      </c>
      <c r="P1645" s="26">
        <v>0</v>
      </c>
    </row>
    <row r="1646" spans="1:16" x14ac:dyDescent="0.55000000000000004">
      <c r="A1646" s="32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6">
        <v>0</v>
      </c>
      <c r="P1646" s="26">
        <v>0</v>
      </c>
    </row>
    <row r="1647" spans="1:16" x14ac:dyDescent="0.55000000000000004">
      <c r="A1647" s="32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6">
        <v>580402</v>
      </c>
      <c r="P1647" s="26">
        <v>465401</v>
      </c>
    </row>
    <row r="1648" spans="1:16" x14ac:dyDescent="0.55000000000000004">
      <c r="A1648" s="32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6">
        <v>0</v>
      </c>
      <c r="P1648" s="26">
        <v>0</v>
      </c>
    </row>
    <row r="1649" spans="1:16" x14ac:dyDescent="0.55000000000000004">
      <c r="A1649" s="32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6">
        <v>0</v>
      </c>
      <c r="P1649" s="26">
        <v>0</v>
      </c>
    </row>
    <row r="1650" spans="1:16" x14ac:dyDescent="0.55000000000000004">
      <c r="A1650" s="32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6">
        <v>690599</v>
      </c>
      <c r="P1650" s="26">
        <v>524552</v>
      </c>
    </row>
    <row r="1651" spans="1:16" x14ac:dyDescent="0.55000000000000004">
      <c r="A1651" s="32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6">
        <v>0</v>
      </c>
      <c r="P1651" s="26">
        <v>0</v>
      </c>
    </row>
    <row r="1652" spans="1:16" x14ac:dyDescent="0.55000000000000004">
      <c r="A1652" s="32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6">
        <v>0</v>
      </c>
      <c r="P1652" s="26">
        <v>0</v>
      </c>
    </row>
    <row r="1653" spans="1:16" x14ac:dyDescent="0.55000000000000004">
      <c r="A1653" s="32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6">
        <v>-10565795</v>
      </c>
      <c r="P1653" s="26">
        <v>-5384509</v>
      </c>
    </row>
    <row r="1654" spans="1:16" x14ac:dyDescent="0.55000000000000004">
      <c r="A1654" s="32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6">
        <v>0</v>
      </c>
      <c r="P1654" s="26">
        <v>0</v>
      </c>
    </row>
    <row r="1655" spans="1:16" x14ac:dyDescent="0.55000000000000004">
      <c r="A1655" s="32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6">
        <v>0</v>
      </c>
      <c r="P1655" s="26">
        <v>0</v>
      </c>
    </row>
    <row r="1656" spans="1:16" x14ac:dyDescent="0.55000000000000004">
      <c r="A1656" s="32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6">
        <v>521312</v>
      </c>
      <c r="P1656" s="26">
        <v>435364</v>
      </c>
    </row>
    <row r="1657" spans="1:16" x14ac:dyDescent="0.55000000000000004">
      <c r="A1657" s="32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6">
        <v>0</v>
      </c>
      <c r="P1657" s="26">
        <v>0</v>
      </c>
    </row>
    <row r="1658" spans="1:16" x14ac:dyDescent="0.55000000000000004">
      <c r="A1658" s="32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6">
        <v>0</v>
      </c>
      <c r="P1658" s="26">
        <v>0</v>
      </c>
    </row>
    <row r="1659" spans="1:16" x14ac:dyDescent="0.55000000000000004">
      <c r="A1659" s="32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6">
        <v>580157</v>
      </c>
      <c r="P1659" s="26">
        <v>451366</v>
      </c>
    </row>
    <row r="1660" spans="1:16" x14ac:dyDescent="0.55000000000000004">
      <c r="A1660" s="32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6">
        <v>0</v>
      </c>
      <c r="P1660" s="26">
        <v>0</v>
      </c>
    </row>
    <row r="1661" spans="1:16" x14ac:dyDescent="0.55000000000000004">
      <c r="A1661" s="32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6">
        <v>0</v>
      </c>
      <c r="P1661" s="26">
        <v>0</v>
      </c>
    </row>
    <row r="1662" spans="1:16" x14ac:dyDescent="0.55000000000000004">
      <c r="A1662" s="32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6">
        <v>571237</v>
      </c>
      <c r="P1662" s="26">
        <v>445877</v>
      </c>
    </row>
    <row r="1663" spans="1:16" x14ac:dyDescent="0.55000000000000004">
      <c r="A1663" s="32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6">
        <v>0</v>
      </c>
      <c r="P1663" s="26">
        <v>0</v>
      </c>
    </row>
    <row r="1664" spans="1:16" x14ac:dyDescent="0.55000000000000004">
      <c r="A1664" s="32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6">
        <v>0</v>
      </c>
      <c r="P1664" s="26">
        <v>0</v>
      </c>
    </row>
    <row r="1665" spans="1:16" x14ac:dyDescent="0.55000000000000004">
      <c r="A1665" s="32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6">
        <v>540878</v>
      </c>
      <c r="P1665" s="26">
        <v>430656</v>
      </c>
    </row>
    <row r="1666" spans="1:16" x14ac:dyDescent="0.55000000000000004">
      <c r="A1666" s="32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6">
        <v>0</v>
      </c>
      <c r="P1666" s="26">
        <v>0</v>
      </c>
    </row>
    <row r="1667" spans="1:16" x14ac:dyDescent="0.55000000000000004">
      <c r="A1667" s="32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6">
        <v>0</v>
      </c>
      <c r="P1667" s="26">
        <v>0</v>
      </c>
    </row>
    <row r="1668" spans="1:16" x14ac:dyDescent="0.55000000000000004">
      <c r="A1668" s="32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6">
        <v>605357</v>
      </c>
      <c r="P1668" s="26">
        <v>475376</v>
      </c>
    </row>
    <row r="1669" spans="1:16" x14ac:dyDescent="0.55000000000000004">
      <c r="A1669" s="32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6">
        <v>0</v>
      </c>
      <c r="P1669" s="26">
        <v>0</v>
      </c>
    </row>
    <row r="1670" spans="1:16" x14ac:dyDescent="0.55000000000000004">
      <c r="A1670" s="32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6">
        <v>0</v>
      </c>
      <c r="P1670" s="26">
        <v>0</v>
      </c>
    </row>
    <row r="1671" spans="1:16" x14ac:dyDescent="0.55000000000000004">
      <c r="A1671" s="32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6">
        <v>697435</v>
      </c>
      <c r="P1671" s="26">
        <v>590494</v>
      </c>
    </row>
    <row r="1672" spans="1:16" x14ac:dyDescent="0.55000000000000004">
      <c r="A1672" s="32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6">
        <v>0</v>
      </c>
      <c r="P1672" s="26">
        <v>0</v>
      </c>
    </row>
    <row r="1673" spans="1:16" x14ac:dyDescent="0.55000000000000004">
      <c r="A1673" s="32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6">
        <v>0</v>
      </c>
      <c r="P1673" s="26">
        <v>0</v>
      </c>
    </row>
    <row r="1674" spans="1:16" x14ac:dyDescent="0.55000000000000004">
      <c r="A1674" s="32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6">
        <v>-14287747</v>
      </c>
      <c r="P1674" s="26">
        <v>-9136182</v>
      </c>
    </row>
    <row r="1675" spans="1:16" x14ac:dyDescent="0.55000000000000004">
      <c r="A1675" s="32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6">
        <v>0</v>
      </c>
      <c r="P1675" s="26">
        <v>0</v>
      </c>
    </row>
    <row r="1676" spans="1:16" x14ac:dyDescent="0.55000000000000004">
      <c r="A1676" s="32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6">
        <v>0</v>
      </c>
      <c r="P1676" s="26">
        <v>0</v>
      </c>
    </row>
    <row r="1677" spans="1:16" x14ac:dyDescent="0.55000000000000004">
      <c r="A1677" s="32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6">
        <v>356234</v>
      </c>
      <c r="P1677" s="26">
        <v>137104</v>
      </c>
    </row>
    <row r="1678" spans="1:16" x14ac:dyDescent="0.55000000000000004">
      <c r="A1678" s="32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6">
        <v>0</v>
      </c>
      <c r="P1678" s="26">
        <v>0</v>
      </c>
    </row>
    <row r="1679" spans="1:16" x14ac:dyDescent="0.55000000000000004">
      <c r="A1679" s="32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6">
        <v>0</v>
      </c>
      <c r="P1679" s="26">
        <v>0</v>
      </c>
    </row>
    <row r="1680" spans="1:16" x14ac:dyDescent="0.55000000000000004">
      <c r="A1680" s="32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6">
        <v>603540</v>
      </c>
      <c r="P1680" s="26">
        <v>382677</v>
      </c>
    </row>
    <row r="1681" spans="1:16" x14ac:dyDescent="0.55000000000000004">
      <c r="A1681" s="32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6">
        <v>0</v>
      </c>
      <c r="P1681" s="26">
        <v>0</v>
      </c>
    </row>
    <row r="1682" spans="1:16" x14ac:dyDescent="0.55000000000000004">
      <c r="A1682" s="32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6">
        <v>0</v>
      </c>
      <c r="P1682" s="26">
        <v>0</v>
      </c>
    </row>
    <row r="1683" spans="1:16" x14ac:dyDescent="0.55000000000000004">
      <c r="A1683" s="32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6">
        <v>583451</v>
      </c>
      <c r="P1683" s="26">
        <v>360461</v>
      </c>
    </row>
    <row r="1684" spans="1:16" x14ac:dyDescent="0.55000000000000004">
      <c r="A1684" s="32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6">
        <v>0</v>
      </c>
      <c r="P1684" s="26">
        <v>0</v>
      </c>
    </row>
    <row r="1685" spans="1:16" x14ac:dyDescent="0.55000000000000004">
      <c r="A1685" s="32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6">
        <v>0</v>
      </c>
      <c r="P1685" s="26">
        <v>0</v>
      </c>
    </row>
    <row r="1686" spans="1:16" x14ac:dyDescent="0.55000000000000004">
      <c r="A1686" s="32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6">
        <v>372942</v>
      </c>
      <c r="P1686" s="26">
        <v>360924</v>
      </c>
    </row>
    <row r="1687" spans="1:16" x14ac:dyDescent="0.55000000000000004">
      <c r="A1687" s="32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6">
        <v>0</v>
      </c>
      <c r="P1687" s="26">
        <v>0</v>
      </c>
    </row>
    <row r="1688" spans="1:16" x14ac:dyDescent="0.55000000000000004">
      <c r="A1688" s="32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6">
        <v>0</v>
      </c>
      <c r="P1688" s="26">
        <v>0</v>
      </c>
    </row>
    <row r="1689" spans="1:16" x14ac:dyDescent="0.55000000000000004">
      <c r="A1689" s="32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6">
        <v>663393</v>
      </c>
      <c r="P1689" s="26">
        <v>274296</v>
      </c>
    </row>
    <row r="1690" spans="1:16" x14ac:dyDescent="0.55000000000000004">
      <c r="A1690" s="32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6">
        <v>0</v>
      </c>
      <c r="P1690" s="26">
        <v>0</v>
      </c>
    </row>
    <row r="1691" spans="1:16" x14ac:dyDescent="0.55000000000000004">
      <c r="A1691" s="32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6">
        <v>0</v>
      </c>
      <c r="P1691" s="26">
        <v>0</v>
      </c>
    </row>
    <row r="1692" spans="1:16" x14ac:dyDescent="0.55000000000000004">
      <c r="A1692" s="32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6">
        <v>879544</v>
      </c>
      <c r="P1692" s="26">
        <v>317913</v>
      </c>
    </row>
    <row r="1693" spans="1:16" x14ac:dyDescent="0.55000000000000004">
      <c r="A1693" s="32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6">
        <v>0</v>
      </c>
      <c r="P1693" s="26">
        <v>0</v>
      </c>
    </row>
    <row r="1694" spans="1:16" x14ac:dyDescent="0.55000000000000004">
      <c r="A1694" s="32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6">
        <v>0</v>
      </c>
      <c r="P1694" s="26">
        <v>0</v>
      </c>
    </row>
    <row r="1695" spans="1:16" x14ac:dyDescent="0.55000000000000004">
      <c r="A1695" s="32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6">
        <v>-18504587</v>
      </c>
      <c r="P1695" s="26">
        <v>-12992133</v>
      </c>
    </row>
    <row r="1696" spans="1:16" x14ac:dyDescent="0.55000000000000004">
      <c r="A1696" s="32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6">
        <v>0</v>
      </c>
      <c r="P1696" s="26">
        <v>0</v>
      </c>
    </row>
    <row r="1697" spans="1:16" x14ac:dyDescent="0.55000000000000004">
      <c r="A1697" s="32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6">
        <v>0</v>
      </c>
      <c r="P1697" s="26">
        <v>0</v>
      </c>
    </row>
    <row r="1698" spans="1:16" x14ac:dyDescent="0.55000000000000004">
      <c r="A1698" s="32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6">
        <v>545407</v>
      </c>
      <c r="P1698" s="26">
        <v>318765</v>
      </c>
    </row>
    <row r="1699" spans="1:16" x14ac:dyDescent="0.55000000000000004">
      <c r="A1699" s="32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6">
        <v>0</v>
      </c>
      <c r="P1699" s="26">
        <v>0</v>
      </c>
    </row>
    <row r="1700" spans="1:16" x14ac:dyDescent="0.55000000000000004">
      <c r="A1700" s="32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6">
        <v>0</v>
      </c>
      <c r="P1700" s="26">
        <v>0</v>
      </c>
    </row>
    <row r="1701" spans="1:16" x14ac:dyDescent="0.55000000000000004">
      <c r="A1701" s="32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6">
        <v>554426</v>
      </c>
      <c r="P1701" s="26">
        <v>400622</v>
      </c>
    </row>
    <row r="1702" spans="1:16" x14ac:dyDescent="0.55000000000000004">
      <c r="A1702" s="32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6">
        <v>0</v>
      </c>
      <c r="P1702" s="26">
        <v>0</v>
      </c>
    </row>
    <row r="1703" spans="1:16" x14ac:dyDescent="0.55000000000000004">
      <c r="A1703" s="32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6">
        <v>0</v>
      </c>
      <c r="P1703" s="26">
        <v>0</v>
      </c>
    </row>
    <row r="1704" spans="1:16" x14ac:dyDescent="0.55000000000000004">
      <c r="A1704" s="32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6">
        <v>521363</v>
      </c>
      <c r="P1704" s="26">
        <v>422375</v>
      </c>
    </row>
    <row r="1705" spans="1:16" x14ac:dyDescent="0.55000000000000004">
      <c r="A1705" s="32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6">
        <v>0</v>
      </c>
      <c r="P1705" s="26">
        <v>0</v>
      </c>
    </row>
    <row r="1706" spans="1:16" x14ac:dyDescent="0.55000000000000004">
      <c r="A1706" s="32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6">
        <v>0</v>
      </c>
      <c r="P1706" s="26">
        <v>0</v>
      </c>
    </row>
    <row r="1707" spans="1:16" x14ac:dyDescent="0.55000000000000004">
      <c r="A1707" s="32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6">
        <v>495737</v>
      </c>
      <c r="P1707" s="26">
        <v>405861</v>
      </c>
    </row>
    <row r="1708" spans="1:16" x14ac:dyDescent="0.55000000000000004">
      <c r="A1708" s="32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6">
        <v>0</v>
      </c>
      <c r="P1708" s="26">
        <v>0</v>
      </c>
    </row>
    <row r="1709" spans="1:16" x14ac:dyDescent="0.55000000000000004">
      <c r="A1709" s="32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6">
        <v>0</v>
      </c>
      <c r="P1709" s="26">
        <v>0</v>
      </c>
    </row>
    <row r="1710" spans="1:16" x14ac:dyDescent="0.55000000000000004">
      <c r="A1710" s="32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6">
        <v>533001</v>
      </c>
      <c r="P1710" s="26">
        <v>455159</v>
      </c>
    </row>
    <row r="1711" spans="1:16" x14ac:dyDescent="0.55000000000000004">
      <c r="A1711" s="32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6">
        <v>0</v>
      </c>
      <c r="P1711" s="26">
        <v>0</v>
      </c>
    </row>
    <row r="1712" spans="1:16" x14ac:dyDescent="0.55000000000000004">
      <c r="A1712" s="32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6">
        <v>0</v>
      </c>
      <c r="P1712" s="26">
        <v>0</v>
      </c>
    </row>
    <row r="1713" spans="1:16" x14ac:dyDescent="0.55000000000000004">
      <c r="A1713" s="32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6">
        <v>660048</v>
      </c>
      <c r="P1713" s="26">
        <v>553738</v>
      </c>
    </row>
    <row r="1714" spans="1:16" x14ac:dyDescent="0.55000000000000004">
      <c r="A1714" s="32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6">
        <v>0</v>
      </c>
      <c r="P1714" s="26">
        <v>0</v>
      </c>
    </row>
    <row r="1715" spans="1:16" x14ac:dyDescent="0.55000000000000004">
      <c r="A1715" s="32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6">
        <v>0</v>
      </c>
      <c r="P1715" s="26">
        <v>0</v>
      </c>
    </row>
    <row r="1716" spans="1:16" x14ac:dyDescent="0.55000000000000004">
      <c r="A1716" s="32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6">
        <v>-9926310</v>
      </c>
      <c r="P1716" s="26">
        <v>-6529479</v>
      </c>
    </row>
    <row r="1717" spans="1:16" x14ac:dyDescent="0.55000000000000004">
      <c r="A1717" s="32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6">
        <v>0</v>
      </c>
      <c r="P1717" s="26">
        <v>0</v>
      </c>
    </row>
    <row r="1718" spans="1:16" x14ac:dyDescent="0.55000000000000004">
      <c r="A1718" s="32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6">
        <v>0</v>
      </c>
      <c r="P1718" s="26">
        <v>0</v>
      </c>
    </row>
    <row r="1719" spans="1:16" x14ac:dyDescent="0.55000000000000004">
      <c r="A1719" s="32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6">
        <v>406366</v>
      </c>
      <c r="P1719" s="26">
        <v>353673</v>
      </c>
    </row>
    <row r="1720" spans="1:16" x14ac:dyDescent="0.55000000000000004">
      <c r="A1720" s="32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6">
        <v>0</v>
      </c>
      <c r="P1720" s="26">
        <v>0</v>
      </c>
    </row>
    <row r="1721" spans="1:16" x14ac:dyDescent="0.55000000000000004">
      <c r="A1721" s="32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6">
        <v>0</v>
      </c>
      <c r="P1721" s="26">
        <v>0</v>
      </c>
    </row>
    <row r="1722" spans="1:16" x14ac:dyDescent="0.55000000000000004">
      <c r="A1722" s="32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 s="26">
        <v>402455</v>
      </c>
      <c r="P1722" s="26">
        <v>356706</v>
      </c>
    </row>
    <row r="1723" spans="1:16" x14ac:dyDescent="0.55000000000000004">
      <c r="A1723" s="32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 s="26">
        <v>0</v>
      </c>
      <c r="P1723" s="26">
        <v>0</v>
      </c>
    </row>
    <row r="1724" spans="1:16" x14ac:dyDescent="0.55000000000000004">
      <c r="A1724" s="32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 s="26">
        <v>0</v>
      </c>
      <c r="P1724" s="26">
        <v>0</v>
      </c>
    </row>
    <row r="1725" spans="1:16" x14ac:dyDescent="0.55000000000000004">
      <c r="A1725" s="32">
        <v>44454</v>
      </c>
      <c r="B1725" t="s">
        <v>153</v>
      </c>
      <c r="C1725">
        <v>1646240</v>
      </c>
      <c r="D1725">
        <v>22509784</v>
      </c>
      <c r="F1725" t="s">
        <v>277</v>
      </c>
      <c r="G1725" t="s">
        <v>277</v>
      </c>
      <c r="H1725">
        <v>104034</v>
      </c>
      <c r="I1725" t="s">
        <v>277</v>
      </c>
      <c r="J1725">
        <v>1834</v>
      </c>
      <c r="K1725" t="s">
        <v>277</v>
      </c>
      <c r="L1725" t="s">
        <v>277</v>
      </c>
      <c r="M1725">
        <v>1522094</v>
      </c>
      <c r="N1725">
        <v>16887</v>
      </c>
      <c r="O1725" s="26">
        <v>356197</v>
      </c>
      <c r="P1725" s="26">
        <v>328289</v>
      </c>
    </row>
    <row r="1726" spans="1:16" x14ac:dyDescent="0.55000000000000004">
      <c r="A1726" s="32">
        <v>44454</v>
      </c>
      <c r="B1726" t="s">
        <v>154</v>
      </c>
      <c r="C1726">
        <v>4063</v>
      </c>
      <c r="D1726">
        <v>1019357</v>
      </c>
      <c r="E1726" t="s">
        <v>277</v>
      </c>
      <c r="F1726" t="s">
        <v>277</v>
      </c>
      <c r="G1726" t="s">
        <v>277</v>
      </c>
      <c r="H1726">
        <v>157</v>
      </c>
      <c r="I1726" t="s">
        <v>277</v>
      </c>
      <c r="J1726">
        <v>0</v>
      </c>
      <c r="K1726" t="s">
        <v>277</v>
      </c>
      <c r="L1726" t="s">
        <v>277</v>
      </c>
      <c r="M1726">
        <v>3899</v>
      </c>
      <c r="N1726">
        <v>7</v>
      </c>
      <c r="O1726" s="26">
        <v>0</v>
      </c>
      <c r="P1726" s="26">
        <v>0</v>
      </c>
    </row>
    <row r="1727" spans="1:16" x14ac:dyDescent="0.55000000000000004">
      <c r="A1727" s="32">
        <v>44454</v>
      </c>
      <c r="B1727" t="s">
        <v>155</v>
      </c>
      <c r="C1727">
        <v>15</v>
      </c>
      <c r="D1727">
        <v>829</v>
      </c>
      <c r="E1727" t="s">
        <v>277</v>
      </c>
      <c r="F1727" t="s">
        <v>277</v>
      </c>
      <c r="G1727" t="s">
        <v>277</v>
      </c>
      <c r="H1727">
        <v>0</v>
      </c>
      <c r="I1727" t="s">
        <v>277</v>
      </c>
      <c r="J1727">
        <v>0</v>
      </c>
      <c r="K1727" t="s">
        <v>277</v>
      </c>
      <c r="L1727" t="s">
        <v>277</v>
      </c>
      <c r="M1727">
        <v>15</v>
      </c>
      <c r="N1727">
        <v>0</v>
      </c>
      <c r="O1727" s="26">
        <v>0</v>
      </c>
      <c r="P1727" s="26">
        <v>0</v>
      </c>
    </row>
    <row r="1728" spans="1:16" x14ac:dyDescent="0.55000000000000004">
      <c r="A1728" s="32">
        <v>44455</v>
      </c>
      <c r="B1728" t="s">
        <v>153</v>
      </c>
      <c r="C1728">
        <v>1652919</v>
      </c>
      <c r="D1728">
        <v>22616889</v>
      </c>
      <c r="F1728" t="s">
        <v>277</v>
      </c>
      <c r="G1728" t="s">
        <v>277</v>
      </c>
      <c r="H1728">
        <v>96586</v>
      </c>
      <c r="I1728" t="s">
        <v>277</v>
      </c>
      <c r="J1728">
        <v>1743</v>
      </c>
      <c r="K1728" t="s">
        <v>277</v>
      </c>
      <c r="L1728" t="s">
        <v>277</v>
      </c>
      <c r="M1728">
        <v>1536029</v>
      </c>
      <c r="N1728">
        <v>16952</v>
      </c>
      <c r="O1728" s="26">
        <v>261633</v>
      </c>
      <c r="P1728" s="26">
        <v>257207</v>
      </c>
    </row>
    <row r="1729" spans="1:16" x14ac:dyDescent="0.55000000000000004">
      <c r="A1729" s="32">
        <v>44455</v>
      </c>
      <c r="B1729" t="s">
        <v>154</v>
      </c>
      <c r="C1729">
        <v>4070</v>
      </c>
      <c r="D1729">
        <v>1021154</v>
      </c>
      <c r="E1729" t="s">
        <v>277</v>
      </c>
      <c r="F1729" t="s">
        <v>277</v>
      </c>
      <c r="G1729" t="s">
        <v>277</v>
      </c>
      <c r="H1729">
        <v>149</v>
      </c>
      <c r="I1729" t="s">
        <v>277</v>
      </c>
      <c r="J1729">
        <v>0</v>
      </c>
      <c r="K1729" t="s">
        <v>277</v>
      </c>
      <c r="L1729" t="s">
        <v>277</v>
      </c>
      <c r="M1729">
        <v>3914</v>
      </c>
      <c r="N1729">
        <v>7</v>
      </c>
      <c r="O1729" s="26">
        <v>0</v>
      </c>
      <c r="P1729" s="26">
        <v>0</v>
      </c>
    </row>
    <row r="1730" spans="1:16" x14ac:dyDescent="0.55000000000000004">
      <c r="A1730" s="32">
        <v>44455</v>
      </c>
      <c r="B1730" t="s">
        <v>155</v>
      </c>
      <c r="C1730">
        <v>15</v>
      </c>
      <c r="D1730">
        <v>829</v>
      </c>
      <c r="E1730" t="s">
        <v>277</v>
      </c>
      <c r="F1730" t="s">
        <v>277</v>
      </c>
      <c r="G1730" t="s">
        <v>277</v>
      </c>
      <c r="H1730">
        <v>0</v>
      </c>
      <c r="I1730" t="s">
        <v>277</v>
      </c>
      <c r="J1730">
        <v>0</v>
      </c>
      <c r="K1730" t="s">
        <v>277</v>
      </c>
      <c r="L1730" t="s">
        <v>277</v>
      </c>
      <c r="M1730">
        <v>15</v>
      </c>
      <c r="N1730">
        <v>0</v>
      </c>
      <c r="O1730" s="26">
        <v>0</v>
      </c>
      <c r="P1730" s="26">
        <v>0</v>
      </c>
    </row>
    <row r="1731" spans="1:16" x14ac:dyDescent="0.55000000000000004">
      <c r="A1731" s="32">
        <v>44456</v>
      </c>
      <c r="B1731" t="s">
        <v>153</v>
      </c>
      <c r="C1731">
        <v>1658926</v>
      </c>
      <c r="D1731">
        <v>22713582</v>
      </c>
      <c r="F1731" t="s">
        <v>277</v>
      </c>
      <c r="G1731" t="s">
        <v>277</v>
      </c>
      <c r="H1731">
        <v>90597</v>
      </c>
      <c r="I1731" t="s">
        <v>277</v>
      </c>
      <c r="J1731">
        <v>1615</v>
      </c>
      <c r="K1731" t="s">
        <v>277</v>
      </c>
      <c r="L1731" t="s">
        <v>277</v>
      </c>
      <c r="M1731">
        <v>1547904</v>
      </c>
      <c r="N1731">
        <v>17023</v>
      </c>
      <c r="O1731">
        <v>0</v>
      </c>
      <c r="P1731">
        <v>0</v>
      </c>
    </row>
    <row r="1732" spans="1:16" x14ac:dyDescent="0.55000000000000004">
      <c r="A1732" s="32">
        <v>44456</v>
      </c>
      <c r="B1732" t="s">
        <v>154</v>
      </c>
      <c r="C1732">
        <v>4083</v>
      </c>
      <c r="D1732">
        <v>1023731</v>
      </c>
      <c r="E1732" t="s">
        <v>277</v>
      </c>
      <c r="F1732" t="s">
        <v>277</v>
      </c>
      <c r="G1732" t="s">
        <v>277</v>
      </c>
      <c r="H1732">
        <v>148</v>
      </c>
      <c r="I1732" t="s">
        <v>277</v>
      </c>
      <c r="J1732">
        <v>0</v>
      </c>
      <c r="K1732" t="s">
        <v>277</v>
      </c>
      <c r="L1732" t="s">
        <v>277</v>
      </c>
      <c r="M1732">
        <v>3928</v>
      </c>
      <c r="N1732">
        <v>7</v>
      </c>
      <c r="O1732">
        <v>0</v>
      </c>
      <c r="P1732">
        <v>0</v>
      </c>
    </row>
    <row r="1733" spans="1:16" x14ac:dyDescent="0.55000000000000004">
      <c r="A1733" s="32">
        <v>44456</v>
      </c>
      <c r="B1733" t="s">
        <v>155</v>
      </c>
      <c r="C1733">
        <v>15</v>
      </c>
      <c r="D1733">
        <v>829</v>
      </c>
      <c r="E1733" t="s">
        <v>277</v>
      </c>
      <c r="F1733" t="s">
        <v>277</v>
      </c>
      <c r="G1733" t="s">
        <v>277</v>
      </c>
      <c r="H1733">
        <v>0</v>
      </c>
      <c r="I1733" t="s">
        <v>277</v>
      </c>
      <c r="J1733">
        <v>0</v>
      </c>
      <c r="K1733" t="s">
        <v>277</v>
      </c>
      <c r="L1733" t="s">
        <v>277</v>
      </c>
      <c r="M1733">
        <v>15</v>
      </c>
      <c r="N1733">
        <v>0</v>
      </c>
      <c r="O1733">
        <v>0</v>
      </c>
      <c r="P1733">
        <v>0</v>
      </c>
    </row>
    <row r="1734" spans="1:16" x14ac:dyDescent="0.55000000000000004">
      <c r="A1734" s="32">
        <v>44453</v>
      </c>
      <c r="B1734" t="s">
        <v>153</v>
      </c>
      <c r="C1734">
        <v>1664035</v>
      </c>
      <c r="D1734">
        <v>22882449</v>
      </c>
      <c r="F1734" t="s">
        <v>277</v>
      </c>
      <c r="G1734" t="s">
        <v>277</v>
      </c>
      <c r="H1734">
        <v>83869</v>
      </c>
      <c r="I1734" t="s">
        <v>277</v>
      </c>
      <c r="J1734">
        <v>1559</v>
      </c>
      <c r="K1734" t="s">
        <v>277</v>
      </c>
      <c r="L1734" t="s">
        <v>277</v>
      </c>
      <c r="M1734">
        <v>1560144</v>
      </c>
      <c r="N1734">
        <v>17090</v>
      </c>
      <c r="O1734">
        <v>0</v>
      </c>
      <c r="P1734">
        <v>0</v>
      </c>
    </row>
    <row r="1735" spans="1:16" x14ac:dyDescent="0.55000000000000004">
      <c r="A1735" s="32">
        <v>44453</v>
      </c>
      <c r="B1735" t="s">
        <v>154</v>
      </c>
      <c r="C1735">
        <v>4086</v>
      </c>
      <c r="D1735">
        <v>1026129</v>
      </c>
      <c r="E1735" t="s">
        <v>277</v>
      </c>
      <c r="F1735" t="s">
        <v>277</v>
      </c>
      <c r="G1735" t="s">
        <v>277</v>
      </c>
      <c r="H1735">
        <v>141</v>
      </c>
      <c r="I1735" t="s">
        <v>277</v>
      </c>
      <c r="J1735">
        <v>0</v>
      </c>
      <c r="K1735" t="s">
        <v>277</v>
      </c>
      <c r="L1735" t="s">
        <v>277</v>
      </c>
      <c r="M1735">
        <v>3938</v>
      </c>
      <c r="N1735">
        <v>7</v>
      </c>
      <c r="O1735">
        <v>0</v>
      </c>
      <c r="P1735">
        <v>0</v>
      </c>
    </row>
    <row r="1736" spans="1:16" x14ac:dyDescent="0.55000000000000004">
      <c r="A1736" s="32">
        <v>44453</v>
      </c>
      <c r="B1736" t="s">
        <v>155</v>
      </c>
      <c r="C1736">
        <v>15</v>
      </c>
      <c r="D1736">
        <v>829</v>
      </c>
      <c r="E1736" t="s">
        <v>277</v>
      </c>
      <c r="F1736" t="s">
        <v>277</v>
      </c>
      <c r="G1736" t="s">
        <v>277</v>
      </c>
      <c r="H1736">
        <v>0</v>
      </c>
      <c r="I1736" t="s">
        <v>277</v>
      </c>
      <c r="J1736">
        <v>0</v>
      </c>
      <c r="K1736" t="s">
        <v>277</v>
      </c>
      <c r="L1736" t="s">
        <v>277</v>
      </c>
      <c r="M1736">
        <v>15</v>
      </c>
      <c r="N1736">
        <v>0</v>
      </c>
      <c r="O1736">
        <v>0</v>
      </c>
      <c r="P1736">
        <v>0</v>
      </c>
    </row>
    <row r="1737" spans="1:16" x14ac:dyDescent="0.55000000000000004">
      <c r="A1737" s="32">
        <v>44454</v>
      </c>
      <c r="B1737" t="s">
        <v>153</v>
      </c>
      <c r="C1737">
        <v>1669033</v>
      </c>
      <c r="D1737">
        <v>22941726</v>
      </c>
      <c r="F1737" t="s">
        <v>277</v>
      </c>
      <c r="G1737" t="s">
        <v>277</v>
      </c>
      <c r="H1737">
        <v>77198</v>
      </c>
      <c r="I1737" t="s">
        <v>277</v>
      </c>
      <c r="J1737">
        <v>1496</v>
      </c>
      <c r="K1737" t="s">
        <v>277</v>
      </c>
      <c r="L1737" t="s">
        <v>277</v>
      </c>
      <c r="M1737">
        <v>1571953</v>
      </c>
      <c r="N1737">
        <v>17149</v>
      </c>
      <c r="O1737">
        <v>0</v>
      </c>
      <c r="P1737">
        <v>0</v>
      </c>
    </row>
    <row r="1738" spans="1:16" x14ac:dyDescent="0.55000000000000004">
      <c r="A1738" s="32">
        <v>44454</v>
      </c>
      <c r="B1738" t="s">
        <v>154</v>
      </c>
      <c r="C1738">
        <v>4096</v>
      </c>
      <c r="D1738">
        <v>1028702</v>
      </c>
      <c r="E1738" t="s">
        <v>277</v>
      </c>
      <c r="F1738" t="s">
        <v>277</v>
      </c>
      <c r="G1738" t="s">
        <v>277</v>
      </c>
      <c r="H1738">
        <v>138</v>
      </c>
      <c r="I1738" t="s">
        <v>277</v>
      </c>
      <c r="J1738">
        <v>0</v>
      </c>
      <c r="K1738" t="s">
        <v>277</v>
      </c>
      <c r="L1738" t="s">
        <v>277</v>
      </c>
      <c r="M1738">
        <v>3951</v>
      </c>
      <c r="N1738">
        <v>7</v>
      </c>
      <c r="O1738">
        <v>0</v>
      </c>
      <c r="P1738">
        <v>0</v>
      </c>
    </row>
    <row r="1739" spans="1:16" x14ac:dyDescent="0.55000000000000004">
      <c r="A1739" s="32">
        <v>44454</v>
      </c>
      <c r="B1739" t="s">
        <v>155</v>
      </c>
      <c r="C1739">
        <v>15</v>
      </c>
      <c r="D1739">
        <v>829</v>
      </c>
      <c r="E1739" t="s">
        <v>277</v>
      </c>
      <c r="F1739" t="s">
        <v>277</v>
      </c>
      <c r="G1739" t="s">
        <v>277</v>
      </c>
      <c r="H1739">
        <v>0</v>
      </c>
      <c r="I1739" t="s">
        <v>277</v>
      </c>
      <c r="J1739">
        <v>0</v>
      </c>
      <c r="K1739" t="s">
        <v>277</v>
      </c>
      <c r="L1739" t="s">
        <v>277</v>
      </c>
      <c r="M1739">
        <v>15</v>
      </c>
      <c r="N1739">
        <v>0</v>
      </c>
      <c r="O1739">
        <v>0</v>
      </c>
      <c r="P1739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851"/>
  <sheetViews>
    <sheetView workbookViewId="0">
      <pane xSplit="1" ySplit="1" topLeftCell="B25844" activePane="bottomRight" state="frozen"/>
      <selection activeCell="A1734" sqref="A1734:P1736"/>
      <selection pane="topRight" activeCell="A1734" sqref="A1734:P1736"/>
      <selection pane="bottomLeft" activeCell="A1734" sqref="A1734:P1736"/>
      <selection pane="bottomRight" activeCell="A25852" sqref="A25852"/>
    </sheetView>
  </sheetViews>
  <sheetFormatPr defaultRowHeight="18" x14ac:dyDescent="0.55000000000000004"/>
  <cols>
    <col min="1" max="1" width="10.9140625" style="32" bestFit="1" customWidth="1"/>
    <col min="2" max="2" width="10.58203125" style="1" bestFit="1" customWidth="1"/>
    <col min="5" max="5" width="10.75" style="31" bestFit="1" customWidth="1"/>
    <col min="7" max="8" width="12.08203125" style="31" bestFit="1" customWidth="1"/>
  </cols>
  <sheetData>
    <row r="1" spans="1:8" s="29" customFormat="1" x14ac:dyDescent="0.55000000000000004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 x14ac:dyDescent="0.55000000000000004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 x14ac:dyDescent="0.55000000000000004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 x14ac:dyDescent="0.55000000000000004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 x14ac:dyDescent="0.55000000000000004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 x14ac:dyDescent="0.55000000000000004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 x14ac:dyDescent="0.55000000000000004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 x14ac:dyDescent="0.55000000000000004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 x14ac:dyDescent="0.55000000000000004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 x14ac:dyDescent="0.55000000000000004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 x14ac:dyDescent="0.55000000000000004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 x14ac:dyDescent="0.55000000000000004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 x14ac:dyDescent="0.55000000000000004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 x14ac:dyDescent="0.55000000000000004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 x14ac:dyDescent="0.55000000000000004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 x14ac:dyDescent="0.55000000000000004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 x14ac:dyDescent="0.55000000000000004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 x14ac:dyDescent="0.55000000000000004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 x14ac:dyDescent="0.55000000000000004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 x14ac:dyDescent="0.55000000000000004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 x14ac:dyDescent="0.55000000000000004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 x14ac:dyDescent="0.55000000000000004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 x14ac:dyDescent="0.55000000000000004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 x14ac:dyDescent="0.55000000000000004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 x14ac:dyDescent="0.55000000000000004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 x14ac:dyDescent="0.55000000000000004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 x14ac:dyDescent="0.55000000000000004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 x14ac:dyDescent="0.55000000000000004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 x14ac:dyDescent="0.55000000000000004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 x14ac:dyDescent="0.55000000000000004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 x14ac:dyDescent="0.55000000000000004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 x14ac:dyDescent="0.55000000000000004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 x14ac:dyDescent="0.55000000000000004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 x14ac:dyDescent="0.55000000000000004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 x14ac:dyDescent="0.55000000000000004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 x14ac:dyDescent="0.55000000000000004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 x14ac:dyDescent="0.55000000000000004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 x14ac:dyDescent="0.55000000000000004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 x14ac:dyDescent="0.55000000000000004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 x14ac:dyDescent="0.55000000000000004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 x14ac:dyDescent="0.55000000000000004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 x14ac:dyDescent="0.55000000000000004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 x14ac:dyDescent="0.55000000000000004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 x14ac:dyDescent="0.55000000000000004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 x14ac:dyDescent="0.55000000000000004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 x14ac:dyDescent="0.55000000000000004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 x14ac:dyDescent="0.55000000000000004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 x14ac:dyDescent="0.55000000000000004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 x14ac:dyDescent="0.55000000000000004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 x14ac:dyDescent="0.55000000000000004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 x14ac:dyDescent="0.55000000000000004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 x14ac:dyDescent="0.55000000000000004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 x14ac:dyDescent="0.55000000000000004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 x14ac:dyDescent="0.55000000000000004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 x14ac:dyDescent="0.55000000000000004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 x14ac:dyDescent="0.55000000000000004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 x14ac:dyDescent="0.55000000000000004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 x14ac:dyDescent="0.55000000000000004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 x14ac:dyDescent="0.55000000000000004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 x14ac:dyDescent="0.55000000000000004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 x14ac:dyDescent="0.55000000000000004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 x14ac:dyDescent="0.55000000000000004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 x14ac:dyDescent="0.55000000000000004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 x14ac:dyDescent="0.55000000000000004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 x14ac:dyDescent="0.55000000000000004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 x14ac:dyDescent="0.55000000000000004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 x14ac:dyDescent="0.55000000000000004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 x14ac:dyDescent="0.55000000000000004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 x14ac:dyDescent="0.55000000000000004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 x14ac:dyDescent="0.55000000000000004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 x14ac:dyDescent="0.55000000000000004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 x14ac:dyDescent="0.55000000000000004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 x14ac:dyDescent="0.55000000000000004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 x14ac:dyDescent="0.55000000000000004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 x14ac:dyDescent="0.55000000000000004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 x14ac:dyDescent="0.55000000000000004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 x14ac:dyDescent="0.55000000000000004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 x14ac:dyDescent="0.55000000000000004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 x14ac:dyDescent="0.55000000000000004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 x14ac:dyDescent="0.55000000000000004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 x14ac:dyDescent="0.55000000000000004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 x14ac:dyDescent="0.55000000000000004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 x14ac:dyDescent="0.55000000000000004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 x14ac:dyDescent="0.55000000000000004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 x14ac:dyDescent="0.55000000000000004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 x14ac:dyDescent="0.55000000000000004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 x14ac:dyDescent="0.55000000000000004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 x14ac:dyDescent="0.55000000000000004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 x14ac:dyDescent="0.55000000000000004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 x14ac:dyDescent="0.55000000000000004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 x14ac:dyDescent="0.55000000000000004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 x14ac:dyDescent="0.55000000000000004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 x14ac:dyDescent="0.55000000000000004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 x14ac:dyDescent="0.55000000000000004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 x14ac:dyDescent="0.55000000000000004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 x14ac:dyDescent="0.55000000000000004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 x14ac:dyDescent="0.55000000000000004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 x14ac:dyDescent="0.55000000000000004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 x14ac:dyDescent="0.55000000000000004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 x14ac:dyDescent="0.55000000000000004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 x14ac:dyDescent="0.55000000000000004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 x14ac:dyDescent="0.55000000000000004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 x14ac:dyDescent="0.55000000000000004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 x14ac:dyDescent="0.55000000000000004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 x14ac:dyDescent="0.55000000000000004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 x14ac:dyDescent="0.55000000000000004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 x14ac:dyDescent="0.55000000000000004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 x14ac:dyDescent="0.55000000000000004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 x14ac:dyDescent="0.55000000000000004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 x14ac:dyDescent="0.55000000000000004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 x14ac:dyDescent="0.55000000000000004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 x14ac:dyDescent="0.55000000000000004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 x14ac:dyDescent="0.55000000000000004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 x14ac:dyDescent="0.55000000000000004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 x14ac:dyDescent="0.55000000000000004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 x14ac:dyDescent="0.55000000000000004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 x14ac:dyDescent="0.55000000000000004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 x14ac:dyDescent="0.55000000000000004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 x14ac:dyDescent="0.55000000000000004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 x14ac:dyDescent="0.55000000000000004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 x14ac:dyDescent="0.55000000000000004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 x14ac:dyDescent="0.55000000000000004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 x14ac:dyDescent="0.55000000000000004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 x14ac:dyDescent="0.55000000000000004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 x14ac:dyDescent="0.55000000000000004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 x14ac:dyDescent="0.55000000000000004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 x14ac:dyDescent="0.55000000000000004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 x14ac:dyDescent="0.55000000000000004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 x14ac:dyDescent="0.55000000000000004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 x14ac:dyDescent="0.55000000000000004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 x14ac:dyDescent="0.55000000000000004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 x14ac:dyDescent="0.55000000000000004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 x14ac:dyDescent="0.55000000000000004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 x14ac:dyDescent="0.55000000000000004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 x14ac:dyDescent="0.55000000000000004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 x14ac:dyDescent="0.55000000000000004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 x14ac:dyDescent="0.55000000000000004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 x14ac:dyDescent="0.55000000000000004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 x14ac:dyDescent="0.55000000000000004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 x14ac:dyDescent="0.55000000000000004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 x14ac:dyDescent="0.55000000000000004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 x14ac:dyDescent="0.55000000000000004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 x14ac:dyDescent="0.55000000000000004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 x14ac:dyDescent="0.55000000000000004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 x14ac:dyDescent="0.55000000000000004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 x14ac:dyDescent="0.55000000000000004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 x14ac:dyDescent="0.55000000000000004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 x14ac:dyDescent="0.55000000000000004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 x14ac:dyDescent="0.55000000000000004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 x14ac:dyDescent="0.55000000000000004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 x14ac:dyDescent="0.55000000000000004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 x14ac:dyDescent="0.55000000000000004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 x14ac:dyDescent="0.55000000000000004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 x14ac:dyDescent="0.55000000000000004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 x14ac:dyDescent="0.55000000000000004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 x14ac:dyDescent="0.55000000000000004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 x14ac:dyDescent="0.55000000000000004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 x14ac:dyDescent="0.55000000000000004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 x14ac:dyDescent="0.55000000000000004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 x14ac:dyDescent="0.55000000000000004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 x14ac:dyDescent="0.55000000000000004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 x14ac:dyDescent="0.55000000000000004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 x14ac:dyDescent="0.55000000000000004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 x14ac:dyDescent="0.55000000000000004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 x14ac:dyDescent="0.55000000000000004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 x14ac:dyDescent="0.55000000000000004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 x14ac:dyDescent="0.55000000000000004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 x14ac:dyDescent="0.55000000000000004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 x14ac:dyDescent="0.55000000000000004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 x14ac:dyDescent="0.55000000000000004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 x14ac:dyDescent="0.55000000000000004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 x14ac:dyDescent="0.55000000000000004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 x14ac:dyDescent="0.55000000000000004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 x14ac:dyDescent="0.55000000000000004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 x14ac:dyDescent="0.55000000000000004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 x14ac:dyDescent="0.55000000000000004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 x14ac:dyDescent="0.55000000000000004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 x14ac:dyDescent="0.55000000000000004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 x14ac:dyDescent="0.55000000000000004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 x14ac:dyDescent="0.55000000000000004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 x14ac:dyDescent="0.55000000000000004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 x14ac:dyDescent="0.55000000000000004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 x14ac:dyDescent="0.55000000000000004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 x14ac:dyDescent="0.55000000000000004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 x14ac:dyDescent="0.55000000000000004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 x14ac:dyDescent="0.55000000000000004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 x14ac:dyDescent="0.55000000000000004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 x14ac:dyDescent="0.55000000000000004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 x14ac:dyDescent="0.55000000000000004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 x14ac:dyDescent="0.55000000000000004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 x14ac:dyDescent="0.55000000000000004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 x14ac:dyDescent="0.55000000000000004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 x14ac:dyDescent="0.55000000000000004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 x14ac:dyDescent="0.55000000000000004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 x14ac:dyDescent="0.55000000000000004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 x14ac:dyDescent="0.55000000000000004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 x14ac:dyDescent="0.55000000000000004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 x14ac:dyDescent="0.55000000000000004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 x14ac:dyDescent="0.55000000000000004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 x14ac:dyDescent="0.55000000000000004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 x14ac:dyDescent="0.55000000000000004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 x14ac:dyDescent="0.55000000000000004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 x14ac:dyDescent="0.55000000000000004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 x14ac:dyDescent="0.55000000000000004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 x14ac:dyDescent="0.55000000000000004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 x14ac:dyDescent="0.55000000000000004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 x14ac:dyDescent="0.55000000000000004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 x14ac:dyDescent="0.55000000000000004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 x14ac:dyDescent="0.55000000000000004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 x14ac:dyDescent="0.55000000000000004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 x14ac:dyDescent="0.55000000000000004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 x14ac:dyDescent="0.55000000000000004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 x14ac:dyDescent="0.55000000000000004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 x14ac:dyDescent="0.55000000000000004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 x14ac:dyDescent="0.55000000000000004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 x14ac:dyDescent="0.55000000000000004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 x14ac:dyDescent="0.55000000000000004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 x14ac:dyDescent="0.55000000000000004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 x14ac:dyDescent="0.55000000000000004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 x14ac:dyDescent="0.55000000000000004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 x14ac:dyDescent="0.55000000000000004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 x14ac:dyDescent="0.55000000000000004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 x14ac:dyDescent="0.55000000000000004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 x14ac:dyDescent="0.55000000000000004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 x14ac:dyDescent="0.55000000000000004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 x14ac:dyDescent="0.55000000000000004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 x14ac:dyDescent="0.55000000000000004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 x14ac:dyDescent="0.55000000000000004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 x14ac:dyDescent="0.55000000000000004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 x14ac:dyDescent="0.55000000000000004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 x14ac:dyDescent="0.55000000000000004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 x14ac:dyDescent="0.55000000000000004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 x14ac:dyDescent="0.55000000000000004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 x14ac:dyDescent="0.55000000000000004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 x14ac:dyDescent="0.55000000000000004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 x14ac:dyDescent="0.55000000000000004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 x14ac:dyDescent="0.55000000000000004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 x14ac:dyDescent="0.55000000000000004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 x14ac:dyDescent="0.55000000000000004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 x14ac:dyDescent="0.55000000000000004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 x14ac:dyDescent="0.55000000000000004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 x14ac:dyDescent="0.55000000000000004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 x14ac:dyDescent="0.55000000000000004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 x14ac:dyDescent="0.55000000000000004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 x14ac:dyDescent="0.55000000000000004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 x14ac:dyDescent="0.55000000000000004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 x14ac:dyDescent="0.55000000000000004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 x14ac:dyDescent="0.55000000000000004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 x14ac:dyDescent="0.55000000000000004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 x14ac:dyDescent="0.55000000000000004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 x14ac:dyDescent="0.55000000000000004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 x14ac:dyDescent="0.55000000000000004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 x14ac:dyDescent="0.55000000000000004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 x14ac:dyDescent="0.55000000000000004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 x14ac:dyDescent="0.55000000000000004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 x14ac:dyDescent="0.55000000000000004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 x14ac:dyDescent="0.55000000000000004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 x14ac:dyDescent="0.55000000000000004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 x14ac:dyDescent="0.55000000000000004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 x14ac:dyDescent="0.55000000000000004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 x14ac:dyDescent="0.55000000000000004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 x14ac:dyDescent="0.55000000000000004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 x14ac:dyDescent="0.55000000000000004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 x14ac:dyDescent="0.55000000000000004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 x14ac:dyDescent="0.55000000000000004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 x14ac:dyDescent="0.55000000000000004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 x14ac:dyDescent="0.55000000000000004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 x14ac:dyDescent="0.55000000000000004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 x14ac:dyDescent="0.55000000000000004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 x14ac:dyDescent="0.55000000000000004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 x14ac:dyDescent="0.55000000000000004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 x14ac:dyDescent="0.55000000000000004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 x14ac:dyDescent="0.55000000000000004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 x14ac:dyDescent="0.55000000000000004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 x14ac:dyDescent="0.55000000000000004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 x14ac:dyDescent="0.55000000000000004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 x14ac:dyDescent="0.55000000000000004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 x14ac:dyDescent="0.55000000000000004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 x14ac:dyDescent="0.55000000000000004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 x14ac:dyDescent="0.55000000000000004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 x14ac:dyDescent="0.55000000000000004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 x14ac:dyDescent="0.55000000000000004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 x14ac:dyDescent="0.55000000000000004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 x14ac:dyDescent="0.55000000000000004">
      <c r="A284" s="32">
        <v>43914</v>
      </c>
      <c r="B284" s="1" t="s">
        <v>7</v>
      </c>
      <c r="C284" s="26">
        <v>163</v>
      </c>
      <c r="D284" s="26">
        <v>1794</v>
      </c>
    </row>
    <row r="285" spans="1:6" x14ac:dyDescent="0.55000000000000004">
      <c r="A285" s="32">
        <v>43914</v>
      </c>
      <c r="B285" s="1" t="s">
        <v>11</v>
      </c>
      <c r="C285" s="26">
        <v>2</v>
      </c>
      <c r="D285" s="26">
        <v>85</v>
      </c>
    </row>
    <row r="286" spans="1:6" x14ac:dyDescent="0.55000000000000004">
      <c r="A286" s="32">
        <v>43914</v>
      </c>
      <c r="B286" s="1" t="s">
        <v>12</v>
      </c>
      <c r="C286" s="26">
        <v>0</v>
      </c>
      <c r="D286" s="26">
        <v>36</v>
      </c>
    </row>
    <row r="287" spans="1:6" x14ac:dyDescent="0.55000000000000004">
      <c r="A287" s="32">
        <v>43914</v>
      </c>
      <c r="B287" s="1" t="s">
        <v>13</v>
      </c>
      <c r="C287" s="26">
        <v>1</v>
      </c>
      <c r="D287" s="26">
        <v>162</v>
      </c>
    </row>
    <row r="288" spans="1:6" x14ac:dyDescent="0.55000000000000004">
      <c r="A288" s="32">
        <v>43914</v>
      </c>
      <c r="B288" s="1" t="s">
        <v>14</v>
      </c>
      <c r="C288" s="26">
        <v>2</v>
      </c>
      <c r="D288" s="26">
        <v>200</v>
      </c>
    </row>
    <row r="289" spans="1:4" x14ac:dyDescent="0.55000000000000004">
      <c r="A289" s="32">
        <v>43914</v>
      </c>
      <c r="B289" s="1" t="s">
        <v>15</v>
      </c>
      <c r="C289" s="26">
        <v>0</v>
      </c>
      <c r="D289" s="26">
        <v>147</v>
      </c>
    </row>
    <row r="290" spans="1:4" x14ac:dyDescent="0.55000000000000004">
      <c r="A290" s="32">
        <v>43914</v>
      </c>
      <c r="B290" s="1" t="s">
        <v>16</v>
      </c>
      <c r="C290" s="26">
        <v>2</v>
      </c>
      <c r="D290" s="26">
        <v>164</v>
      </c>
    </row>
    <row r="291" spans="1:4" x14ac:dyDescent="0.55000000000000004">
      <c r="A291" s="32">
        <v>43914</v>
      </c>
      <c r="B291" s="1" t="s">
        <v>17</v>
      </c>
      <c r="C291" s="26">
        <v>5</v>
      </c>
      <c r="D291" s="26">
        <v>576</v>
      </c>
    </row>
    <row r="292" spans="1:4" x14ac:dyDescent="0.55000000000000004">
      <c r="A292" s="32">
        <v>43914</v>
      </c>
      <c r="B292" s="1" t="s">
        <v>18</v>
      </c>
      <c r="C292" s="26">
        <v>6</v>
      </c>
      <c r="D292" s="26">
        <v>299</v>
      </c>
    </row>
    <row r="293" spans="1:4" x14ac:dyDescent="0.55000000000000004">
      <c r="A293" s="32">
        <v>43914</v>
      </c>
      <c r="B293" s="1" t="s">
        <v>19</v>
      </c>
      <c r="C293" s="26">
        <v>13</v>
      </c>
      <c r="D293" s="26">
        <v>209</v>
      </c>
    </row>
    <row r="294" spans="1:4" x14ac:dyDescent="0.55000000000000004">
      <c r="A294" s="32">
        <v>43914</v>
      </c>
      <c r="B294" s="1" t="s">
        <v>20</v>
      </c>
      <c r="C294" s="26">
        <v>58</v>
      </c>
      <c r="D294" s="26">
        <v>898</v>
      </c>
    </row>
    <row r="295" spans="1:4" x14ac:dyDescent="0.55000000000000004">
      <c r="A295" s="32">
        <v>43914</v>
      </c>
      <c r="B295" s="1" t="s">
        <v>21</v>
      </c>
      <c r="C295" s="26">
        <v>48</v>
      </c>
      <c r="D295" s="26">
        <v>39</v>
      </c>
    </row>
    <row r="296" spans="1:4" x14ac:dyDescent="0.55000000000000004">
      <c r="A296" s="32">
        <v>43914</v>
      </c>
      <c r="B296" s="1" t="s">
        <v>22</v>
      </c>
      <c r="C296" s="26">
        <v>172</v>
      </c>
      <c r="D296" s="26">
        <v>2013</v>
      </c>
    </row>
    <row r="297" spans="1:4" x14ac:dyDescent="0.55000000000000004">
      <c r="A297" s="32">
        <v>43914</v>
      </c>
      <c r="B297" s="1" t="s">
        <v>23</v>
      </c>
      <c r="C297" s="26">
        <v>80</v>
      </c>
      <c r="D297" s="26">
        <v>69</v>
      </c>
    </row>
    <row r="298" spans="1:4" x14ac:dyDescent="0.55000000000000004">
      <c r="A298" s="32">
        <v>43914</v>
      </c>
      <c r="B298" s="1" t="s">
        <v>24</v>
      </c>
      <c r="C298" s="26">
        <v>28</v>
      </c>
      <c r="D298" s="26">
        <v>812</v>
      </c>
    </row>
    <row r="299" spans="1:4" x14ac:dyDescent="0.55000000000000004">
      <c r="A299" s="32">
        <v>43914</v>
      </c>
      <c r="B299" s="1" t="s">
        <v>25</v>
      </c>
      <c r="C299" s="26">
        <v>0</v>
      </c>
      <c r="D299" s="26">
        <v>67</v>
      </c>
    </row>
    <row r="300" spans="1:4" x14ac:dyDescent="0.55000000000000004">
      <c r="A300" s="32">
        <v>43914</v>
      </c>
      <c r="B300" s="1" t="s">
        <v>26</v>
      </c>
      <c r="C300" s="26">
        <v>8</v>
      </c>
      <c r="D300" s="26">
        <v>192</v>
      </c>
    </row>
    <row r="301" spans="1:4" x14ac:dyDescent="0.55000000000000004">
      <c r="A301" s="32">
        <v>43914</v>
      </c>
      <c r="B301" s="1" t="s">
        <v>27</v>
      </c>
      <c r="C301" s="26">
        <v>1</v>
      </c>
      <c r="D301" s="26">
        <v>114</v>
      </c>
    </row>
    <row r="302" spans="1:4" x14ac:dyDescent="0.55000000000000004">
      <c r="A302" s="32">
        <v>43914</v>
      </c>
      <c r="B302" s="1" t="s">
        <v>28</v>
      </c>
      <c r="C302" s="26">
        <v>4</v>
      </c>
      <c r="D302" s="26">
        <v>370</v>
      </c>
    </row>
    <row r="303" spans="1:4" x14ac:dyDescent="0.55000000000000004">
      <c r="A303" s="32">
        <v>43914</v>
      </c>
      <c r="B303" s="1" t="s">
        <v>29</v>
      </c>
      <c r="C303" s="26">
        <v>5</v>
      </c>
      <c r="D303" s="26">
        <v>339</v>
      </c>
    </row>
    <row r="304" spans="1:4" x14ac:dyDescent="0.55000000000000004">
      <c r="A304" s="32">
        <v>43914</v>
      </c>
      <c r="B304" s="1" t="s">
        <v>30</v>
      </c>
      <c r="C304" s="26">
        <v>12</v>
      </c>
      <c r="D304" s="26">
        <v>317</v>
      </c>
    </row>
    <row r="305" spans="1:4" x14ac:dyDescent="0.55000000000000004">
      <c r="A305" s="32">
        <v>43914</v>
      </c>
      <c r="B305" s="1" t="s">
        <v>31</v>
      </c>
      <c r="C305" s="26">
        <v>3</v>
      </c>
      <c r="D305" s="26">
        <v>584</v>
      </c>
    </row>
    <row r="306" spans="1:4" x14ac:dyDescent="0.55000000000000004">
      <c r="A306" s="32">
        <v>43914</v>
      </c>
      <c r="B306" s="1" t="s">
        <v>32</v>
      </c>
      <c r="C306" s="26">
        <v>148</v>
      </c>
      <c r="D306" s="26">
        <v>1895</v>
      </c>
    </row>
    <row r="307" spans="1:4" x14ac:dyDescent="0.55000000000000004">
      <c r="A307" s="32">
        <v>43914</v>
      </c>
      <c r="B307" s="1" t="s">
        <v>33</v>
      </c>
      <c r="C307" s="26">
        <v>9</v>
      </c>
      <c r="D307" s="26">
        <v>368</v>
      </c>
    </row>
    <row r="308" spans="1:4" x14ac:dyDescent="0.55000000000000004">
      <c r="A308" s="32">
        <v>43914</v>
      </c>
      <c r="B308" s="1" t="s">
        <v>34</v>
      </c>
      <c r="C308" s="26">
        <v>5</v>
      </c>
      <c r="D308" s="26">
        <v>173</v>
      </c>
    </row>
    <row r="309" spans="1:4" x14ac:dyDescent="0.55000000000000004">
      <c r="A309" s="32">
        <v>43914</v>
      </c>
      <c r="B309" s="1" t="s">
        <v>35</v>
      </c>
      <c r="C309" s="26">
        <v>26</v>
      </c>
      <c r="D309" s="26">
        <v>930</v>
      </c>
    </row>
    <row r="310" spans="1:4" x14ac:dyDescent="0.55000000000000004">
      <c r="A310" s="32">
        <v>43914</v>
      </c>
      <c r="B310" s="1" t="s">
        <v>36</v>
      </c>
      <c r="C310" s="26">
        <v>142</v>
      </c>
      <c r="D310" s="26">
        <v>169</v>
      </c>
    </row>
    <row r="311" spans="1:4" x14ac:dyDescent="0.55000000000000004">
      <c r="A311" s="32">
        <v>43914</v>
      </c>
      <c r="B311" s="1" t="s">
        <v>37</v>
      </c>
      <c r="C311" s="26">
        <v>115</v>
      </c>
      <c r="D311" s="26">
        <v>1607</v>
      </c>
    </row>
    <row r="312" spans="1:4" x14ac:dyDescent="0.55000000000000004">
      <c r="A312" s="32">
        <v>43914</v>
      </c>
      <c r="B312" s="1" t="s">
        <v>38</v>
      </c>
      <c r="C312" s="26">
        <v>9</v>
      </c>
      <c r="D312" s="26">
        <v>214</v>
      </c>
    </row>
    <row r="313" spans="1:4" x14ac:dyDescent="0.55000000000000004">
      <c r="A313" s="32">
        <v>43914</v>
      </c>
      <c r="B313" s="1" t="s">
        <v>39</v>
      </c>
      <c r="C313" s="26">
        <v>17</v>
      </c>
      <c r="D313" s="26">
        <v>1316</v>
      </c>
    </row>
    <row r="314" spans="1:4" x14ac:dyDescent="0.55000000000000004">
      <c r="A314" s="32">
        <v>43914</v>
      </c>
      <c r="B314" s="1" t="s">
        <v>40</v>
      </c>
      <c r="C314" s="26">
        <v>0</v>
      </c>
      <c r="D314" s="26">
        <v>129</v>
      </c>
    </row>
    <row r="315" spans="1:4" x14ac:dyDescent="0.55000000000000004">
      <c r="A315" s="32">
        <v>43914</v>
      </c>
      <c r="B315" s="1" t="s">
        <v>41</v>
      </c>
      <c r="C315" s="26">
        <v>0</v>
      </c>
      <c r="D315" s="26">
        <v>105</v>
      </c>
    </row>
    <row r="316" spans="1:4" x14ac:dyDescent="0.55000000000000004">
      <c r="A316" s="32">
        <v>43914</v>
      </c>
      <c r="B316" s="1" t="s">
        <v>42</v>
      </c>
      <c r="C316" s="26">
        <v>1</v>
      </c>
      <c r="D316" s="26">
        <v>219</v>
      </c>
    </row>
    <row r="317" spans="1:4" x14ac:dyDescent="0.55000000000000004">
      <c r="A317" s="32">
        <v>43914</v>
      </c>
      <c r="B317" s="1" t="s">
        <v>43</v>
      </c>
      <c r="C317" s="26">
        <v>3</v>
      </c>
      <c r="D317" s="26">
        <v>656</v>
      </c>
    </row>
    <row r="318" spans="1:4" x14ac:dyDescent="0.55000000000000004">
      <c r="A318" s="32">
        <v>43914</v>
      </c>
      <c r="B318" s="1" t="s">
        <v>44</v>
      </c>
      <c r="C318" s="26">
        <v>4</v>
      </c>
      <c r="D318" s="26">
        <v>192</v>
      </c>
    </row>
    <row r="319" spans="1:4" x14ac:dyDescent="0.55000000000000004">
      <c r="A319" s="32">
        <v>43914</v>
      </c>
      <c r="B319" s="1" t="s">
        <v>45</v>
      </c>
      <c r="C319" s="26">
        <v>1</v>
      </c>
      <c r="D319" s="26">
        <v>96</v>
      </c>
    </row>
    <row r="320" spans="1:4" x14ac:dyDescent="0.55000000000000004">
      <c r="A320" s="32">
        <v>43914</v>
      </c>
      <c r="B320" s="1" t="s">
        <v>46</v>
      </c>
      <c r="C320" s="26">
        <v>1</v>
      </c>
      <c r="D320" s="26">
        <v>160</v>
      </c>
    </row>
    <row r="321" spans="1:6" x14ac:dyDescent="0.55000000000000004">
      <c r="A321" s="32">
        <v>43914</v>
      </c>
      <c r="B321" s="1" t="s">
        <v>47</v>
      </c>
      <c r="C321" s="26">
        <v>3</v>
      </c>
      <c r="D321" s="26">
        <v>215</v>
      </c>
    </row>
    <row r="322" spans="1:6" x14ac:dyDescent="0.55000000000000004">
      <c r="A322" s="32">
        <v>43914</v>
      </c>
      <c r="B322" s="1" t="s">
        <v>48</v>
      </c>
      <c r="C322" s="26">
        <v>12</v>
      </c>
      <c r="D322" s="26">
        <v>307</v>
      </c>
    </row>
    <row r="323" spans="1:6" x14ac:dyDescent="0.55000000000000004">
      <c r="A323" s="32">
        <v>43914</v>
      </c>
      <c r="B323" s="1" t="s">
        <v>49</v>
      </c>
      <c r="C323" s="26">
        <v>9</v>
      </c>
      <c r="D323" s="26">
        <v>703</v>
      </c>
    </row>
    <row r="324" spans="1:6" x14ac:dyDescent="0.55000000000000004">
      <c r="A324" s="32">
        <v>43914</v>
      </c>
      <c r="B324" s="1" t="s">
        <v>50</v>
      </c>
      <c r="C324" s="26">
        <v>1</v>
      </c>
      <c r="D324" s="26">
        <v>115</v>
      </c>
    </row>
    <row r="325" spans="1:6" x14ac:dyDescent="0.55000000000000004">
      <c r="A325" s="32">
        <v>43914</v>
      </c>
      <c r="B325" s="1" t="s">
        <v>51</v>
      </c>
      <c r="C325" s="26">
        <v>1</v>
      </c>
      <c r="D325" s="26">
        <v>253</v>
      </c>
    </row>
    <row r="326" spans="1:6" x14ac:dyDescent="0.55000000000000004">
      <c r="A326" s="32">
        <v>43914</v>
      </c>
      <c r="B326" s="1" t="s">
        <v>52</v>
      </c>
      <c r="C326" s="26">
        <v>7</v>
      </c>
      <c r="D326" s="26">
        <v>543</v>
      </c>
    </row>
    <row r="327" spans="1:6" x14ac:dyDescent="0.55000000000000004">
      <c r="A327" s="32">
        <v>43914</v>
      </c>
      <c r="B327" s="1" t="s">
        <v>53</v>
      </c>
      <c r="C327" s="26">
        <v>18</v>
      </c>
      <c r="D327" s="26">
        <v>743</v>
      </c>
    </row>
    <row r="328" spans="1:6" x14ac:dyDescent="0.55000000000000004">
      <c r="A328" s="32">
        <v>43914</v>
      </c>
      <c r="B328" s="1" t="s">
        <v>54</v>
      </c>
      <c r="C328" s="26">
        <v>3</v>
      </c>
      <c r="D328" s="26">
        <v>205</v>
      </c>
    </row>
    <row r="329" spans="1:6" x14ac:dyDescent="0.55000000000000004">
      <c r="A329" s="32">
        <v>43914</v>
      </c>
      <c r="B329" s="1" t="s">
        <v>55</v>
      </c>
      <c r="C329" s="26">
        <v>0</v>
      </c>
      <c r="D329" s="26">
        <v>196</v>
      </c>
    </row>
    <row r="330" spans="1:6" x14ac:dyDescent="0.55000000000000004">
      <c r="A330" s="32">
        <v>43914</v>
      </c>
      <c r="B330" s="1" t="s">
        <v>56</v>
      </c>
      <c r="C330" s="26">
        <v>4</v>
      </c>
      <c r="D330" s="26">
        <v>271</v>
      </c>
    </row>
    <row r="331" spans="1:6" x14ac:dyDescent="0.55000000000000004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 x14ac:dyDescent="0.55000000000000004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 x14ac:dyDescent="0.55000000000000004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 x14ac:dyDescent="0.55000000000000004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 x14ac:dyDescent="0.55000000000000004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 x14ac:dyDescent="0.55000000000000004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 x14ac:dyDescent="0.55000000000000004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 x14ac:dyDescent="0.55000000000000004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 x14ac:dyDescent="0.55000000000000004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 x14ac:dyDescent="0.55000000000000004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 x14ac:dyDescent="0.55000000000000004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 x14ac:dyDescent="0.55000000000000004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 x14ac:dyDescent="0.55000000000000004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 x14ac:dyDescent="0.55000000000000004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 x14ac:dyDescent="0.55000000000000004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 x14ac:dyDescent="0.55000000000000004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 x14ac:dyDescent="0.55000000000000004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 x14ac:dyDescent="0.55000000000000004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 x14ac:dyDescent="0.55000000000000004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 x14ac:dyDescent="0.55000000000000004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 x14ac:dyDescent="0.55000000000000004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 x14ac:dyDescent="0.55000000000000004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 x14ac:dyDescent="0.55000000000000004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 x14ac:dyDescent="0.55000000000000004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 x14ac:dyDescent="0.55000000000000004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 x14ac:dyDescent="0.55000000000000004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 x14ac:dyDescent="0.55000000000000004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 x14ac:dyDescent="0.55000000000000004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 x14ac:dyDescent="0.55000000000000004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 x14ac:dyDescent="0.55000000000000004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 x14ac:dyDescent="0.55000000000000004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 x14ac:dyDescent="0.55000000000000004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 x14ac:dyDescent="0.55000000000000004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 x14ac:dyDescent="0.55000000000000004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 x14ac:dyDescent="0.55000000000000004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 x14ac:dyDescent="0.55000000000000004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 x14ac:dyDescent="0.55000000000000004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 x14ac:dyDescent="0.55000000000000004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 x14ac:dyDescent="0.55000000000000004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 x14ac:dyDescent="0.55000000000000004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 x14ac:dyDescent="0.55000000000000004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 x14ac:dyDescent="0.55000000000000004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 x14ac:dyDescent="0.55000000000000004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 x14ac:dyDescent="0.55000000000000004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 x14ac:dyDescent="0.55000000000000004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 x14ac:dyDescent="0.55000000000000004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 x14ac:dyDescent="0.55000000000000004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 x14ac:dyDescent="0.55000000000000004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 x14ac:dyDescent="0.55000000000000004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 x14ac:dyDescent="0.55000000000000004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 x14ac:dyDescent="0.55000000000000004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 x14ac:dyDescent="0.55000000000000004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 x14ac:dyDescent="0.55000000000000004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 x14ac:dyDescent="0.55000000000000004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 x14ac:dyDescent="0.55000000000000004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 x14ac:dyDescent="0.55000000000000004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 x14ac:dyDescent="0.55000000000000004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 x14ac:dyDescent="0.55000000000000004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 x14ac:dyDescent="0.55000000000000004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 x14ac:dyDescent="0.55000000000000004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 x14ac:dyDescent="0.55000000000000004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 x14ac:dyDescent="0.55000000000000004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 x14ac:dyDescent="0.55000000000000004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 x14ac:dyDescent="0.55000000000000004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 x14ac:dyDescent="0.55000000000000004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 x14ac:dyDescent="0.55000000000000004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 x14ac:dyDescent="0.55000000000000004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 x14ac:dyDescent="0.55000000000000004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 x14ac:dyDescent="0.55000000000000004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 x14ac:dyDescent="0.55000000000000004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 x14ac:dyDescent="0.55000000000000004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 x14ac:dyDescent="0.55000000000000004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 x14ac:dyDescent="0.55000000000000004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 x14ac:dyDescent="0.55000000000000004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 x14ac:dyDescent="0.55000000000000004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 x14ac:dyDescent="0.55000000000000004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 x14ac:dyDescent="0.55000000000000004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 x14ac:dyDescent="0.55000000000000004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 x14ac:dyDescent="0.55000000000000004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 x14ac:dyDescent="0.55000000000000004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 x14ac:dyDescent="0.55000000000000004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 x14ac:dyDescent="0.55000000000000004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 x14ac:dyDescent="0.55000000000000004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 x14ac:dyDescent="0.55000000000000004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 x14ac:dyDescent="0.55000000000000004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 x14ac:dyDescent="0.55000000000000004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 x14ac:dyDescent="0.55000000000000004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 x14ac:dyDescent="0.55000000000000004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 x14ac:dyDescent="0.55000000000000004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 x14ac:dyDescent="0.55000000000000004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 x14ac:dyDescent="0.55000000000000004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 x14ac:dyDescent="0.55000000000000004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 x14ac:dyDescent="0.55000000000000004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 x14ac:dyDescent="0.55000000000000004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 x14ac:dyDescent="0.55000000000000004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 x14ac:dyDescent="0.55000000000000004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 x14ac:dyDescent="0.55000000000000004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 x14ac:dyDescent="0.55000000000000004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 x14ac:dyDescent="0.55000000000000004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 x14ac:dyDescent="0.55000000000000004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 x14ac:dyDescent="0.55000000000000004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 x14ac:dyDescent="0.55000000000000004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 x14ac:dyDescent="0.55000000000000004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 x14ac:dyDescent="0.55000000000000004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 x14ac:dyDescent="0.55000000000000004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 x14ac:dyDescent="0.55000000000000004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 x14ac:dyDescent="0.55000000000000004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 x14ac:dyDescent="0.55000000000000004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 x14ac:dyDescent="0.55000000000000004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 x14ac:dyDescent="0.55000000000000004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 x14ac:dyDescent="0.55000000000000004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 x14ac:dyDescent="0.55000000000000004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 x14ac:dyDescent="0.55000000000000004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 x14ac:dyDescent="0.55000000000000004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 x14ac:dyDescent="0.55000000000000004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 x14ac:dyDescent="0.55000000000000004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 x14ac:dyDescent="0.55000000000000004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 x14ac:dyDescent="0.55000000000000004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 x14ac:dyDescent="0.55000000000000004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 x14ac:dyDescent="0.55000000000000004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 x14ac:dyDescent="0.55000000000000004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 x14ac:dyDescent="0.55000000000000004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 x14ac:dyDescent="0.55000000000000004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 x14ac:dyDescent="0.55000000000000004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 x14ac:dyDescent="0.55000000000000004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 x14ac:dyDescent="0.55000000000000004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 x14ac:dyDescent="0.55000000000000004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 x14ac:dyDescent="0.55000000000000004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 x14ac:dyDescent="0.55000000000000004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 x14ac:dyDescent="0.55000000000000004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 x14ac:dyDescent="0.55000000000000004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 x14ac:dyDescent="0.55000000000000004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 x14ac:dyDescent="0.55000000000000004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 x14ac:dyDescent="0.55000000000000004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 x14ac:dyDescent="0.55000000000000004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 x14ac:dyDescent="0.55000000000000004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 x14ac:dyDescent="0.55000000000000004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 x14ac:dyDescent="0.55000000000000004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 x14ac:dyDescent="0.55000000000000004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 x14ac:dyDescent="0.55000000000000004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 x14ac:dyDescent="0.55000000000000004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 x14ac:dyDescent="0.55000000000000004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 x14ac:dyDescent="0.55000000000000004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 x14ac:dyDescent="0.55000000000000004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 x14ac:dyDescent="0.55000000000000004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 x14ac:dyDescent="0.55000000000000004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 x14ac:dyDescent="0.55000000000000004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 x14ac:dyDescent="0.55000000000000004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 x14ac:dyDescent="0.55000000000000004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 x14ac:dyDescent="0.55000000000000004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 x14ac:dyDescent="0.55000000000000004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 x14ac:dyDescent="0.55000000000000004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 x14ac:dyDescent="0.55000000000000004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 x14ac:dyDescent="0.55000000000000004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 x14ac:dyDescent="0.55000000000000004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 x14ac:dyDescent="0.55000000000000004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 x14ac:dyDescent="0.55000000000000004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 x14ac:dyDescent="0.55000000000000004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 x14ac:dyDescent="0.55000000000000004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 x14ac:dyDescent="0.55000000000000004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 x14ac:dyDescent="0.55000000000000004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 x14ac:dyDescent="0.55000000000000004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 x14ac:dyDescent="0.55000000000000004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 x14ac:dyDescent="0.55000000000000004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 x14ac:dyDescent="0.55000000000000004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 x14ac:dyDescent="0.55000000000000004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 x14ac:dyDescent="0.55000000000000004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 x14ac:dyDescent="0.55000000000000004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 x14ac:dyDescent="0.55000000000000004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 x14ac:dyDescent="0.55000000000000004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 x14ac:dyDescent="0.55000000000000004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 x14ac:dyDescent="0.55000000000000004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 x14ac:dyDescent="0.55000000000000004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 x14ac:dyDescent="0.55000000000000004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 x14ac:dyDescent="0.55000000000000004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 x14ac:dyDescent="0.55000000000000004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 x14ac:dyDescent="0.55000000000000004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 x14ac:dyDescent="0.55000000000000004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 x14ac:dyDescent="0.55000000000000004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 x14ac:dyDescent="0.55000000000000004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 x14ac:dyDescent="0.55000000000000004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 x14ac:dyDescent="0.55000000000000004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 x14ac:dyDescent="0.55000000000000004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 x14ac:dyDescent="0.55000000000000004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 x14ac:dyDescent="0.55000000000000004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 x14ac:dyDescent="0.55000000000000004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 x14ac:dyDescent="0.55000000000000004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 x14ac:dyDescent="0.55000000000000004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 x14ac:dyDescent="0.55000000000000004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 x14ac:dyDescent="0.55000000000000004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 x14ac:dyDescent="0.55000000000000004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 x14ac:dyDescent="0.55000000000000004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 x14ac:dyDescent="0.55000000000000004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 x14ac:dyDescent="0.55000000000000004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 x14ac:dyDescent="0.55000000000000004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 x14ac:dyDescent="0.55000000000000004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 x14ac:dyDescent="0.55000000000000004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 x14ac:dyDescent="0.55000000000000004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 x14ac:dyDescent="0.55000000000000004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 x14ac:dyDescent="0.55000000000000004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 x14ac:dyDescent="0.55000000000000004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 x14ac:dyDescent="0.55000000000000004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 x14ac:dyDescent="0.55000000000000004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 x14ac:dyDescent="0.55000000000000004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 x14ac:dyDescent="0.55000000000000004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 x14ac:dyDescent="0.55000000000000004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 x14ac:dyDescent="0.55000000000000004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 x14ac:dyDescent="0.55000000000000004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 x14ac:dyDescent="0.55000000000000004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 x14ac:dyDescent="0.55000000000000004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 x14ac:dyDescent="0.55000000000000004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 x14ac:dyDescent="0.55000000000000004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 x14ac:dyDescent="0.55000000000000004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 x14ac:dyDescent="0.55000000000000004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 x14ac:dyDescent="0.55000000000000004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 x14ac:dyDescent="0.55000000000000004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 x14ac:dyDescent="0.55000000000000004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 x14ac:dyDescent="0.55000000000000004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 x14ac:dyDescent="0.55000000000000004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 x14ac:dyDescent="0.55000000000000004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 x14ac:dyDescent="0.55000000000000004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 x14ac:dyDescent="0.55000000000000004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 x14ac:dyDescent="0.55000000000000004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 x14ac:dyDescent="0.55000000000000004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 x14ac:dyDescent="0.55000000000000004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 x14ac:dyDescent="0.55000000000000004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 x14ac:dyDescent="0.55000000000000004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 x14ac:dyDescent="0.55000000000000004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 x14ac:dyDescent="0.55000000000000004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 x14ac:dyDescent="0.55000000000000004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 x14ac:dyDescent="0.55000000000000004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 x14ac:dyDescent="0.55000000000000004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 x14ac:dyDescent="0.55000000000000004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 x14ac:dyDescent="0.55000000000000004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 x14ac:dyDescent="0.55000000000000004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 x14ac:dyDescent="0.55000000000000004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 x14ac:dyDescent="0.55000000000000004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 x14ac:dyDescent="0.55000000000000004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 x14ac:dyDescent="0.55000000000000004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 x14ac:dyDescent="0.55000000000000004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 x14ac:dyDescent="0.55000000000000004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 x14ac:dyDescent="0.55000000000000004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 x14ac:dyDescent="0.55000000000000004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 x14ac:dyDescent="0.55000000000000004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 x14ac:dyDescent="0.55000000000000004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 x14ac:dyDescent="0.55000000000000004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 x14ac:dyDescent="0.55000000000000004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 x14ac:dyDescent="0.55000000000000004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 x14ac:dyDescent="0.55000000000000004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 x14ac:dyDescent="0.55000000000000004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 x14ac:dyDescent="0.55000000000000004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 x14ac:dyDescent="0.55000000000000004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 x14ac:dyDescent="0.55000000000000004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 x14ac:dyDescent="0.55000000000000004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 x14ac:dyDescent="0.55000000000000004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 x14ac:dyDescent="0.55000000000000004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 x14ac:dyDescent="0.55000000000000004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 x14ac:dyDescent="0.55000000000000004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 x14ac:dyDescent="0.55000000000000004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 x14ac:dyDescent="0.55000000000000004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 x14ac:dyDescent="0.55000000000000004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 x14ac:dyDescent="0.55000000000000004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 x14ac:dyDescent="0.55000000000000004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 x14ac:dyDescent="0.55000000000000004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 x14ac:dyDescent="0.55000000000000004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 x14ac:dyDescent="0.55000000000000004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 x14ac:dyDescent="0.55000000000000004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 x14ac:dyDescent="0.55000000000000004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 x14ac:dyDescent="0.55000000000000004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 x14ac:dyDescent="0.55000000000000004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 x14ac:dyDescent="0.55000000000000004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 x14ac:dyDescent="0.55000000000000004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 x14ac:dyDescent="0.55000000000000004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 x14ac:dyDescent="0.55000000000000004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 x14ac:dyDescent="0.55000000000000004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 x14ac:dyDescent="0.55000000000000004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 x14ac:dyDescent="0.55000000000000004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 x14ac:dyDescent="0.55000000000000004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 x14ac:dyDescent="0.55000000000000004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 x14ac:dyDescent="0.55000000000000004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 x14ac:dyDescent="0.55000000000000004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 x14ac:dyDescent="0.55000000000000004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 x14ac:dyDescent="0.55000000000000004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 x14ac:dyDescent="0.55000000000000004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 x14ac:dyDescent="0.55000000000000004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 x14ac:dyDescent="0.55000000000000004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 x14ac:dyDescent="0.55000000000000004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 x14ac:dyDescent="0.55000000000000004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 x14ac:dyDescent="0.55000000000000004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 x14ac:dyDescent="0.55000000000000004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 x14ac:dyDescent="0.55000000000000004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 x14ac:dyDescent="0.55000000000000004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 x14ac:dyDescent="0.55000000000000004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 x14ac:dyDescent="0.55000000000000004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 x14ac:dyDescent="0.55000000000000004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 x14ac:dyDescent="0.55000000000000004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 x14ac:dyDescent="0.55000000000000004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 x14ac:dyDescent="0.55000000000000004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 x14ac:dyDescent="0.55000000000000004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 x14ac:dyDescent="0.55000000000000004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 x14ac:dyDescent="0.55000000000000004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 x14ac:dyDescent="0.55000000000000004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 x14ac:dyDescent="0.55000000000000004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 x14ac:dyDescent="0.55000000000000004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 x14ac:dyDescent="0.55000000000000004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 x14ac:dyDescent="0.55000000000000004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 x14ac:dyDescent="0.55000000000000004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 x14ac:dyDescent="0.55000000000000004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 x14ac:dyDescent="0.55000000000000004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 x14ac:dyDescent="0.55000000000000004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 x14ac:dyDescent="0.55000000000000004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 x14ac:dyDescent="0.55000000000000004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 x14ac:dyDescent="0.55000000000000004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 x14ac:dyDescent="0.55000000000000004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 x14ac:dyDescent="0.55000000000000004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 x14ac:dyDescent="0.55000000000000004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 x14ac:dyDescent="0.55000000000000004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 x14ac:dyDescent="0.55000000000000004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 x14ac:dyDescent="0.55000000000000004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 x14ac:dyDescent="0.55000000000000004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 x14ac:dyDescent="0.55000000000000004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 x14ac:dyDescent="0.55000000000000004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 x14ac:dyDescent="0.55000000000000004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 x14ac:dyDescent="0.55000000000000004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 x14ac:dyDescent="0.55000000000000004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 x14ac:dyDescent="0.55000000000000004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 x14ac:dyDescent="0.55000000000000004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 x14ac:dyDescent="0.55000000000000004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 x14ac:dyDescent="0.55000000000000004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 x14ac:dyDescent="0.55000000000000004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 x14ac:dyDescent="0.55000000000000004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 x14ac:dyDescent="0.55000000000000004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 x14ac:dyDescent="0.55000000000000004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 x14ac:dyDescent="0.55000000000000004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 x14ac:dyDescent="0.55000000000000004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 x14ac:dyDescent="0.55000000000000004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 x14ac:dyDescent="0.55000000000000004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 x14ac:dyDescent="0.55000000000000004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 x14ac:dyDescent="0.55000000000000004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 x14ac:dyDescent="0.55000000000000004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 x14ac:dyDescent="0.55000000000000004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 x14ac:dyDescent="0.55000000000000004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 x14ac:dyDescent="0.55000000000000004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 x14ac:dyDescent="0.55000000000000004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 x14ac:dyDescent="0.55000000000000004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 x14ac:dyDescent="0.55000000000000004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 x14ac:dyDescent="0.55000000000000004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 x14ac:dyDescent="0.55000000000000004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 x14ac:dyDescent="0.55000000000000004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 x14ac:dyDescent="0.55000000000000004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 x14ac:dyDescent="0.55000000000000004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 x14ac:dyDescent="0.55000000000000004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 x14ac:dyDescent="0.55000000000000004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 x14ac:dyDescent="0.55000000000000004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 x14ac:dyDescent="0.55000000000000004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 x14ac:dyDescent="0.55000000000000004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 x14ac:dyDescent="0.55000000000000004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 x14ac:dyDescent="0.55000000000000004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 x14ac:dyDescent="0.55000000000000004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 x14ac:dyDescent="0.55000000000000004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 x14ac:dyDescent="0.55000000000000004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 x14ac:dyDescent="0.55000000000000004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 x14ac:dyDescent="0.55000000000000004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 x14ac:dyDescent="0.55000000000000004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 x14ac:dyDescent="0.55000000000000004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 x14ac:dyDescent="0.55000000000000004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 x14ac:dyDescent="0.55000000000000004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 x14ac:dyDescent="0.55000000000000004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 x14ac:dyDescent="0.55000000000000004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 x14ac:dyDescent="0.55000000000000004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 x14ac:dyDescent="0.55000000000000004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 x14ac:dyDescent="0.55000000000000004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 x14ac:dyDescent="0.55000000000000004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 x14ac:dyDescent="0.55000000000000004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 x14ac:dyDescent="0.55000000000000004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 x14ac:dyDescent="0.55000000000000004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 x14ac:dyDescent="0.55000000000000004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 x14ac:dyDescent="0.55000000000000004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 x14ac:dyDescent="0.55000000000000004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 x14ac:dyDescent="0.55000000000000004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 x14ac:dyDescent="0.55000000000000004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 x14ac:dyDescent="0.55000000000000004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 x14ac:dyDescent="0.55000000000000004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 x14ac:dyDescent="0.55000000000000004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 x14ac:dyDescent="0.55000000000000004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 x14ac:dyDescent="0.55000000000000004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 x14ac:dyDescent="0.55000000000000004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 x14ac:dyDescent="0.55000000000000004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 x14ac:dyDescent="0.55000000000000004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 x14ac:dyDescent="0.55000000000000004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 x14ac:dyDescent="0.55000000000000004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 x14ac:dyDescent="0.55000000000000004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 x14ac:dyDescent="0.55000000000000004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 x14ac:dyDescent="0.55000000000000004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 x14ac:dyDescent="0.55000000000000004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 x14ac:dyDescent="0.55000000000000004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 x14ac:dyDescent="0.55000000000000004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 x14ac:dyDescent="0.55000000000000004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 x14ac:dyDescent="0.55000000000000004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 x14ac:dyDescent="0.55000000000000004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 x14ac:dyDescent="0.55000000000000004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 x14ac:dyDescent="0.55000000000000004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 x14ac:dyDescent="0.55000000000000004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 x14ac:dyDescent="0.55000000000000004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 x14ac:dyDescent="0.55000000000000004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 x14ac:dyDescent="0.55000000000000004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 x14ac:dyDescent="0.55000000000000004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 x14ac:dyDescent="0.55000000000000004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 x14ac:dyDescent="0.55000000000000004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 x14ac:dyDescent="0.55000000000000004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 x14ac:dyDescent="0.55000000000000004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 x14ac:dyDescent="0.55000000000000004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 x14ac:dyDescent="0.55000000000000004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 x14ac:dyDescent="0.55000000000000004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 x14ac:dyDescent="0.55000000000000004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 x14ac:dyDescent="0.55000000000000004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 x14ac:dyDescent="0.55000000000000004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 x14ac:dyDescent="0.55000000000000004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 x14ac:dyDescent="0.55000000000000004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 x14ac:dyDescent="0.55000000000000004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 x14ac:dyDescent="0.55000000000000004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 x14ac:dyDescent="0.55000000000000004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 x14ac:dyDescent="0.55000000000000004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 x14ac:dyDescent="0.55000000000000004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 x14ac:dyDescent="0.55000000000000004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 x14ac:dyDescent="0.55000000000000004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 x14ac:dyDescent="0.55000000000000004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 x14ac:dyDescent="0.55000000000000004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 x14ac:dyDescent="0.55000000000000004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 x14ac:dyDescent="0.55000000000000004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 x14ac:dyDescent="0.55000000000000004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 x14ac:dyDescent="0.55000000000000004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 x14ac:dyDescent="0.55000000000000004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 x14ac:dyDescent="0.55000000000000004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 x14ac:dyDescent="0.55000000000000004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 x14ac:dyDescent="0.55000000000000004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 x14ac:dyDescent="0.55000000000000004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 x14ac:dyDescent="0.55000000000000004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 x14ac:dyDescent="0.55000000000000004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 x14ac:dyDescent="0.55000000000000004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 x14ac:dyDescent="0.55000000000000004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 x14ac:dyDescent="0.55000000000000004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 x14ac:dyDescent="0.55000000000000004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 x14ac:dyDescent="0.55000000000000004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 x14ac:dyDescent="0.55000000000000004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 x14ac:dyDescent="0.55000000000000004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 x14ac:dyDescent="0.55000000000000004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 x14ac:dyDescent="0.55000000000000004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 x14ac:dyDescent="0.55000000000000004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 x14ac:dyDescent="0.55000000000000004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 x14ac:dyDescent="0.55000000000000004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 x14ac:dyDescent="0.55000000000000004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 x14ac:dyDescent="0.55000000000000004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 x14ac:dyDescent="0.55000000000000004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 x14ac:dyDescent="0.55000000000000004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 x14ac:dyDescent="0.55000000000000004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 x14ac:dyDescent="0.55000000000000004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 x14ac:dyDescent="0.55000000000000004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 x14ac:dyDescent="0.55000000000000004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 x14ac:dyDescent="0.55000000000000004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 x14ac:dyDescent="0.55000000000000004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 x14ac:dyDescent="0.55000000000000004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 x14ac:dyDescent="0.55000000000000004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 x14ac:dyDescent="0.55000000000000004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 x14ac:dyDescent="0.55000000000000004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 x14ac:dyDescent="0.55000000000000004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 x14ac:dyDescent="0.55000000000000004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 x14ac:dyDescent="0.55000000000000004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 x14ac:dyDescent="0.55000000000000004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 x14ac:dyDescent="0.55000000000000004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 x14ac:dyDescent="0.55000000000000004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 x14ac:dyDescent="0.55000000000000004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 x14ac:dyDescent="0.55000000000000004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 x14ac:dyDescent="0.55000000000000004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 x14ac:dyDescent="0.55000000000000004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 x14ac:dyDescent="0.55000000000000004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 x14ac:dyDescent="0.55000000000000004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 x14ac:dyDescent="0.55000000000000004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 x14ac:dyDescent="0.55000000000000004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 x14ac:dyDescent="0.55000000000000004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 x14ac:dyDescent="0.55000000000000004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 x14ac:dyDescent="0.55000000000000004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 x14ac:dyDescent="0.55000000000000004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 x14ac:dyDescent="0.55000000000000004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 x14ac:dyDescent="0.55000000000000004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 x14ac:dyDescent="0.55000000000000004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 x14ac:dyDescent="0.55000000000000004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 x14ac:dyDescent="0.55000000000000004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 x14ac:dyDescent="0.55000000000000004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 x14ac:dyDescent="0.55000000000000004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 x14ac:dyDescent="0.55000000000000004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 x14ac:dyDescent="0.55000000000000004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 x14ac:dyDescent="0.55000000000000004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 x14ac:dyDescent="0.55000000000000004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 x14ac:dyDescent="0.55000000000000004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 x14ac:dyDescent="0.55000000000000004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 x14ac:dyDescent="0.55000000000000004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 x14ac:dyDescent="0.55000000000000004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 x14ac:dyDescent="0.55000000000000004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 x14ac:dyDescent="0.55000000000000004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 x14ac:dyDescent="0.55000000000000004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 x14ac:dyDescent="0.55000000000000004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 x14ac:dyDescent="0.55000000000000004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 x14ac:dyDescent="0.55000000000000004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 x14ac:dyDescent="0.55000000000000004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 x14ac:dyDescent="0.55000000000000004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 x14ac:dyDescent="0.55000000000000004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 x14ac:dyDescent="0.55000000000000004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 x14ac:dyDescent="0.55000000000000004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 x14ac:dyDescent="0.55000000000000004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 x14ac:dyDescent="0.55000000000000004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 x14ac:dyDescent="0.55000000000000004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 x14ac:dyDescent="0.55000000000000004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 x14ac:dyDescent="0.55000000000000004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 x14ac:dyDescent="0.55000000000000004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 x14ac:dyDescent="0.55000000000000004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 x14ac:dyDescent="0.55000000000000004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 x14ac:dyDescent="0.55000000000000004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 x14ac:dyDescent="0.55000000000000004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 x14ac:dyDescent="0.55000000000000004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 x14ac:dyDescent="0.55000000000000004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 x14ac:dyDescent="0.55000000000000004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 x14ac:dyDescent="0.55000000000000004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 x14ac:dyDescent="0.55000000000000004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 x14ac:dyDescent="0.55000000000000004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 x14ac:dyDescent="0.55000000000000004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 x14ac:dyDescent="0.55000000000000004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 x14ac:dyDescent="0.55000000000000004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 x14ac:dyDescent="0.55000000000000004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 x14ac:dyDescent="0.55000000000000004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 x14ac:dyDescent="0.55000000000000004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 x14ac:dyDescent="0.55000000000000004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 x14ac:dyDescent="0.55000000000000004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 x14ac:dyDescent="0.55000000000000004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 x14ac:dyDescent="0.55000000000000004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 x14ac:dyDescent="0.55000000000000004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 x14ac:dyDescent="0.55000000000000004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 x14ac:dyDescent="0.55000000000000004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 x14ac:dyDescent="0.55000000000000004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 x14ac:dyDescent="0.55000000000000004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 x14ac:dyDescent="0.55000000000000004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 x14ac:dyDescent="0.55000000000000004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 x14ac:dyDescent="0.55000000000000004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 x14ac:dyDescent="0.55000000000000004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 x14ac:dyDescent="0.55000000000000004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 x14ac:dyDescent="0.55000000000000004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 x14ac:dyDescent="0.55000000000000004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 x14ac:dyDescent="0.55000000000000004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 x14ac:dyDescent="0.55000000000000004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 x14ac:dyDescent="0.55000000000000004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 x14ac:dyDescent="0.55000000000000004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 x14ac:dyDescent="0.55000000000000004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 x14ac:dyDescent="0.55000000000000004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 x14ac:dyDescent="0.55000000000000004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 x14ac:dyDescent="0.55000000000000004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 x14ac:dyDescent="0.55000000000000004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 x14ac:dyDescent="0.55000000000000004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 x14ac:dyDescent="0.55000000000000004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 x14ac:dyDescent="0.55000000000000004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 x14ac:dyDescent="0.55000000000000004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 x14ac:dyDescent="0.55000000000000004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 x14ac:dyDescent="0.55000000000000004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 x14ac:dyDescent="0.55000000000000004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 x14ac:dyDescent="0.55000000000000004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 x14ac:dyDescent="0.55000000000000004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 x14ac:dyDescent="0.55000000000000004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 x14ac:dyDescent="0.55000000000000004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 x14ac:dyDescent="0.55000000000000004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 x14ac:dyDescent="0.55000000000000004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 x14ac:dyDescent="0.55000000000000004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 x14ac:dyDescent="0.55000000000000004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 x14ac:dyDescent="0.55000000000000004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 x14ac:dyDescent="0.55000000000000004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 x14ac:dyDescent="0.55000000000000004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 x14ac:dyDescent="0.55000000000000004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 x14ac:dyDescent="0.55000000000000004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 x14ac:dyDescent="0.55000000000000004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 x14ac:dyDescent="0.55000000000000004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 x14ac:dyDescent="0.55000000000000004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 x14ac:dyDescent="0.55000000000000004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 x14ac:dyDescent="0.55000000000000004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 x14ac:dyDescent="0.55000000000000004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 x14ac:dyDescent="0.55000000000000004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 x14ac:dyDescent="0.55000000000000004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 x14ac:dyDescent="0.55000000000000004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 x14ac:dyDescent="0.55000000000000004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 x14ac:dyDescent="0.55000000000000004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 x14ac:dyDescent="0.55000000000000004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 x14ac:dyDescent="0.55000000000000004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 x14ac:dyDescent="0.55000000000000004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 x14ac:dyDescent="0.55000000000000004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 x14ac:dyDescent="0.55000000000000004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 x14ac:dyDescent="0.55000000000000004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 x14ac:dyDescent="0.55000000000000004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 x14ac:dyDescent="0.55000000000000004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 x14ac:dyDescent="0.55000000000000004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 x14ac:dyDescent="0.55000000000000004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 x14ac:dyDescent="0.55000000000000004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 x14ac:dyDescent="0.55000000000000004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 x14ac:dyDescent="0.55000000000000004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 x14ac:dyDescent="0.55000000000000004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 x14ac:dyDescent="0.55000000000000004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 x14ac:dyDescent="0.55000000000000004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 x14ac:dyDescent="0.55000000000000004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 x14ac:dyDescent="0.55000000000000004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 x14ac:dyDescent="0.55000000000000004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 x14ac:dyDescent="0.55000000000000004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 x14ac:dyDescent="0.55000000000000004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 x14ac:dyDescent="0.55000000000000004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 x14ac:dyDescent="0.55000000000000004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 x14ac:dyDescent="0.55000000000000004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 x14ac:dyDescent="0.55000000000000004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 x14ac:dyDescent="0.55000000000000004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 x14ac:dyDescent="0.55000000000000004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 x14ac:dyDescent="0.55000000000000004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 x14ac:dyDescent="0.55000000000000004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 x14ac:dyDescent="0.55000000000000004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 x14ac:dyDescent="0.55000000000000004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 x14ac:dyDescent="0.55000000000000004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 x14ac:dyDescent="0.55000000000000004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 x14ac:dyDescent="0.55000000000000004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 x14ac:dyDescent="0.55000000000000004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 x14ac:dyDescent="0.55000000000000004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 x14ac:dyDescent="0.55000000000000004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 x14ac:dyDescent="0.55000000000000004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 x14ac:dyDescent="0.55000000000000004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 x14ac:dyDescent="0.55000000000000004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 x14ac:dyDescent="0.55000000000000004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 x14ac:dyDescent="0.55000000000000004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 x14ac:dyDescent="0.55000000000000004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 x14ac:dyDescent="0.55000000000000004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 x14ac:dyDescent="0.55000000000000004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 x14ac:dyDescent="0.55000000000000004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 x14ac:dyDescent="0.55000000000000004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 x14ac:dyDescent="0.55000000000000004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 x14ac:dyDescent="0.55000000000000004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 x14ac:dyDescent="0.55000000000000004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 x14ac:dyDescent="0.55000000000000004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 x14ac:dyDescent="0.55000000000000004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 x14ac:dyDescent="0.55000000000000004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 x14ac:dyDescent="0.55000000000000004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 x14ac:dyDescent="0.55000000000000004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 x14ac:dyDescent="0.55000000000000004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 x14ac:dyDescent="0.55000000000000004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 x14ac:dyDescent="0.55000000000000004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 x14ac:dyDescent="0.55000000000000004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 x14ac:dyDescent="0.55000000000000004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 x14ac:dyDescent="0.55000000000000004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 x14ac:dyDescent="0.55000000000000004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 x14ac:dyDescent="0.55000000000000004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 x14ac:dyDescent="0.55000000000000004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 x14ac:dyDescent="0.55000000000000004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 x14ac:dyDescent="0.55000000000000004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 x14ac:dyDescent="0.55000000000000004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 x14ac:dyDescent="0.55000000000000004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 x14ac:dyDescent="0.55000000000000004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 x14ac:dyDescent="0.55000000000000004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 x14ac:dyDescent="0.55000000000000004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 x14ac:dyDescent="0.55000000000000004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 x14ac:dyDescent="0.55000000000000004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 x14ac:dyDescent="0.55000000000000004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 x14ac:dyDescent="0.55000000000000004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 x14ac:dyDescent="0.55000000000000004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 x14ac:dyDescent="0.55000000000000004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 x14ac:dyDescent="0.55000000000000004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 x14ac:dyDescent="0.55000000000000004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 x14ac:dyDescent="0.55000000000000004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 x14ac:dyDescent="0.55000000000000004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 x14ac:dyDescent="0.55000000000000004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 x14ac:dyDescent="0.55000000000000004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 x14ac:dyDescent="0.55000000000000004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 x14ac:dyDescent="0.55000000000000004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 x14ac:dyDescent="0.55000000000000004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 x14ac:dyDescent="0.55000000000000004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 x14ac:dyDescent="0.55000000000000004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 x14ac:dyDescent="0.55000000000000004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 x14ac:dyDescent="0.55000000000000004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 x14ac:dyDescent="0.55000000000000004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 x14ac:dyDescent="0.55000000000000004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 x14ac:dyDescent="0.55000000000000004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 x14ac:dyDescent="0.55000000000000004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 x14ac:dyDescent="0.55000000000000004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 x14ac:dyDescent="0.55000000000000004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 x14ac:dyDescent="0.55000000000000004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 x14ac:dyDescent="0.55000000000000004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 x14ac:dyDescent="0.55000000000000004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 x14ac:dyDescent="0.55000000000000004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 x14ac:dyDescent="0.55000000000000004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 x14ac:dyDescent="0.55000000000000004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 x14ac:dyDescent="0.55000000000000004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 x14ac:dyDescent="0.55000000000000004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 x14ac:dyDescent="0.55000000000000004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 x14ac:dyDescent="0.55000000000000004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 x14ac:dyDescent="0.55000000000000004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 x14ac:dyDescent="0.55000000000000004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 x14ac:dyDescent="0.55000000000000004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 x14ac:dyDescent="0.55000000000000004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 x14ac:dyDescent="0.55000000000000004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 x14ac:dyDescent="0.55000000000000004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 x14ac:dyDescent="0.55000000000000004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 x14ac:dyDescent="0.55000000000000004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 x14ac:dyDescent="0.55000000000000004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 x14ac:dyDescent="0.55000000000000004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 x14ac:dyDescent="0.55000000000000004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 x14ac:dyDescent="0.55000000000000004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 x14ac:dyDescent="0.55000000000000004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 x14ac:dyDescent="0.55000000000000004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 x14ac:dyDescent="0.55000000000000004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 x14ac:dyDescent="0.55000000000000004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 x14ac:dyDescent="0.55000000000000004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 x14ac:dyDescent="0.55000000000000004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 x14ac:dyDescent="0.55000000000000004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 x14ac:dyDescent="0.55000000000000004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 x14ac:dyDescent="0.55000000000000004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 x14ac:dyDescent="0.55000000000000004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 x14ac:dyDescent="0.55000000000000004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 x14ac:dyDescent="0.55000000000000004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 x14ac:dyDescent="0.55000000000000004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 x14ac:dyDescent="0.55000000000000004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 x14ac:dyDescent="0.55000000000000004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 x14ac:dyDescent="0.55000000000000004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 x14ac:dyDescent="0.55000000000000004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 x14ac:dyDescent="0.55000000000000004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 x14ac:dyDescent="0.55000000000000004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 x14ac:dyDescent="0.55000000000000004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 x14ac:dyDescent="0.55000000000000004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 x14ac:dyDescent="0.55000000000000004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 x14ac:dyDescent="0.55000000000000004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 x14ac:dyDescent="0.55000000000000004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 x14ac:dyDescent="0.55000000000000004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 x14ac:dyDescent="0.55000000000000004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 x14ac:dyDescent="0.55000000000000004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 x14ac:dyDescent="0.55000000000000004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 x14ac:dyDescent="0.55000000000000004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 x14ac:dyDescent="0.55000000000000004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 x14ac:dyDescent="0.55000000000000004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 x14ac:dyDescent="0.55000000000000004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 x14ac:dyDescent="0.55000000000000004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 x14ac:dyDescent="0.55000000000000004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 x14ac:dyDescent="0.55000000000000004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 x14ac:dyDescent="0.55000000000000004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 x14ac:dyDescent="0.55000000000000004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 x14ac:dyDescent="0.55000000000000004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 x14ac:dyDescent="0.55000000000000004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 x14ac:dyDescent="0.55000000000000004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 x14ac:dyDescent="0.55000000000000004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 x14ac:dyDescent="0.55000000000000004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 x14ac:dyDescent="0.55000000000000004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 x14ac:dyDescent="0.55000000000000004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 x14ac:dyDescent="0.55000000000000004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 x14ac:dyDescent="0.55000000000000004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 x14ac:dyDescent="0.55000000000000004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 x14ac:dyDescent="0.55000000000000004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 x14ac:dyDescent="0.55000000000000004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 x14ac:dyDescent="0.55000000000000004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 x14ac:dyDescent="0.55000000000000004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 x14ac:dyDescent="0.55000000000000004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 x14ac:dyDescent="0.55000000000000004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 x14ac:dyDescent="0.55000000000000004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 x14ac:dyDescent="0.55000000000000004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 x14ac:dyDescent="0.55000000000000004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 x14ac:dyDescent="0.55000000000000004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 x14ac:dyDescent="0.55000000000000004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 x14ac:dyDescent="0.55000000000000004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 x14ac:dyDescent="0.55000000000000004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 x14ac:dyDescent="0.55000000000000004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 x14ac:dyDescent="0.55000000000000004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 x14ac:dyDescent="0.55000000000000004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 x14ac:dyDescent="0.55000000000000004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 x14ac:dyDescent="0.55000000000000004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 x14ac:dyDescent="0.55000000000000004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 x14ac:dyDescent="0.55000000000000004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 x14ac:dyDescent="0.55000000000000004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 x14ac:dyDescent="0.55000000000000004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 x14ac:dyDescent="0.55000000000000004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 x14ac:dyDescent="0.55000000000000004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 x14ac:dyDescent="0.55000000000000004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 x14ac:dyDescent="0.55000000000000004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 x14ac:dyDescent="0.55000000000000004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 x14ac:dyDescent="0.55000000000000004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 x14ac:dyDescent="0.55000000000000004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 x14ac:dyDescent="0.55000000000000004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 x14ac:dyDescent="0.55000000000000004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 x14ac:dyDescent="0.55000000000000004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 x14ac:dyDescent="0.55000000000000004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 x14ac:dyDescent="0.55000000000000004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 x14ac:dyDescent="0.55000000000000004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 x14ac:dyDescent="0.55000000000000004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 x14ac:dyDescent="0.55000000000000004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 x14ac:dyDescent="0.55000000000000004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 x14ac:dyDescent="0.55000000000000004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 x14ac:dyDescent="0.55000000000000004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 x14ac:dyDescent="0.55000000000000004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 x14ac:dyDescent="0.55000000000000004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 x14ac:dyDescent="0.55000000000000004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 x14ac:dyDescent="0.55000000000000004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 x14ac:dyDescent="0.55000000000000004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 x14ac:dyDescent="0.55000000000000004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 x14ac:dyDescent="0.55000000000000004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 x14ac:dyDescent="0.55000000000000004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 x14ac:dyDescent="0.55000000000000004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 x14ac:dyDescent="0.55000000000000004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 x14ac:dyDescent="0.55000000000000004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 x14ac:dyDescent="0.55000000000000004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 x14ac:dyDescent="0.55000000000000004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 x14ac:dyDescent="0.55000000000000004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 x14ac:dyDescent="0.55000000000000004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 x14ac:dyDescent="0.55000000000000004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 x14ac:dyDescent="0.55000000000000004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 x14ac:dyDescent="0.55000000000000004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 x14ac:dyDescent="0.55000000000000004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 x14ac:dyDescent="0.55000000000000004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 x14ac:dyDescent="0.55000000000000004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 x14ac:dyDescent="0.55000000000000004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 x14ac:dyDescent="0.55000000000000004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 x14ac:dyDescent="0.55000000000000004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 x14ac:dyDescent="0.55000000000000004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 x14ac:dyDescent="0.55000000000000004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 x14ac:dyDescent="0.55000000000000004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 x14ac:dyDescent="0.55000000000000004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 x14ac:dyDescent="0.55000000000000004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 x14ac:dyDescent="0.55000000000000004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 x14ac:dyDescent="0.55000000000000004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 x14ac:dyDescent="0.55000000000000004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 x14ac:dyDescent="0.55000000000000004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 x14ac:dyDescent="0.55000000000000004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 x14ac:dyDescent="0.55000000000000004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 x14ac:dyDescent="0.55000000000000004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 x14ac:dyDescent="0.55000000000000004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 x14ac:dyDescent="0.55000000000000004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 x14ac:dyDescent="0.55000000000000004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 x14ac:dyDescent="0.55000000000000004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 x14ac:dyDescent="0.55000000000000004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 x14ac:dyDescent="0.55000000000000004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 x14ac:dyDescent="0.55000000000000004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 x14ac:dyDescent="0.55000000000000004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 x14ac:dyDescent="0.55000000000000004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 x14ac:dyDescent="0.55000000000000004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 x14ac:dyDescent="0.55000000000000004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 x14ac:dyDescent="0.55000000000000004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 x14ac:dyDescent="0.55000000000000004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 x14ac:dyDescent="0.55000000000000004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 x14ac:dyDescent="0.55000000000000004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 x14ac:dyDescent="0.55000000000000004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 x14ac:dyDescent="0.55000000000000004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 x14ac:dyDescent="0.55000000000000004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 x14ac:dyDescent="0.55000000000000004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 x14ac:dyDescent="0.55000000000000004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 x14ac:dyDescent="0.55000000000000004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 x14ac:dyDescent="0.55000000000000004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 x14ac:dyDescent="0.55000000000000004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 x14ac:dyDescent="0.55000000000000004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 x14ac:dyDescent="0.55000000000000004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 x14ac:dyDescent="0.55000000000000004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 x14ac:dyDescent="0.55000000000000004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 x14ac:dyDescent="0.55000000000000004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 x14ac:dyDescent="0.55000000000000004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 x14ac:dyDescent="0.55000000000000004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 x14ac:dyDescent="0.55000000000000004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 x14ac:dyDescent="0.55000000000000004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 x14ac:dyDescent="0.55000000000000004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 x14ac:dyDescent="0.55000000000000004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 x14ac:dyDescent="0.55000000000000004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 x14ac:dyDescent="0.55000000000000004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 x14ac:dyDescent="0.55000000000000004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 x14ac:dyDescent="0.55000000000000004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 x14ac:dyDescent="0.55000000000000004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 x14ac:dyDescent="0.55000000000000004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 x14ac:dyDescent="0.55000000000000004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 x14ac:dyDescent="0.55000000000000004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 x14ac:dyDescent="0.55000000000000004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 x14ac:dyDescent="0.55000000000000004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 x14ac:dyDescent="0.55000000000000004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 x14ac:dyDescent="0.55000000000000004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 x14ac:dyDescent="0.55000000000000004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 x14ac:dyDescent="0.55000000000000004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 x14ac:dyDescent="0.55000000000000004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 x14ac:dyDescent="0.55000000000000004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 x14ac:dyDescent="0.55000000000000004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 x14ac:dyDescent="0.55000000000000004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 x14ac:dyDescent="0.55000000000000004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 x14ac:dyDescent="0.55000000000000004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 x14ac:dyDescent="0.55000000000000004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 x14ac:dyDescent="0.55000000000000004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 x14ac:dyDescent="0.55000000000000004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 x14ac:dyDescent="0.55000000000000004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 x14ac:dyDescent="0.55000000000000004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 x14ac:dyDescent="0.55000000000000004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 x14ac:dyDescent="0.55000000000000004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 x14ac:dyDescent="0.55000000000000004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 x14ac:dyDescent="0.55000000000000004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 x14ac:dyDescent="0.55000000000000004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 x14ac:dyDescent="0.55000000000000004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 x14ac:dyDescent="0.55000000000000004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 x14ac:dyDescent="0.55000000000000004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 x14ac:dyDescent="0.55000000000000004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 x14ac:dyDescent="0.55000000000000004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 x14ac:dyDescent="0.55000000000000004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 x14ac:dyDescent="0.55000000000000004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 x14ac:dyDescent="0.55000000000000004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 x14ac:dyDescent="0.55000000000000004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 x14ac:dyDescent="0.55000000000000004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 x14ac:dyDescent="0.55000000000000004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 x14ac:dyDescent="0.55000000000000004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 x14ac:dyDescent="0.55000000000000004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 x14ac:dyDescent="0.55000000000000004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 x14ac:dyDescent="0.55000000000000004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 x14ac:dyDescent="0.55000000000000004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 x14ac:dyDescent="0.55000000000000004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 x14ac:dyDescent="0.55000000000000004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 x14ac:dyDescent="0.55000000000000004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 x14ac:dyDescent="0.55000000000000004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 x14ac:dyDescent="0.55000000000000004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 x14ac:dyDescent="0.55000000000000004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 x14ac:dyDescent="0.55000000000000004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 x14ac:dyDescent="0.55000000000000004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 x14ac:dyDescent="0.55000000000000004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 x14ac:dyDescent="0.55000000000000004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 x14ac:dyDescent="0.55000000000000004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 x14ac:dyDescent="0.55000000000000004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 x14ac:dyDescent="0.55000000000000004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 x14ac:dyDescent="0.55000000000000004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 x14ac:dyDescent="0.55000000000000004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 x14ac:dyDescent="0.55000000000000004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 x14ac:dyDescent="0.55000000000000004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 x14ac:dyDescent="0.55000000000000004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 x14ac:dyDescent="0.55000000000000004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 x14ac:dyDescent="0.55000000000000004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 x14ac:dyDescent="0.55000000000000004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 x14ac:dyDescent="0.55000000000000004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 x14ac:dyDescent="0.55000000000000004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 x14ac:dyDescent="0.55000000000000004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 x14ac:dyDescent="0.55000000000000004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 x14ac:dyDescent="0.55000000000000004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 x14ac:dyDescent="0.55000000000000004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 x14ac:dyDescent="0.55000000000000004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 x14ac:dyDescent="0.55000000000000004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 x14ac:dyDescent="0.55000000000000004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 x14ac:dyDescent="0.55000000000000004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 x14ac:dyDescent="0.55000000000000004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 x14ac:dyDescent="0.55000000000000004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 x14ac:dyDescent="0.55000000000000004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 x14ac:dyDescent="0.55000000000000004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 x14ac:dyDescent="0.55000000000000004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 x14ac:dyDescent="0.55000000000000004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 x14ac:dyDescent="0.55000000000000004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 x14ac:dyDescent="0.55000000000000004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 x14ac:dyDescent="0.55000000000000004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 x14ac:dyDescent="0.55000000000000004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 x14ac:dyDescent="0.55000000000000004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 x14ac:dyDescent="0.55000000000000004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 x14ac:dyDescent="0.55000000000000004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 x14ac:dyDescent="0.55000000000000004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 x14ac:dyDescent="0.55000000000000004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 x14ac:dyDescent="0.55000000000000004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 x14ac:dyDescent="0.55000000000000004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 x14ac:dyDescent="0.55000000000000004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 x14ac:dyDescent="0.55000000000000004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 x14ac:dyDescent="0.55000000000000004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 x14ac:dyDescent="0.55000000000000004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 x14ac:dyDescent="0.55000000000000004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 x14ac:dyDescent="0.55000000000000004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 x14ac:dyDescent="0.55000000000000004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 x14ac:dyDescent="0.55000000000000004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 x14ac:dyDescent="0.55000000000000004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 x14ac:dyDescent="0.55000000000000004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 x14ac:dyDescent="0.55000000000000004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 x14ac:dyDescent="0.55000000000000004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 x14ac:dyDescent="0.55000000000000004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 x14ac:dyDescent="0.55000000000000004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 x14ac:dyDescent="0.55000000000000004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 x14ac:dyDescent="0.55000000000000004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 x14ac:dyDescent="0.55000000000000004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 x14ac:dyDescent="0.55000000000000004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 x14ac:dyDescent="0.55000000000000004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 x14ac:dyDescent="0.55000000000000004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 x14ac:dyDescent="0.55000000000000004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 x14ac:dyDescent="0.55000000000000004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 x14ac:dyDescent="0.55000000000000004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 x14ac:dyDescent="0.55000000000000004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 x14ac:dyDescent="0.55000000000000004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 x14ac:dyDescent="0.55000000000000004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 x14ac:dyDescent="0.55000000000000004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 x14ac:dyDescent="0.55000000000000004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 x14ac:dyDescent="0.55000000000000004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 x14ac:dyDescent="0.55000000000000004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 x14ac:dyDescent="0.55000000000000004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 x14ac:dyDescent="0.55000000000000004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 x14ac:dyDescent="0.55000000000000004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 x14ac:dyDescent="0.55000000000000004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 x14ac:dyDescent="0.55000000000000004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 x14ac:dyDescent="0.55000000000000004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 x14ac:dyDescent="0.55000000000000004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 x14ac:dyDescent="0.55000000000000004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 x14ac:dyDescent="0.55000000000000004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 x14ac:dyDescent="0.55000000000000004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 x14ac:dyDescent="0.55000000000000004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 x14ac:dyDescent="0.55000000000000004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 x14ac:dyDescent="0.55000000000000004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 x14ac:dyDescent="0.55000000000000004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 x14ac:dyDescent="0.55000000000000004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 x14ac:dyDescent="0.55000000000000004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 x14ac:dyDescent="0.55000000000000004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 x14ac:dyDescent="0.55000000000000004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 x14ac:dyDescent="0.55000000000000004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 x14ac:dyDescent="0.55000000000000004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 x14ac:dyDescent="0.55000000000000004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 x14ac:dyDescent="0.55000000000000004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 x14ac:dyDescent="0.55000000000000004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 x14ac:dyDescent="0.55000000000000004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 x14ac:dyDescent="0.55000000000000004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 x14ac:dyDescent="0.55000000000000004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 x14ac:dyDescent="0.55000000000000004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 x14ac:dyDescent="0.55000000000000004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 x14ac:dyDescent="0.55000000000000004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 x14ac:dyDescent="0.55000000000000004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 x14ac:dyDescent="0.55000000000000004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 x14ac:dyDescent="0.55000000000000004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 x14ac:dyDescent="0.55000000000000004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 x14ac:dyDescent="0.55000000000000004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 x14ac:dyDescent="0.55000000000000004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 x14ac:dyDescent="0.55000000000000004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 x14ac:dyDescent="0.55000000000000004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 x14ac:dyDescent="0.55000000000000004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 x14ac:dyDescent="0.55000000000000004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 x14ac:dyDescent="0.55000000000000004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 x14ac:dyDescent="0.55000000000000004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 x14ac:dyDescent="0.55000000000000004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 x14ac:dyDescent="0.55000000000000004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 x14ac:dyDescent="0.55000000000000004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 x14ac:dyDescent="0.55000000000000004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 x14ac:dyDescent="0.55000000000000004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 x14ac:dyDescent="0.55000000000000004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 x14ac:dyDescent="0.55000000000000004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 x14ac:dyDescent="0.55000000000000004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 x14ac:dyDescent="0.55000000000000004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 x14ac:dyDescent="0.55000000000000004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 x14ac:dyDescent="0.55000000000000004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 x14ac:dyDescent="0.55000000000000004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 x14ac:dyDescent="0.55000000000000004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 x14ac:dyDescent="0.55000000000000004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 x14ac:dyDescent="0.55000000000000004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 x14ac:dyDescent="0.55000000000000004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 x14ac:dyDescent="0.55000000000000004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 x14ac:dyDescent="0.55000000000000004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 x14ac:dyDescent="0.55000000000000004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 x14ac:dyDescent="0.55000000000000004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 x14ac:dyDescent="0.55000000000000004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 x14ac:dyDescent="0.55000000000000004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 x14ac:dyDescent="0.55000000000000004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 x14ac:dyDescent="0.55000000000000004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 x14ac:dyDescent="0.55000000000000004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 x14ac:dyDescent="0.55000000000000004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 x14ac:dyDescent="0.55000000000000004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 x14ac:dyDescent="0.55000000000000004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 x14ac:dyDescent="0.55000000000000004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 x14ac:dyDescent="0.55000000000000004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 x14ac:dyDescent="0.55000000000000004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 x14ac:dyDescent="0.55000000000000004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 x14ac:dyDescent="0.55000000000000004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 x14ac:dyDescent="0.55000000000000004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 x14ac:dyDescent="0.55000000000000004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 x14ac:dyDescent="0.55000000000000004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 x14ac:dyDescent="0.55000000000000004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 x14ac:dyDescent="0.55000000000000004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 x14ac:dyDescent="0.55000000000000004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 x14ac:dyDescent="0.55000000000000004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 x14ac:dyDescent="0.55000000000000004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 x14ac:dyDescent="0.55000000000000004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 x14ac:dyDescent="0.55000000000000004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 x14ac:dyDescent="0.55000000000000004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 x14ac:dyDescent="0.55000000000000004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 x14ac:dyDescent="0.55000000000000004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 x14ac:dyDescent="0.55000000000000004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 x14ac:dyDescent="0.55000000000000004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 x14ac:dyDescent="0.55000000000000004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 x14ac:dyDescent="0.55000000000000004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 x14ac:dyDescent="0.55000000000000004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 x14ac:dyDescent="0.55000000000000004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 x14ac:dyDescent="0.55000000000000004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 x14ac:dyDescent="0.55000000000000004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 x14ac:dyDescent="0.55000000000000004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 x14ac:dyDescent="0.55000000000000004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 x14ac:dyDescent="0.55000000000000004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 x14ac:dyDescent="0.55000000000000004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 x14ac:dyDescent="0.55000000000000004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 x14ac:dyDescent="0.55000000000000004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 x14ac:dyDescent="0.55000000000000004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 x14ac:dyDescent="0.55000000000000004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 x14ac:dyDescent="0.55000000000000004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 x14ac:dyDescent="0.55000000000000004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 x14ac:dyDescent="0.55000000000000004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 x14ac:dyDescent="0.55000000000000004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 x14ac:dyDescent="0.55000000000000004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 x14ac:dyDescent="0.55000000000000004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 x14ac:dyDescent="0.55000000000000004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 x14ac:dyDescent="0.55000000000000004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 x14ac:dyDescent="0.55000000000000004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 x14ac:dyDescent="0.55000000000000004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 x14ac:dyDescent="0.55000000000000004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 x14ac:dyDescent="0.55000000000000004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 x14ac:dyDescent="0.55000000000000004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 x14ac:dyDescent="0.55000000000000004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 x14ac:dyDescent="0.55000000000000004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 x14ac:dyDescent="0.55000000000000004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 x14ac:dyDescent="0.55000000000000004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 x14ac:dyDescent="0.55000000000000004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 x14ac:dyDescent="0.55000000000000004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 x14ac:dyDescent="0.55000000000000004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 x14ac:dyDescent="0.55000000000000004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 x14ac:dyDescent="0.55000000000000004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 x14ac:dyDescent="0.55000000000000004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 x14ac:dyDescent="0.55000000000000004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 x14ac:dyDescent="0.55000000000000004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 x14ac:dyDescent="0.55000000000000004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 x14ac:dyDescent="0.55000000000000004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 x14ac:dyDescent="0.55000000000000004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 x14ac:dyDescent="0.55000000000000004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 x14ac:dyDescent="0.55000000000000004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 x14ac:dyDescent="0.55000000000000004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 x14ac:dyDescent="0.55000000000000004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 x14ac:dyDescent="0.55000000000000004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 x14ac:dyDescent="0.55000000000000004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 x14ac:dyDescent="0.55000000000000004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 x14ac:dyDescent="0.55000000000000004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 x14ac:dyDescent="0.55000000000000004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 x14ac:dyDescent="0.55000000000000004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 x14ac:dyDescent="0.55000000000000004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 x14ac:dyDescent="0.55000000000000004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 x14ac:dyDescent="0.55000000000000004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 x14ac:dyDescent="0.55000000000000004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 x14ac:dyDescent="0.55000000000000004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 x14ac:dyDescent="0.55000000000000004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 x14ac:dyDescent="0.55000000000000004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 x14ac:dyDescent="0.55000000000000004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 x14ac:dyDescent="0.55000000000000004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 x14ac:dyDescent="0.55000000000000004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 x14ac:dyDescent="0.55000000000000004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 x14ac:dyDescent="0.55000000000000004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 x14ac:dyDescent="0.55000000000000004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 x14ac:dyDescent="0.55000000000000004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 x14ac:dyDescent="0.55000000000000004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 x14ac:dyDescent="0.55000000000000004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 x14ac:dyDescent="0.55000000000000004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 x14ac:dyDescent="0.55000000000000004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 x14ac:dyDescent="0.55000000000000004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 x14ac:dyDescent="0.55000000000000004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 x14ac:dyDescent="0.55000000000000004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 x14ac:dyDescent="0.55000000000000004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 x14ac:dyDescent="0.55000000000000004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 x14ac:dyDescent="0.55000000000000004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 x14ac:dyDescent="0.55000000000000004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 x14ac:dyDescent="0.55000000000000004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 x14ac:dyDescent="0.55000000000000004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 x14ac:dyDescent="0.55000000000000004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 x14ac:dyDescent="0.55000000000000004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 x14ac:dyDescent="0.55000000000000004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 x14ac:dyDescent="0.55000000000000004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 x14ac:dyDescent="0.55000000000000004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 x14ac:dyDescent="0.55000000000000004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 x14ac:dyDescent="0.55000000000000004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 x14ac:dyDescent="0.55000000000000004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 x14ac:dyDescent="0.55000000000000004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 x14ac:dyDescent="0.55000000000000004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 x14ac:dyDescent="0.55000000000000004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 x14ac:dyDescent="0.55000000000000004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 x14ac:dyDescent="0.55000000000000004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 x14ac:dyDescent="0.55000000000000004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 x14ac:dyDescent="0.55000000000000004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 x14ac:dyDescent="0.55000000000000004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 x14ac:dyDescent="0.55000000000000004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 x14ac:dyDescent="0.55000000000000004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 x14ac:dyDescent="0.55000000000000004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 x14ac:dyDescent="0.55000000000000004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 x14ac:dyDescent="0.55000000000000004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 x14ac:dyDescent="0.55000000000000004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 x14ac:dyDescent="0.55000000000000004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 x14ac:dyDescent="0.55000000000000004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 x14ac:dyDescent="0.55000000000000004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 x14ac:dyDescent="0.55000000000000004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 x14ac:dyDescent="0.55000000000000004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 x14ac:dyDescent="0.55000000000000004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 x14ac:dyDescent="0.55000000000000004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 x14ac:dyDescent="0.55000000000000004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 x14ac:dyDescent="0.55000000000000004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 x14ac:dyDescent="0.55000000000000004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 x14ac:dyDescent="0.55000000000000004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 x14ac:dyDescent="0.55000000000000004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 x14ac:dyDescent="0.55000000000000004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 x14ac:dyDescent="0.55000000000000004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 x14ac:dyDescent="0.55000000000000004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 x14ac:dyDescent="0.55000000000000004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 x14ac:dyDescent="0.55000000000000004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 x14ac:dyDescent="0.55000000000000004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 x14ac:dyDescent="0.55000000000000004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 x14ac:dyDescent="0.55000000000000004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 x14ac:dyDescent="0.55000000000000004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 x14ac:dyDescent="0.55000000000000004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 x14ac:dyDescent="0.55000000000000004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 x14ac:dyDescent="0.55000000000000004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 x14ac:dyDescent="0.55000000000000004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 x14ac:dyDescent="0.55000000000000004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 x14ac:dyDescent="0.55000000000000004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 x14ac:dyDescent="0.55000000000000004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 x14ac:dyDescent="0.55000000000000004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 x14ac:dyDescent="0.55000000000000004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 x14ac:dyDescent="0.55000000000000004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 x14ac:dyDescent="0.55000000000000004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 x14ac:dyDescent="0.55000000000000004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 x14ac:dyDescent="0.55000000000000004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 x14ac:dyDescent="0.55000000000000004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 x14ac:dyDescent="0.55000000000000004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 x14ac:dyDescent="0.55000000000000004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 x14ac:dyDescent="0.55000000000000004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 x14ac:dyDescent="0.55000000000000004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 x14ac:dyDescent="0.55000000000000004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 x14ac:dyDescent="0.55000000000000004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 x14ac:dyDescent="0.55000000000000004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 x14ac:dyDescent="0.55000000000000004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 x14ac:dyDescent="0.55000000000000004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 x14ac:dyDescent="0.55000000000000004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 x14ac:dyDescent="0.55000000000000004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 x14ac:dyDescent="0.55000000000000004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 x14ac:dyDescent="0.55000000000000004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 x14ac:dyDescent="0.55000000000000004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 x14ac:dyDescent="0.55000000000000004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 x14ac:dyDescent="0.55000000000000004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 x14ac:dyDescent="0.55000000000000004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 x14ac:dyDescent="0.55000000000000004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 x14ac:dyDescent="0.55000000000000004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 x14ac:dyDescent="0.55000000000000004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 x14ac:dyDescent="0.55000000000000004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 x14ac:dyDescent="0.55000000000000004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 x14ac:dyDescent="0.55000000000000004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 x14ac:dyDescent="0.55000000000000004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 x14ac:dyDescent="0.55000000000000004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 x14ac:dyDescent="0.55000000000000004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 x14ac:dyDescent="0.55000000000000004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 x14ac:dyDescent="0.55000000000000004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 x14ac:dyDescent="0.55000000000000004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 x14ac:dyDescent="0.55000000000000004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 x14ac:dyDescent="0.55000000000000004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 x14ac:dyDescent="0.55000000000000004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 x14ac:dyDescent="0.55000000000000004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 x14ac:dyDescent="0.55000000000000004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 x14ac:dyDescent="0.55000000000000004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 x14ac:dyDescent="0.55000000000000004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 x14ac:dyDescent="0.55000000000000004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 x14ac:dyDescent="0.55000000000000004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 x14ac:dyDescent="0.55000000000000004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 x14ac:dyDescent="0.55000000000000004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 x14ac:dyDescent="0.55000000000000004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 x14ac:dyDescent="0.55000000000000004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 x14ac:dyDescent="0.55000000000000004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 x14ac:dyDescent="0.55000000000000004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 x14ac:dyDescent="0.55000000000000004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 x14ac:dyDescent="0.55000000000000004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 x14ac:dyDescent="0.55000000000000004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 x14ac:dyDescent="0.55000000000000004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 x14ac:dyDescent="0.55000000000000004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 x14ac:dyDescent="0.55000000000000004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 x14ac:dyDescent="0.55000000000000004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 x14ac:dyDescent="0.55000000000000004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 x14ac:dyDescent="0.55000000000000004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 x14ac:dyDescent="0.55000000000000004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 x14ac:dyDescent="0.55000000000000004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 x14ac:dyDescent="0.55000000000000004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 x14ac:dyDescent="0.55000000000000004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 x14ac:dyDescent="0.55000000000000004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 x14ac:dyDescent="0.55000000000000004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 x14ac:dyDescent="0.55000000000000004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 x14ac:dyDescent="0.55000000000000004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 x14ac:dyDescent="0.55000000000000004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 x14ac:dyDescent="0.55000000000000004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 x14ac:dyDescent="0.55000000000000004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 x14ac:dyDescent="0.55000000000000004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 x14ac:dyDescent="0.55000000000000004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 x14ac:dyDescent="0.55000000000000004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 x14ac:dyDescent="0.55000000000000004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 x14ac:dyDescent="0.55000000000000004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 x14ac:dyDescent="0.55000000000000004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 x14ac:dyDescent="0.55000000000000004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 x14ac:dyDescent="0.55000000000000004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 x14ac:dyDescent="0.55000000000000004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 x14ac:dyDescent="0.55000000000000004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 x14ac:dyDescent="0.55000000000000004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 x14ac:dyDescent="0.55000000000000004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 x14ac:dyDescent="0.55000000000000004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 x14ac:dyDescent="0.55000000000000004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 x14ac:dyDescent="0.55000000000000004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 x14ac:dyDescent="0.55000000000000004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 x14ac:dyDescent="0.55000000000000004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 x14ac:dyDescent="0.55000000000000004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 x14ac:dyDescent="0.55000000000000004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 x14ac:dyDescent="0.55000000000000004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 x14ac:dyDescent="0.55000000000000004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 x14ac:dyDescent="0.55000000000000004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 x14ac:dyDescent="0.55000000000000004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 x14ac:dyDescent="0.55000000000000004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 x14ac:dyDescent="0.55000000000000004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 x14ac:dyDescent="0.55000000000000004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 x14ac:dyDescent="0.55000000000000004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 x14ac:dyDescent="0.55000000000000004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 x14ac:dyDescent="0.55000000000000004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 x14ac:dyDescent="0.55000000000000004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 x14ac:dyDescent="0.55000000000000004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 x14ac:dyDescent="0.55000000000000004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 x14ac:dyDescent="0.55000000000000004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 x14ac:dyDescent="0.55000000000000004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 x14ac:dyDescent="0.55000000000000004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 x14ac:dyDescent="0.55000000000000004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 x14ac:dyDescent="0.55000000000000004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 x14ac:dyDescent="0.55000000000000004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 x14ac:dyDescent="0.55000000000000004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 x14ac:dyDescent="0.55000000000000004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 x14ac:dyDescent="0.55000000000000004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 x14ac:dyDescent="0.55000000000000004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 x14ac:dyDescent="0.55000000000000004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 x14ac:dyDescent="0.55000000000000004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 x14ac:dyDescent="0.55000000000000004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 x14ac:dyDescent="0.55000000000000004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 x14ac:dyDescent="0.55000000000000004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 x14ac:dyDescent="0.55000000000000004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 x14ac:dyDescent="0.55000000000000004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 x14ac:dyDescent="0.55000000000000004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 x14ac:dyDescent="0.55000000000000004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 x14ac:dyDescent="0.55000000000000004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 x14ac:dyDescent="0.55000000000000004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 x14ac:dyDescent="0.55000000000000004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 x14ac:dyDescent="0.55000000000000004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 x14ac:dyDescent="0.55000000000000004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 x14ac:dyDescent="0.55000000000000004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 x14ac:dyDescent="0.55000000000000004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 x14ac:dyDescent="0.55000000000000004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 x14ac:dyDescent="0.55000000000000004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 x14ac:dyDescent="0.55000000000000004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 x14ac:dyDescent="0.55000000000000004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 x14ac:dyDescent="0.55000000000000004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 x14ac:dyDescent="0.55000000000000004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 x14ac:dyDescent="0.55000000000000004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 x14ac:dyDescent="0.55000000000000004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 x14ac:dyDescent="0.55000000000000004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 x14ac:dyDescent="0.55000000000000004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 x14ac:dyDescent="0.55000000000000004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 x14ac:dyDescent="0.55000000000000004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 x14ac:dyDescent="0.55000000000000004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 x14ac:dyDescent="0.55000000000000004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 x14ac:dyDescent="0.55000000000000004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 x14ac:dyDescent="0.55000000000000004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 x14ac:dyDescent="0.55000000000000004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 x14ac:dyDescent="0.55000000000000004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 x14ac:dyDescent="0.55000000000000004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 x14ac:dyDescent="0.55000000000000004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 x14ac:dyDescent="0.55000000000000004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 x14ac:dyDescent="0.55000000000000004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 x14ac:dyDescent="0.55000000000000004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 x14ac:dyDescent="0.55000000000000004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 x14ac:dyDescent="0.55000000000000004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 x14ac:dyDescent="0.55000000000000004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 x14ac:dyDescent="0.55000000000000004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 x14ac:dyDescent="0.55000000000000004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 x14ac:dyDescent="0.55000000000000004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 x14ac:dyDescent="0.55000000000000004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 x14ac:dyDescent="0.55000000000000004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 x14ac:dyDescent="0.55000000000000004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 x14ac:dyDescent="0.55000000000000004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 x14ac:dyDescent="0.55000000000000004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 x14ac:dyDescent="0.55000000000000004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 x14ac:dyDescent="0.55000000000000004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 x14ac:dyDescent="0.55000000000000004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 x14ac:dyDescent="0.55000000000000004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 x14ac:dyDescent="0.55000000000000004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 x14ac:dyDescent="0.55000000000000004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 x14ac:dyDescent="0.55000000000000004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 x14ac:dyDescent="0.55000000000000004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 x14ac:dyDescent="0.55000000000000004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 x14ac:dyDescent="0.55000000000000004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 x14ac:dyDescent="0.55000000000000004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 x14ac:dyDescent="0.55000000000000004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 x14ac:dyDescent="0.55000000000000004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 x14ac:dyDescent="0.55000000000000004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 x14ac:dyDescent="0.55000000000000004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 x14ac:dyDescent="0.55000000000000004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 x14ac:dyDescent="0.55000000000000004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 x14ac:dyDescent="0.55000000000000004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 x14ac:dyDescent="0.55000000000000004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 x14ac:dyDescent="0.55000000000000004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 x14ac:dyDescent="0.55000000000000004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 x14ac:dyDescent="0.55000000000000004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 x14ac:dyDescent="0.55000000000000004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 x14ac:dyDescent="0.55000000000000004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 x14ac:dyDescent="0.55000000000000004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 x14ac:dyDescent="0.55000000000000004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 x14ac:dyDescent="0.55000000000000004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 x14ac:dyDescent="0.55000000000000004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 x14ac:dyDescent="0.55000000000000004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 x14ac:dyDescent="0.55000000000000004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 x14ac:dyDescent="0.55000000000000004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 x14ac:dyDescent="0.55000000000000004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 x14ac:dyDescent="0.55000000000000004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 x14ac:dyDescent="0.55000000000000004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 x14ac:dyDescent="0.55000000000000004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 x14ac:dyDescent="0.55000000000000004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 x14ac:dyDescent="0.55000000000000004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 x14ac:dyDescent="0.55000000000000004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 x14ac:dyDescent="0.55000000000000004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 x14ac:dyDescent="0.55000000000000004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 x14ac:dyDescent="0.55000000000000004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 x14ac:dyDescent="0.55000000000000004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 x14ac:dyDescent="0.55000000000000004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 x14ac:dyDescent="0.55000000000000004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 x14ac:dyDescent="0.55000000000000004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 x14ac:dyDescent="0.55000000000000004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 x14ac:dyDescent="0.55000000000000004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 x14ac:dyDescent="0.55000000000000004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 x14ac:dyDescent="0.55000000000000004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 x14ac:dyDescent="0.55000000000000004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 x14ac:dyDescent="0.55000000000000004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 x14ac:dyDescent="0.55000000000000004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 x14ac:dyDescent="0.55000000000000004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 x14ac:dyDescent="0.55000000000000004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 x14ac:dyDescent="0.55000000000000004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 x14ac:dyDescent="0.55000000000000004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 x14ac:dyDescent="0.55000000000000004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 x14ac:dyDescent="0.55000000000000004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 x14ac:dyDescent="0.55000000000000004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 x14ac:dyDescent="0.55000000000000004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 x14ac:dyDescent="0.55000000000000004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 x14ac:dyDescent="0.55000000000000004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 x14ac:dyDescent="0.55000000000000004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 x14ac:dyDescent="0.55000000000000004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 x14ac:dyDescent="0.55000000000000004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 x14ac:dyDescent="0.55000000000000004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 x14ac:dyDescent="0.55000000000000004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 x14ac:dyDescent="0.55000000000000004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 x14ac:dyDescent="0.55000000000000004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 x14ac:dyDescent="0.55000000000000004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 x14ac:dyDescent="0.55000000000000004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 x14ac:dyDescent="0.55000000000000004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 x14ac:dyDescent="0.55000000000000004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 x14ac:dyDescent="0.55000000000000004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 x14ac:dyDescent="0.55000000000000004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 x14ac:dyDescent="0.55000000000000004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 x14ac:dyDescent="0.55000000000000004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 x14ac:dyDescent="0.55000000000000004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 x14ac:dyDescent="0.55000000000000004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 x14ac:dyDescent="0.55000000000000004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 x14ac:dyDescent="0.55000000000000004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 x14ac:dyDescent="0.55000000000000004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 x14ac:dyDescent="0.55000000000000004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 x14ac:dyDescent="0.55000000000000004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 x14ac:dyDescent="0.55000000000000004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 x14ac:dyDescent="0.55000000000000004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 x14ac:dyDescent="0.55000000000000004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 x14ac:dyDescent="0.55000000000000004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 x14ac:dyDescent="0.55000000000000004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 x14ac:dyDescent="0.55000000000000004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 x14ac:dyDescent="0.55000000000000004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 x14ac:dyDescent="0.55000000000000004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 x14ac:dyDescent="0.55000000000000004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 x14ac:dyDescent="0.55000000000000004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 x14ac:dyDescent="0.55000000000000004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 x14ac:dyDescent="0.55000000000000004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 x14ac:dyDescent="0.55000000000000004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 x14ac:dyDescent="0.55000000000000004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 x14ac:dyDescent="0.55000000000000004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 x14ac:dyDescent="0.55000000000000004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 x14ac:dyDescent="0.55000000000000004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 x14ac:dyDescent="0.55000000000000004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 x14ac:dyDescent="0.55000000000000004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 x14ac:dyDescent="0.55000000000000004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 x14ac:dyDescent="0.55000000000000004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 x14ac:dyDescent="0.55000000000000004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 x14ac:dyDescent="0.55000000000000004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 x14ac:dyDescent="0.55000000000000004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 x14ac:dyDescent="0.55000000000000004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 x14ac:dyDescent="0.55000000000000004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 x14ac:dyDescent="0.55000000000000004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 x14ac:dyDescent="0.55000000000000004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 x14ac:dyDescent="0.55000000000000004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 x14ac:dyDescent="0.55000000000000004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 x14ac:dyDescent="0.55000000000000004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 x14ac:dyDescent="0.55000000000000004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 x14ac:dyDescent="0.55000000000000004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 x14ac:dyDescent="0.55000000000000004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 x14ac:dyDescent="0.55000000000000004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 x14ac:dyDescent="0.55000000000000004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 x14ac:dyDescent="0.55000000000000004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 x14ac:dyDescent="0.55000000000000004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 x14ac:dyDescent="0.55000000000000004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 x14ac:dyDescent="0.55000000000000004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 x14ac:dyDescent="0.55000000000000004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 x14ac:dyDescent="0.55000000000000004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 x14ac:dyDescent="0.55000000000000004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 x14ac:dyDescent="0.55000000000000004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 x14ac:dyDescent="0.55000000000000004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 x14ac:dyDescent="0.55000000000000004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 x14ac:dyDescent="0.55000000000000004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 x14ac:dyDescent="0.55000000000000004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 x14ac:dyDescent="0.55000000000000004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 x14ac:dyDescent="0.55000000000000004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 x14ac:dyDescent="0.55000000000000004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 x14ac:dyDescent="0.55000000000000004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 x14ac:dyDescent="0.55000000000000004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 x14ac:dyDescent="0.55000000000000004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 x14ac:dyDescent="0.55000000000000004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 x14ac:dyDescent="0.55000000000000004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 x14ac:dyDescent="0.55000000000000004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 x14ac:dyDescent="0.55000000000000004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 x14ac:dyDescent="0.55000000000000004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 x14ac:dyDescent="0.55000000000000004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 x14ac:dyDescent="0.55000000000000004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 x14ac:dyDescent="0.55000000000000004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 x14ac:dyDescent="0.55000000000000004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 x14ac:dyDescent="0.55000000000000004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 x14ac:dyDescent="0.55000000000000004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 x14ac:dyDescent="0.55000000000000004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 x14ac:dyDescent="0.55000000000000004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 x14ac:dyDescent="0.55000000000000004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 x14ac:dyDescent="0.55000000000000004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 x14ac:dyDescent="0.55000000000000004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 x14ac:dyDescent="0.55000000000000004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 x14ac:dyDescent="0.55000000000000004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 x14ac:dyDescent="0.55000000000000004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 x14ac:dyDescent="0.55000000000000004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 x14ac:dyDescent="0.55000000000000004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 x14ac:dyDescent="0.55000000000000004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 x14ac:dyDescent="0.55000000000000004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 x14ac:dyDescent="0.55000000000000004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 x14ac:dyDescent="0.55000000000000004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 x14ac:dyDescent="0.55000000000000004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 x14ac:dyDescent="0.55000000000000004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 x14ac:dyDescent="0.55000000000000004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 x14ac:dyDescent="0.55000000000000004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 x14ac:dyDescent="0.55000000000000004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 x14ac:dyDescent="0.55000000000000004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 x14ac:dyDescent="0.55000000000000004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 x14ac:dyDescent="0.55000000000000004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 x14ac:dyDescent="0.55000000000000004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 x14ac:dyDescent="0.55000000000000004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 x14ac:dyDescent="0.55000000000000004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 x14ac:dyDescent="0.55000000000000004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 x14ac:dyDescent="0.55000000000000004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 x14ac:dyDescent="0.55000000000000004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 x14ac:dyDescent="0.55000000000000004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 x14ac:dyDescent="0.55000000000000004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 x14ac:dyDescent="0.55000000000000004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 x14ac:dyDescent="0.55000000000000004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 x14ac:dyDescent="0.55000000000000004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 x14ac:dyDescent="0.55000000000000004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 x14ac:dyDescent="0.55000000000000004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 x14ac:dyDescent="0.55000000000000004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 x14ac:dyDescent="0.55000000000000004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 x14ac:dyDescent="0.55000000000000004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 x14ac:dyDescent="0.55000000000000004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 x14ac:dyDescent="0.55000000000000004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 x14ac:dyDescent="0.55000000000000004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 x14ac:dyDescent="0.55000000000000004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 x14ac:dyDescent="0.55000000000000004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 x14ac:dyDescent="0.55000000000000004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 x14ac:dyDescent="0.55000000000000004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 x14ac:dyDescent="0.55000000000000004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 x14ac:dyDescent="0.55000000000000004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 x14ac:dyDescent="0.55000000000000004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 x14ac:dyDescent="0.55000000000000004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 x14ac:dyDescent="0.55000000000000004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 x14ac:dyDescent="0.55000000000000004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 x14ac:dyDescent="0.55000000000000004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 x14ac:dyDescent="0.55000000000000004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 x14ac:dyDescent="0.55000000000000004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 x14ac:dyDescent="0.55000000000000004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 x14ac:dyDescent="0.55000000000000004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 x14ac:dyDescent="0.55000000000000004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 x14ac:dyDescent="0.55000000000000004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 x14ac:dyDescent="0.55000000000000004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 x14ac:dyDescent="0.55000000000000004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 x14ac:dyDescent="0.55000000000000004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 x14ac:dyDescent="0.55000000000000004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 x14ac:dyDescent="0.55000000000000004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 x14ac:dyDescent="0.55000000000000004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 x14ac:dyDescent="0.55000000000000004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 x14ac:dyDescent="0.55000000000000004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 x14ac:dyDescent="0.55000000000000004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 x14ac:dyDescent="0.55000000000000004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 x14ac:dyDescent="0.55000000000000004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 x14ac:dyDescent="0.55000000000000004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 x14ac:dyDescent="0.55000000000000004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 x14ac:dyDescent="0.55000000000000004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 x14ac:dyDescent="0.55000000000000004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 x14ac:dyDescent="0.55000000000000004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 x14ac:dyDescent="0.55000000000000004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 x14ac:dyDescent="0.55000000000000004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 x14ac:dyDescent="0.55000000000000004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 x14ac:dyDescent="0.55000000000000004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 x14ac:dyDescent="0.55000000000000004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 x14ac:dyDescent="0.55000000000000004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 x14ac:dyDescent="0.55000000000000004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 x14ac:dyDescent="0.55000000000000004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 x14ac:dyDescent="0.55000000000000004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 x14ac:dyDescent="0.55000000000000004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 x14ac:dyDescent="0.55000000000000004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 x14ac:dyDescent="0.55000000000000004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 x14ac:dyDescent="0.55000000000000004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 x14ac:dyDescent="0.55000000000000004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 x14ac:dyDescent="0.55000000000000004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 x14ac:dyDescent="0.55000000000000004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 x14ac:dyDescent="0.55000000000000004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 x14ac:dyDescent="0.55000000000000004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 x14ac:dyDescent="0.55000000000000004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 x14ac:dyDescent="0.55000000000000004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 x14ac:dyDescent="0.55000000000000004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 x14ac:dyDescent="0.55000000000000004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 x14ac:dyDescent="0.55000000000000004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 x14ac:dyDescent="0.55000000000000004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 x14ac:dyDescent="0.55000000000000004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 x14ac:dyDescent="0.55000000000000004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 x14ac:dyDescent="0.55000000000000004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 x14ac:dyDescent="0.55000000000000004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 x14ac:dyDescent="0.55000000000000004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 x14ac:dyDescent="0.55000000000000004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 x14ac:dyDescent="0.55000000000000004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 x14ac:dyDescent="0.55000000000000004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 x14ac:dyDescent="0.55000000000000004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 x14ac:dyDescent="0.55000000000000004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 x14ac:dyDescent="0.55000000000000004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 x14ac:dyDescent="0.55000000000000004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 x14ac:dyDescent="0.55000000000000004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 x14ac:dyDescent="0.55000000000000004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 x14ac:dyDescent="0.55000000000000004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 x14ac:dyDescent="0.55000000000000004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 x14ac:dyDescent="0.55000000000000004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 x14ac:dyDescent="0.55000000000000004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 x14ac:dyDescent="0.55000000000000004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 x14ac:dyDescent="0.55000000000000004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 x14ac:dyDescent="0.55000000000000004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 x14ac:dyDescent="0.55000000000000004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 x14ac:dyDescent="0.55000000000000004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 x14ac:dyDescent="0.55000000000000004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 x14ac:dyDescent="0.55000000000000004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 x14ac:dyDescent="0.55000000000000004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 x14ac:dyDescent="0.55000000000000004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 x14ac:dyDescent="0.55000000000000004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 x14ac:dyDescent="0.55000000000000004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 x14ac:dyDescent="0.55000000000000004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 x14ac:dyDescent="0.55000000000000004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 x14ac:dyDescent="0.55000000000000004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 x14ac:dyDescent="0.55000000000000004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 x14ac:dyDescent="0.55000000000000004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 x14ac:dyDescent="0.55000000000000004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 x14ac:dyDescent="0.55000000000000004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 x14ac:dyDescent="0.55000000000000004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 x14ac:dyDescent="0.55000000000000004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 x14ac:dyDescent="0.55000000000000004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 x14ac:dyDescent="0.55000000000000004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 x14ac:dyDescent="0.55000000000000004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 x14ac:dyDescent="0.55000000000000004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 x14ac:dyDescent="0.55000000000000004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 x14ac:dyDescent="0.55000000000000004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 x14ac:dyDescent="0.55000000000000004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 x14ac:dyDescent="0.55000000000000004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 x14ac:dyDescent="0.55000000000000004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 x14ac:dyDescent="0.55000000000000004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 x14ac:dyDescent="0.55000000000000004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 x14ac:dyDescent="0.55000000000000004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 x14ac:dyDescent="0.55000000000000004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 x14ac:dyDescent="0.55000000000000004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 x14ac:dyDescent="0.55000000000000004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 x14ac:dyDescent="0.55000000000000004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 x14ac:dyDescent="0.55000000000000004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 x14ac:dyDescent="0.55000000000000004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 x14ac:dyDescent="0.55000000000000004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 x14ac:dyDescent="0.55000000000000004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 x14ac:dyDescent="0.55000000000000004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 x14ac:dyDescent="0.55000000000000004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 x14ac:dyDescent="0.55000000000000004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 x14ac:dyDescent="0.55000000000000004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 x14ac:dyDescent="0.55000000000000004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 x14ac:dyDescent="0.55000000000000004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 x14ac:dyDescent="0.55000000000000004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 x14ac:dyDescent="0.55000000000000004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 x14ac:dyDescent="0.55000000000000004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 x14ac:dyDescent="0.55000000000000004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 x14ac:dyDescent="0.55000000000000004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 x14ac:dyDescent="0.55000000000000004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 x14ac:dyDescent="0.55000000000000004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 x14ac:dyDescent="0.55000000000000004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 x14ac:dyDescent="0.55000000000000004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 x14ac:dyDescent="0.55000000000000004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 x14ac:dyDescent="0.55000000000000004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 x14ac:dyDescent="0.55000000000000004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 x14ac:dyDescent="0.55000000000000004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 x14ac:dyDescent="0.55000000000000004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 x14ac:dyDescent="0.55000000000000004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 x14ac:dyDescent="0.55000000000000004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 x14ac:dyDescent="0.55000000000000004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 x14ac:dyDescent="0.55000000000000004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 x14ac:dyDescent="0.55000000000000004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 x14ac:dyDescent="0.55000000000000004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 x14ac:dyDescent="0.55000000000000004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 x14ac:dyDescent="0.55000000000000004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 x14ac:dyDescent="0.55000000000000004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 x14ac:dyDescent="0.55000000000000004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 x14ac:dyDescent="0.55000000000000004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 x14ac:dyDescent="0.55000000000000004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 x14ac:dyDescent="0.55000000000000004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 x14ac:dyDescent="0.55000000000000004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 x14ac:dyDescent="0.55000000000000004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 x14ac:dyDescent="0.55000000000000004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 x14ac:dyDescent="0.55000000000000004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 x14ac:dyDescent="0.55000000000000004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 x14ac:dyDescent="0.55000000000000004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 x14ac:dyDescent="0.55000000000000004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 x14ac:dyDescent="0.55000000000000004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 x14ac:dyDescent="0.55000000000000004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 x14ac:dyDescent="0.55000000000000004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 x14ac:dyDescent="0.55000000000000004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 x14ac:dyDescent="0.55000000000000004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 x14ac:dyDescent="0.55000000000000004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 x14ac:dyDescent="0.55000000000000004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 x14ac:dyDescent="0.55000000000000004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 x14ac:dyDescent="0.55000000000000004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 x14ac:dyDescent="0.55000000000000004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 x14ac:dyDescent="0.55000000000000004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 x14ac:dyDescent="0.55000000000000004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 x14ac:dyDescent="0.55000000000000004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 x14ac:dyDescent="0.55000000000000004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 x14ac:dyDescent="0.55000000000000004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 x14ac:dyDescent="0.55000000000000004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 x14ac:dyDescent="0.55000000000000004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 x14ac:dyDescent="0.55000000000000004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 x14ac:dyDescent="0.55000000000000004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 x14ac:dyDescent="0.55000000000000004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 x14ac:dyDescent="0.55000000000000004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 x14ac:dyDescent="0.55000000000000004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 x14ac:dyDescent="0.55000000000000004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 x14ac:dyDescent="0.55000000000000004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 x14ac:dyDescent="0.55000000000000004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 x14ac:dyDescent="0.55000000000000004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 x14ac:dyDescent="0.55000000000000004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 x14ac:dyDescent="0.55000000000000004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 x14ac:dyDescent="0.55000000000000004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 x14ac:dyDescent="0.55000000000000004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 x14ac:dyDescent="0.55000000000000004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 x14ac:dyDescent="0.55000000000000004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 x14ac:dyDescent="0.55000000000000004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 x14ac:dyDescent="0.55000000000000004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 x14ac:dyDescent="0.55000000000000004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 x14ac:dyDescent="0.55000000000000004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 x14ac:dyDescent="0.55000000000000004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 x14ac:dyDescent="0.55000000000000004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 x14ac:dyDescent="0.55000000000000004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 x14ac:dyDescent="0.55000000000000004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 x14ac:dyDescent="0.55000000000000004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 x14ac:dyDescent="0.55000000000000004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 x14ac:dyDescent="0.55000000000000004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 x14ac:dyDescent="0.55000000000000004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 x14ac:dyDescent="0.55000000000000004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 x14ac:dyDescent="0.55000000000000004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 x14ac:dyDescent="0.55000000000000004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 x14ac:dyDescent="0.55000000000000004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 x14ac:dyDescent="0.55000000000000004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 x14ac:dyDescent="0.55000000000000004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 x14ac:dyDescent="0.55000000000000004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 x14ac:dyDescent="0.55000000000000004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 x14ac:dyDescent="0.55000000000000004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 x14ac:dyDescent="0.55000000000000004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 x14ac:dyDescent="0.55000000000000004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 x14ac:dyDescent="0.55000000000000004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 x14ac:dyDescent="0.55000000000000004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 x14ac:dyDescent="0.55000000000000004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 x14ac:dyDescent="0.55000000000000004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 x14ac:dyDescent="0.55000000000000004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 x14ac:dyDescent="0.55000000000000004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 x14ac:dyDescent="0.55000000000000004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 x14ac:dyDescent="0.55000000000000004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 x14ac:dyDescent="0.55000000000000004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 x14ac:dyDescent="0.55000000000000004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 x14ac:dyDescent="0.55000000000000004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 x14ac:dyDescent="0.55000000000000004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 x14ac:dyDescent="0.55000000000000004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 x14ac:dyDescent="0.55000000000000004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 x14ac:dyDescent="0.55000000000000004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 x14ac:dyDescent="0.55000000000000004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 x14ac:dyDescent="0.55000000000000004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 x14ac:dyDescent="0.55000000000000004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 x14ac:dyDescent="0.55000000000000004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 x14ac:dyDescent="0.55000000000000004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 x14ac:dyDescent="0.55000000000000004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 x14ac:dyDescent="0.55000000000000004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 x14ac:dyDescent="0.55000000000000004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 x14ac:dyDescent="0.55000000000000004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 x14ac:dyDescent="0.55000000000000004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 x14ac:dyDescent="0.55000000000000004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 x14ac:dyDescent="0.55000000000000004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 x14ac:dyDescent="0.55000000000000004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 x14ac:dyDescent="0.55000000000000004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 x14ac:dyDescent="0.55000000000000004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 x14ac:dyDescent="0.55000000000000004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 x14ac:dyDescent="0.55000000000000004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 x14ac:dyDescent="0.55000000000000004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 x14ac:dyDescent="0.55000000000000004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 x14ac:dyDescent="0.55000000000000004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 x14ac:dyDescent="0.55000000000000004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 x14ac:dyDescent="0.55000000000000004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 x14ac:dyDescent="0.55000000000000004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 x14ac:dyDescent="0.55000000000000004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 x14ac:dyDescent="0.55000000000000004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 x14ac:dyDescent="0.55000000000000004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 x14ac:dyDescent="0.55000000000000004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 x14ac:dyDescent="0.55000000000000004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 x14ac:dyDescent="0.55000000000000004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 x14ac:dyDescent="0.55000000000000004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 x14ac:dyDescent="0.55000000000000004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 x14ac:dyDescent="0.55000000000000004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 x14ac:dyDescent="0.55000000000000004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 x14ac:dyDescent="0.55000000000000004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 x14ac:dyDescent="0.55000000000000004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 x14ac:dyDescent="0.55000000000000004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 x14ac:dyDescent="0.55000000000000004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 x14ac:dyDescent="0.55000000000000004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 x14ac:dyDescent="0.55000000000000004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 x14ac:dyDescent="0.55000000000000004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 x14ac:dyDescent="0.55000000000000004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 x14ac:dyDescent="0.55000000000000004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 x14ac:dyDescent="0.55000000000000004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 x14ac:dyDescent="0.55000000000000004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 x14ac:dyDescent="0.55000000000000004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 x14ac:dyDescent="0.55000000000000004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 x14ac:dyDescent="0.55000000000000004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 x14ac:dyDescent="0.55000000000000004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 x14ac:dyDescent="0.55000000000000004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 x14ac:dyDescent="0.55000000000000004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 x14ac:dyDescent="0.55000000000000004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 x14ac:dyDescent="0.55000000000000004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 x14ac:dyDescent="0.55000000000000004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 x14ac:dyDescent="0.55000000000000004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 x14ac:dyDescent="0.55000000000000004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 x14ac:dyDescent="0.55000000000000004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 x14ac:dyDescent="0.55000000000000004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 x14ac:dyDescent="0.55000000000000004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 x14ac:dyDescent="0.55000000000000004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 x14ac:dyDescent="0.55000000000000004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 x14ac:dyDescent="0.55000000000000004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 x14ac:dyDescent="0.55000000000000004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 x14ac:dyDescent="0.55000000000000004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 x14ac:dyDescent="0.55000000000000004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 x14ac:dyDescent="0.55000000000000004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 x14ac:dyDescent="0.55000000000000004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 x14ac:dyDescent="0.55000000000000004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 x14ac:dyDescent="0.55000000000000004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 x14ac:dyDescent="0.55000000000000004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 x14ac:dyDescent="0.55000000000000004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 x14ac:dyDescent="0.55000000000000004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 x14ac:dyDescent="0.55000000000000004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 x14ac:dyDescent="0.55000000000000004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 x14ac:dyDescent="0.55000000000000004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 x14ac:dyDescent="0.55000000000000004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 x14ac:dyDescent="0.55000000000000004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 x14ac:dyDescent="0.55000000000000004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 x14ac:dyDescent="0.55000000000000004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 x14ac:dyDescent="0.55000000000000004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 x14ac:dyDescent="0.55000000000000004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 x14ac:dyDescent="0.55000000000000004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 x14ac:dyDescent="0.55000000000000004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 x14ac:dyDescent="0.55000000000000004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 x14ac:dyDescent="0.55000000000000004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 x14ac:dyDescent="0.55000000000000004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 x14ac:dyDescent="0.55000000000000004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 x14ac:dyDescent="0.55000000000000004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 x14ac:dyDescent="0.55000000000000004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 x14ac:dyDescent="0.55000000000000004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 x14ac:dyDescent="0.55000000000000004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 x14ac:dyDescent="0.55000000000000004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 x14ac:dyDescent="0.55000000000000004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 x14ac:dyDescent="0.55000000000000004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 x14ac:dyDescent="0.55000000000000004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 x14ac:dyDescent="0.55000000000000004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 x14ac:dyDescent="0.55000000000000004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 x14ac:dyDescent="0.55000000000000004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 x14ac:dyDescent="0.55000000000000004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 x14ac:dyDescent="0.55000000000000004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 x14ac:dyDescent="0.55000000000000004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 x14ac:dyDescent="0.55000000000000004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 x14ac:dyDescent="0.55000000000000004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 x14ac:dyDescent="0.55000000000000004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 x14ac:dyDescent="0.55000000000000004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 x14ac:dyDescent="0.55000000000000004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 x14ac:dyDescent="0.55000000000000004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 x14ac:dyDescent="0.55000000000000004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 x14ac:dyDescent="0.55000000000000004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 x14ac:dyDescent="0.55000000000000004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 x14ac:dyDescent="0.55000000000000004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 x14ac:dyDescent="0.55000000000000004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 x14ac:dyDescent="0.55000000000000004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 x14ac:dyDescent="0.55000000000000004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 x14ac:dyDescent="0.55000000000000004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 x14ac:dyDescent="0.55000000000000004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 x14ac:dyDescent="0.55000000000000004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 x14ac:dyDescent="0.55000000000000004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 x14ac:dyDescent="0.55000000000000004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 x14ac:dyDescent="0.55000000000000004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 x14ac:dyDescent="0.55000000000000004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 x14ac:dyDescent="0.55000000000000004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 x14ac:dyDescent="0.55000000000000004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 x14ac:dyDescent="0.55000000000000004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 x14ac:dyDescent="0.55000000000000004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 x14ac:dyDescent="0.55000000000000004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 x14ac:dyDescent="0.55000000000000004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 x14ac:dyDescent="0.55000000000000004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 x14ac:dyDescent="0.55000000000000004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 x14ac:dyDescent="0.55000000000000004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 x14ac:dyDescent="0.55000000000000004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 x14ac:dyDescent="0.55000000000000004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 x14ac:dyDescent="0.55000000000000004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 x14ac:dyDescent="0.55000000000000004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 x14ac:dyDescent="0.55000000000000004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 x14ac:dyDescent="0.55000000000000004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 x14ac:dyDescent="0.55000000000000004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 x14ac:dyDescent="0.55000000000000004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 x14ac:dyDescent="0.55000000000000004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 x14ac:dyDescent="0.55000000000000004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 x14ac:dyDescent="0.55000000000000004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 x14ac:dyDescent="0.55000000000000004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 x14ac:dyDescent="0.55000000000000004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 x14ac:dyDescent="0.55000000000000004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 x14ac:dyDescent="0.55000000000000004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 x14ac:dyDescent="0.55000000000000004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 x14ac:dyDescent="0.55000000000000004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 x14ac:dyDescent="0.55000000000000004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 x14ac:dyDescent="0.55000000000000004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 x14ac:dyDescent="0.55000000000000004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 x14ac:dyDescent="0.55000000000000004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 x14ac:dyDescent="0.55000000000000004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 x14ac:dyDescent="0.55000000000000004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 x14ac:dyDescent="0.55000000000000004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 x14ac:dyDescent="0.55000000000000004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 x14ac:dyDescent="0.55000000000000004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 x14ac:dyDescent="0.55000000000000004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 x14ac:dyDescent="0.55000000000000004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 x14ac:dyDescent="0.55000000000000004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 x14ac:dyDescent="0.55000000000000004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 x14ac:dyDescent="0.55000000000000004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 x14ac:dyDescent="0.55000000000000004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 x14ac:dyDescent="0.55000000000000004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 x14ac:dyDescent="0.55000000000000004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 x14ac:dyDescent="0.55000000000000004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 x14ac:dyDescent="0.55000000000000004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 x14ac:dyDescent="0.55000000000000004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 x14ac:dyDescent="0.55000000000000004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 x14ac:dyDescent="0.55000000000000004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 x14ac:dyDescent="0.55000000000000004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 x14ac:dyDescent="0.55000000000000004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 x14ac:dyDescent="0.55000000000000004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 x14ac:dyDescent="0.55000000000000004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 x14ac:dyDescent="0.55000000000000004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 x14ac:dyDescent="0.55000000000000004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 x14ac:dyDescent="0.55000000000000004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 x14ac:dyDescent="0.55000000000000004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 x14ac:dyDescent="0.55000000000000004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 x14ac:dyDescent="0.55000000000000004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 x14ac:dyDescent="0.55000000000000004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 x14ac:dyDescent="0.55000000000000004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 x14ac:dyDescent="0.55000000000000004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 x14ac:dyDescent="0.55000000000000004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 x14ac:dyDescent="0.55000000000000004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 x14ac:dyDescent="0.55000000000000004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 x14ac:dyDescent="0.55000000000000004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 x14ac:dyDescent="0.55000000000000004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 x14ac:dyDescent="0.55000000000000004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 x14ac:dyDescent="0.55000000000000004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 x14ac:dyDescent="0.55000000000000004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 x14ac:dyDescent="0.55000000000000004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 x14ac:dyDescent="0.55000000000000004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 x14ac:dyDescent="0.55000000000000004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 x14ac:dyDescent="0.55000000000000004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 x14ac:dyDescent="0.55000000000000004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 x14ac:dyDescent="0.55000000000000004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 x14ac:dyDescent="0.55000000000000004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 x14ac:dyDescent="0.55000000000000004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 x14ac:dyDescent="0.55000000000000004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 x14ac:dyDescent="0.55000000000000004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 x14ac:dyDescent="0.55000000000000004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 x14ac:dyDescent="0.55000000000000004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 x14ac:dyDescent="0.55000000000000004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 x14ac:dyDescent="0.55000000000000004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 x14ac:dyDescent="0.55000000000000004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 x14ac:dyDescent="0.55000000000000004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 x14ac:dyDescent="0.55000000000000004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 x14ac:dyDescent="0.55000000000000004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 x14ac:dyDescent="0.55000000000000004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 x14ac:dyDescent="0.55000000000000004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 x14ac:dyDescent="0.55000000000000004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 x14ac:dyDescent="0.55000000000000004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 x14ac:dyDescent="0.55000000000000004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 x14ac:dyDescent="0.55000000000000004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 x14ac:dyDescent="0.55000000000000004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 x14ac:dyDescent="0.55000000000000004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 x14ac:dyDescent="0.55000000000000004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 x14ac:dyDescent="0.55000000000000004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 x14ac:dyDescent="0.55000000000000004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 x14ac:dyDescent="0.55000000000000004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 x14ac:dyDescent="0.55000000000000004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 x14ac:dyDescent="0.55000000000000004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 x14ac:dyDescent="0.55000000000000004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 x14ac:dyDescent="0.55000000000000004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 x14ac:dyDescent="0.55000000000000004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 x14ac:dyDescent="0.55000000000000004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 x14ac:dyDescent="0.55000000000000004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 x14ac:dyDescent="0.55000000000000004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 x14ac:dyDescent="0.55000000000000004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 x14ac:dyDescent="0.55000000000000004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 x14ac:dyDescent="0.55000000000000004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 x14ac:dyDescent="0.55000000000000004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 x14ac:dyDescent="0.55000000000000004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 x14ac:dyDescent="0.55000000000000004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 x14ac:dyDescent="0.55000000000000004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 x14ac:dyDescent="0.55000000000000004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 x14ac:dyDescent="0.55000000000000004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 x14ac:dyDescent="0.55000000000000004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 x14ac:dyDescent="0.55000000000000004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 x14ac:dyDescent="0.55000000000000004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 x14ac:dyDescent="0.55000000000000004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 x14ac:dyDescent="0.55000000000000004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 x14ac:dyDescent="0.55000000000000004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 x14ac:dyDescent="0.55000000000000004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 x14ac:dyDescent="0.55000000000000004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 x14ac:dyDescent="0.55000000000000004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 x14ac:dyDescent="0.55000000000000004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 x14ac:dyDescent="0.55000000000000004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 x14ac:dyDescent="0.55000000000000004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 x14ac:dyDescent="0.55000000000000004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 x14ac:dyDescent="0.55000000000000004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 x14ac:dyDescent="0.55000000000000004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 x14ac:dyDescent="0.55000000000000004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 x14ac:dyDescent="0.55000000000000004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 x14ac:dyDescent="0.55000000000000004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 x14ac:dyDescent="0.55000000000000004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 x14ac:dyDescent="0.55000000000000004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 x14ac:dyDescent="0.55000000000000004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 x14ac:dyDescent="0.55000000000000004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 x14ac:dyDescent="0.55000000000000004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 x14ac:dyDescent="0.55000000000000004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 x14ac:dyDescent="0.55000000000000004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 x14ac:dyDescent="0.55000000000000004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 x14ac:dyDescent="0.55000000000000004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 x14ac:dyDescent="0.55000000000000004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 x14ac:dyDescent="0.55000000000000004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 x14ac:dyDescent="0.55000000000000004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 x14ac:dyDescent="0.55000000000000004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 x14ac:dyDescent="0.55000000000000004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 x14ac:dyDescent="0.55000000000000004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 x14ac:dyDescent="0.55000000000000004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 x14ac:dyDescent="0.55000000000000004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 x14ac:dyDescent="0.55000000000000004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 x14ac:dyDescent="0.55000000000000004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 x14ac:dyDescent="0.55000000000000004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 x14ac:dyDescent="0.55000000000000004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 x14ac:dyDescent="0.55000000000000004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 x14ac:dyDescent="0.55000000000000004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 x14ac:dyDescent="0.55000000000000004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 x14ac:dyDescent="0.55000000000000004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 x14ac:dyDescent="0.55000000000000004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 x14ac:dyDescent="0.55000000000000004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 x14ac:dyDescent="0.55000000000000004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 x14ac:dyDescent="0.55000000000000004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 x14ac:dyDescent="0.55000000000000004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 x14ac:dyDescent="0.55000000000000004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 x14ac:dyDescent="0.55000000000000004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 x14ac:dyDescent="0.55000000000000004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 x14ac:dyDescent="0.55000000000000004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 x14ac:dyDescent="0.55000000000000004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 x14ac:dyDescent="0.55000000000000004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 x14ac:dyDescent="0.55000000000000004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 x14ac:dyDescent="0.55000000000000004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 x14ac:dyDescent="0.55000000000000004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 x14ac:dyDescent="0.55000000000000004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 x14ac:dyDescent="0.55000000000000004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 x14ac:dyDescent="0.55000000000000004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 x14ac:dyDescent="0.55000000000000004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 x14ac:dyDescent="0.55000000000000004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 x14ac:dyDescent="0.55000000000000004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 x14ac:dyDescent="0.55000000000000004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 x14ac:dyDescent="0.55000000000000004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 x14ac:dyDescent="0.55000000000000004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 x14ac:dyDescent="0.55000000000000004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 x14ac:dyDescent="0.55000000000000004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 x14ac:dyDescent="0.55000000000000004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 x14ac:dyDescent="0.55000000000000004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 x14ac:dyDescent="0.55000000000000004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 x14ac:dyDescent="0.55000000000000004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 x14ac:dyDescent="0.55000000000000004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 x14ac:dyDescent="0.55000000000000004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 x14ac:dyDescent="0.55000000000000004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 x14ac:dyDescent="0.55000000000000004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 x14ac:dyDescent="0.55000000000000004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 x14ac:dyDescent="0.55000000000000004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 x14ac:dyDescent="0.55000000000000004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 x14ac:dyDescent="0.55000000000000004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 x14ac:dyDescent="0.55000000000000004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 x14ac:dyDescent="0.55000000000000004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 x14ac:dyDescent="0.55000000000000004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 x14ac:dyDescent="0.55000000000000004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 x14ac:dyDescent="0.55000000000000004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 x14ac:dyDescent="0.55000000000000004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 x14ac:dyDescent="0.55000000000000004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 x14ac:dyDescent="0.55000000000000004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 x14ac:dyDescent="0.55000000000000004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 x14ac:dyDescent="0.55000000000000004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 x14ac:dyDescent="0.55000000000000004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 x14ac:dyDescent="0.55000000000000004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 x14ac:dyDescent="0.55000000000000004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 x14ac:dyDescent="0.55000000000000004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 x14ac:dyDescent="0.55000000000000004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 x14ac:dyDescent="0.55000000000000004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 x14ac:dyDescent="0.55000000000000004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 x14ac:dyDescent="0.55000000000000004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 x14ac:dyDescent="0.55000000000000004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 x14ac:dyDescent="0.55000000000000004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 x14ac:dyDescent="0.55000000000000004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 x14ac:dyDescent="0.55000000000000004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 x14ac:dyDescent="0.55000000000000004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 x14ac:dyDescent="0.55000000000000004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 x14ac:dyDescent="0.55000000000000004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 x14ac:dyDescent="0.55000000000000004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 x14ac:dyDescent="0.55000000000000004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 x14ac:dyDescent="0.55000000000000004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 x14ac:dyDescent="0.55000000000000004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 x14ac:dyDescent="0.55000000000000004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 x14ac:dyDescent="0.55000000000000004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 x14ac:dyDescent="0.55000000000000004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 x14ac:dyDescent="0.55000000000000004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 x14ac:dyDescent="0.55000000000000004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 x14ac:dyDescent="0.55000000000000004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 x14ac:dyDescent="0.55000000000000004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 x14ac:dyDescent="0.55000000000000004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 x14ac:dyDescent="0.55000000000000004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 x14ac:dyDescent="0.55000000000000004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 x14ac:dyDescent="0.55000000000000004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 x14ac:dyDescent="0.55000000000000004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 x14ac:dyDescent="0.55000000000000004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 x14ac:dyDescent="0.55000000000000004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 x14ac:dyDescent="0.55000000000000004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 x14ac:dyDescent="0.55000000000000004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 x14ac:dyDescent="0.55000000000000004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 x14ac:dyDescent="0.55000000000000004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 x14ac:dyDescent="0.55000000000000004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 x14ac:dyDescent="0.55000000000000004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 x14ac:dyDescent="0.55000000000000004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 x14ac:dyDescent="0.55000000000000004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 x14ac:dyDescent="0.55000000000000004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 x14ac:dyDescent="0.55000000000000004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 x14ac:dyDescent="0.55000000000000004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 x14ac:dyDescent="0.55000000000000004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 x14ac:dyDescent="0.55000000000000004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 x14ac:dyDescent="0.55000000000000004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 x14ac:dyDescent="0.55000000000000004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 x14ac:dyDescent="0.55000000000000004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 x14ac:dyDescent="0.55000000000000004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 x14ac:dyDescent="0.55000000000000004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 x14ac:dyDescent="0.55000000000000004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 x14ac:dyDescent="0.55000000000000004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 x14ac:dyDescent="0.55000000000000004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 x14ac:dyDescent="0.55000000000000004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 x14ac:dyDescent="0.55000000000000004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 x14ac:dyDescent="0.55000000000000004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 x14ac:dyDescent="0.55000000000000004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 x14ac:dyDescent="0.55000000000000004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 x14ac:dyDescent="0.55000000000000004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 x14ac:dyDescent="0.55000000000000004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 x14ac:dyDescent="0.55000000000000004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 x14ac:dyDescent="0.55000000000000004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 x14ac:dyDescent="0.55000000000000004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 x14ac:dyDescent="0.55000000000000004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 x14ac:dyDescent="0.55000000000000004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 x14ac:dyDescent="0.55000000000000004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 x14ac:dyDescent="0.55000000000000004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 x14ac:dyDescent="0.55000000000000004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 x14ac:dyDescent="0.55000000000000004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 x14ac:dyDescent="0.55000000000000004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 x14ac:dyDescent="0.55000000000000004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 x14ac:dyDescent="0.55000000000000004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 x14ac:dyDescent="0.55000000000000004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 x14ac:dyDescent="0.55000000000000004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 x14ac:dyDescent="0.55000000000000004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 x14ac:dyDescent="0.55000000000000004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 x14ac:dyDescent="0.55000000000000004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 x14ac:dyDescent="0.55000000000000004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 x14ac:dyDescent="0.55000000000000004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 x14ac:dyDescent="0.55000000000000004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 x14ac:dyDescent="0.55000000000000004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 x14ac:dyDescent="0.55000000000000004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 x14ac:dyDescent="0.55000000000000004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 x14ac:dyDescent="0.55000000000000004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 x14ac:dyDescent="0.55000000000000004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 x14ac:dyDescent="0.55000000000000004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 x14ac:dyDescent="0.55000000000000004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 x14ac:dyDescent="0.55000000000000004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 x14ac:dyDescent="0.55000000000000004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 x14ac:dyDescent="0.55000000000000004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 x14ac:dyDescent="0.55000000000000004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 x14ac:dyDescent="0.55000000000000004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 x14ac:dyDescent="0.55000000000000004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 x14ac:dyDescent="0.55000000000000004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 x14ac:dyDescent="0.55000000000000004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 x14ac:dyDescent="0.55000000000000004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 x14ac:dyDescent="0.55000000000000004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 x14ac:dyDescent="0.55000000000000004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 x14ac:dyDescent="0.55000000000000004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 x14ac:dyDescent="0.55000000000000004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 x14ac:dyDescent="0.55000000000000004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 x14ac:dyDescent="0.55000000000000004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 x14ac:dyDescent="0.55000000000000004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 x14ac:dyDescent="0.55000000000000004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 x14ac:dyDescent="0.55000000000000004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 x14ac:dyDescent="0.55000000000000004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 x14ac:dyDescent="0.55000000000000004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 x14ac:dyDescent="0.55000000000000004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 x14ac:dyDescent="0.55000000000000004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 x14ac:dyDescent="0.55000000000000004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 x14ac:dyDescent="0.55000000000000004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 x14ac:dyDescent="0.55000000000000004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 x14ac:dyDescent="0.55000000000000004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 x14ac:dyDescent="0.55000000000000004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 x14ac:dyDescent="0.55000000000000004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 x14ac:dyDescent="0.55000000000000004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 x14ac:dyDescent="0.55000000000000004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 x14ac:dyDescent="0.55000000000000004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 x14ac:dyDescent="0.55000000000000004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 x14ac:dyDescent="0.55000000000000004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 x14ac:dyDescent="0.55000000000000004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 x14ac:dyDescent="0.55000000000000004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 x14ac:dyDescent="0.55000000000000004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 x14ac:dyDescent="0.55000000000000004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 x14ac:dyDescent="0.55000000000000004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 x14ac:dyDescent="0.55000000000000004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 x14ac:dyDescent="0.55000000000000004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 x14ac:dyDescent="0.55000000000000004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 x14ac:dyDescent="0.55000000000000004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 x14ac:dyDescent="0.55000000000000004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 x14ac:dyDescent="0.55000000000000004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 x14ac:dyDescent="0.55000000000000004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 x14ac:dyDescent="0.55000000000000004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 x14ac:dyDescent="0.55000000000000004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 x14ac:dyDescent="0.55000000000000004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 x14ac:dyDescent="0.55000000000000004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 x14ac:dyDescent="0.55000000000000004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 x14ac:dyDescent="0.55000000000000004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 x14ac:dyDescent="0.55000000000000004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 x14ac:dyDescent="0.55000000000000004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 x14ac:dyDescent="0.55000000000000004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 x14ac:dyDescent="0.55000000000000004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 x14ac:dyDescent="0.55000000000000004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 x14ac:dyDescent="0.55000000000000004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 x14ac:dyDescent="0.55000000000000004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 x14ac:dyDescent="0.55000000000000004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 x14ac:dyDescent="0.55000000000000004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 x14ac:dyDescent="0.55000000000000004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 x14ac:dyDescent="0.55000000000000004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 x14ac:dyDescent="0.55000000000000004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 x14ac:dyDescent="0.55000000000000004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 x14ac:dyDescent="0.55000000000000004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 x14ac:dyDescent="0.55000000000000004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 x14ac:dyDescent="0.55000000000000004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 x14ac:dyDescent="0.55000000000000004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 x14ac:dyDescent="0.55000000000000004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 x14ac:dyDescent="0.55000000000000004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 x14ac:dyDescent="0.55000000000000004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 x14ac:dyDescent="0.55000000000000004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 x14ac:dyDescent="0.55000000000000004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 x14ac:dyDescent="0.55000000000000004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 x14ac:dyDescent="0.55000000000000004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 x14ac:dyDescent="0.55000000000000004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 x14ac:dyDescent="0.55000000000000004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 x14ac:dyDescent="0.55000000000000004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 x14ac:dyDescent="0.55000000000000004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 x14ac:dyDescent="0.55000000000000004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 x14ac:dyDescent="0.55000000000000004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 x14ac:dyDescent="0.55000000000000004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 x14ac:dyDescent="0.55000000000000004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 x14ac:dyDescent="0.55000000000000004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 x14ac:dyDescent="0.55000000000000004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 x14ac:dyDescent="0.55000000000000004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 x14ac:dyDescent="0.55000000000000004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 x14ac:dyDescent="0.55000000000000004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 x14ac:dyDescent="0.55000000000000004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 x14ac:dyDescent="0.55000000000000004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 x14ac:dyDescent="0.55000000000000004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 x14ac:dyDescent="0.55000000000000004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 x14ac:dyDescent="0.55000000000000004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 x14ac:dyDescent="0.55000000000000004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 x14ac:dyDescent="0.55000000000000004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 x14ac:dyDescent="0.55000000000000004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 x14ac:dyDescent="0.55000000000000004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 x14ac:dyDescent="0.55000000000000004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 x14ac:dyDescent="0.55000000000000004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 x14ac:dyDescent="0.55000000000000004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 x14ac:dyDescent="0.55000000000000004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 x14ac:dyDescent="0.55000000000000004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 x14ac:dyDescent="0.55000000000000004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 x14ac:dyDescent="0.55000000000000004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 x14ac:dyDescent="0.55000000000000004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 x14ac:dyDescent="0.55000000000000004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 x14ac:dyDescent="0.55000000000000004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 x14ac:dyDescent="0.55000000000000004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 x14ac:dyDescent="0.55000000000000004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 x14ac:dyDescent="0.55000000000000004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 x14ac:dyDescent="0.55000000000000004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 x14ac:dyDescent="0.55000000000000004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 x14ac:dyDescent="0.55000000000000004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 x14ac:dyDescent="0.55000000000000004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 x14ac:dyDescent="0.55000000000000004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 x14ac:dyDescent="0.55000000000000004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 x14ac:dyDescent="0.55000000000000004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 x14ac:dyDescent="0.55000000000000004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 x14ac:dyDescent="0.55000000000000004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 x14ac:dyDescent="0.55000000000000004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 x14ac:dyDescent="0.55000000000000004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 x14ac:dyDescent="0.55000000000000004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 x14ac:dyDescent="0.55000000000000004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 x14ac:dyDescent="0.55000000000000004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 x14ac:dyDescent="0.55000000000000004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 x14ac:dyDescent="0.55000000000000004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 x14ac:dyDescent="0.55000000000000004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 x14ac:dyDescent="0.55000000000000004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 x14ac:dyDescent="0.55000000000000004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 x14ac:dyDescent="0.55000000000000004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 x14ac:dyDescent="0.55000000000000004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 x14ac:dyDescent="0.55000000000000004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 x14ac:dyDescent="0.55000000000000004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 x14ac:dyDescent="0.55000000000000004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 x14ac:dyDescent="0.55000000000000004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 x14ac:dyDescent="0.55000000000000004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 x14ac:dyDescent="0.55000000000000004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 x14ac:dyDescent="0.55000000000000004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 x14ac:dyDescent="0.55000000000000004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 x14ac:dyDescent="0.55000000000000004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 x14ac:dyDescent="0.55000000000000004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 x14ac:dyDescent="0.55000000000000004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 x14ac:dyDescent="0.55000000000000004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 x14ac:dyDescent="0.55000000000000004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 x14ac:dyDescent="0.55000000000000004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 x14ac:dyDescent="0.55000000000000004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 x14ac:dyDescent="0.55000000000000004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 x14ac:dyDescent="0.55000000000000004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 x14ac:dyDescent="0.55000000000000004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 x14ac:dyDescent="0.55000000000000004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 x14ac:dyDescent="0.55000000000000004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 x14ac:dyDescent="0.55000000000000004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 x14ac:dyDescent="0.55000000000000004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 x14ac:dyDescent="0.55000000000000004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 x14ac:dyDescent="0.55000000000000004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 x14ac:dyDescent="0.55000000000000004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 x14ac:dyDescent="0.55000000000000004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 x14ac:dyDescent="0.55000000000000004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 x14ac:dyDescent="0.55000000000000004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 x14ac:dyDescent="0.55000000000000004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 x14ac:dyDescent="0.55000000000000004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 x14ac:dyDescent="0.55000000000000004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 x14ac:dyDescent="0.55000000000000004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 x14ac:dyDescent="0.55000000000000004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 x14ac:dyDescent="0.55000000000000004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 x14ac:dyDescent="0.55000000000000004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 x14ac:dyDescent="0.55000000000000004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 x14ac:dyDescent="0.55000000000000004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 x14ac:dyDescent="0.55000000000000004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 x14ac:dyDescent="0.55000000000000004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 x14ac:dyDescent="0.55000000000000004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 x14ac:dyDescent="0.55000000000000004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 x14ac:dyDescent="0.55000000000000004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 x14ac:dyDescent="0.55000000000000004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 x14ac:dyDescent="0.55000000000000004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 x14ac:dyDescent="0.55000000000000004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 x14ac:dyDescent="0.55000000000000004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 x14ac:dyDescent="0.55000000000000004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 x14ac:dyDescent="0.55000000000000004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 x14ac:dyDescent="0.55000000000000004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 x14ac:dyDescent="0.55000000000000004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 x14ac:dyDescent="0.55000000000000004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 x14ac:dyDescent="0.55000000000000004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 x14ac:dyDescent="0.55000000000000004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 x14ac:dyDescent="0.55000000000000004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 x14ac:dyDescent="0.55000000000000004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 x14ac:dyDescent="0.55000000000000004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 x14ac:dyDescent="0.55000000000000004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 x14ac:dyDescent="0.55000000000000004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 x14ac:dyDescent="0.55000000000000004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 x14ac:dyDescent="0.55000000000000004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 x14ac:dyDescent="0.55000000000000004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 x14ac:dyDescent="0.55000000000000004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 x14ac:dyDescent="0.55000000000000004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 x14ac:dyDescent="0.55000000000000004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 x14ac:dyDescent="0.55000000000000004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 x14ac:dyDescent="0.55000000000000004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 x14ac:dyDescent="0.55000000000000004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 x14ac:dyDescent="0.55000000000000004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 x14ac:dyDescent="0.55000000000000004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 x14ac:dyDescent="0.55000000000000004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 x14ac:dyDescent="0.55000000000000004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 x14ac:dyDescent="0.55000000000000004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 x14ac:dyDescent="0.55000000000000004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 x14ac:dyDescent="0.55000000000000004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 x14ac:dyDescent="0.55000000000000004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 x14ac:dyDescent="0.55000000000000004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 x14ac:dyDescent="0.55000000000000004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 x14ac:dyDescent="0.55000000000000004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 x14ac:dyDescent="0.55000000000000004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 x14ac:dyDescent="0.55000000000000004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 x14ac:dyDescent="0.55000000000000004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 x14ac:dyDescent="0.55000000000000004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 x14ac:dyDescent="0.55000000000000004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 x14ac:dyDescent="0.55000000000000004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 x14ac:dyDescent="0.55000000000000004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 x14ac:dyDescent="0.55000000000000004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 x14ac:dyDescent="0.55000000000000004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 x14ac:dyDescent="0.55000000000000004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 x14ac:dyDescent="0.55000000000000004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 x14ac:dyDescent="0.55000000000000004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 x14ac:dyDescent="0.55000000000000004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 x14ac:dyDescent="0.55000000000000004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 x14ac:dyDescent="0.55000000000000004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 x14ac:dyDescent="0.55000000000000004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 x14ac:dyDescent="0.55000000000000004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 x14ac:dyDescent="0.55000000000000004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 x14ac:dyDescent="0.55000000000000004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 x14ac:dyDescent="0.55000000000000004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 x14ac:dyDescent="0.55000000000000004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 x14ac:dyDescent="0.55000000000000004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 x14ac:dyDescent="0.55000000000000004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 x14ac:dyDescent="0.55000000000000004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 x14ac:dyDescent="0.55000000000000004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 x14ac:dyDescent="0.55000000000000004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 x14ac:dyDescent="0.55000000000000004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 x14ac:dyDescent="0.55000000000000004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 x14ac:dyDescent="0.55000000000000004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 x14ac:dyDescent="0.55000000000000004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 x14ac:dyDescent="0.55000000000000004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 x14ac:dyDescent="0.55000000000000004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 x14ac:dyDescent="0.55000000000000004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 x14ac:dyDescent="0.55000000000000004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 x14ac:dyDescent="0.55000000000000004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 x14ac:dyDescent="0.55000000000000004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 x14ac:dyDescent="0.55000000000000004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 x14ac:dyDescent="0.55000000000000004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 x14ac:dyDescent="0.55000000000000004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 x14ac:dyDescent="0.55000000000000004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 x14ac:dyDescent="0.55000000000000004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 x14ac:dyDescent="0.55000000000000004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 x14ac:dyDescent="0.55000000000000004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 x14ac:dyDescent="0.55000000000000004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 x14ac:dyDescent="0.55000000000000004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 x14ac:dyDescent="0.55000000000000004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 x14ac:dyDescent="0.55000000000000004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 x14ac:dyDescent="0.55000000000000004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 x14ac:dyDescent="0.55000000000000004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 x14ac:dyDescent="0.55000000000000004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 x14ac:dyDescent="0.55000000000000004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 x14ac:dyDescent="0.55000000000000004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 x14ac:dyDescent="0.55000000000000004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 x14ac:dyDescent="0.55000000000000004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 x14ac:dyDescent="0.55000000000000004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 x14ac:dyDescent="0.55000000000000004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 x14ac:dyDescent="0.55000000000000004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 x14ac:dyDescent="0.55000000000000004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 x14ac:dyDescent="0.55000000000000004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 x14ac:dyDescent="0.55000000000000004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 x14ac:dyDescent="0.55000000000000004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 x14ac:dyDescent="0.55000000000000004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 x14ac:dyDescent="0.55000000000000004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 x14ac:dyDescent="0.55000000000000004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 x14ac:dyDescent="0.55000000000000004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 x14ac:dyDescent="0.55000000000000004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 x14ac:dyDescent="0.55000000000000004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 x14ac:dyDescent="0.55000000000000004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 x14ac:dyDescent="0.55000000000000004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 x14ac:dyDescent="0.55000000000000004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 x14ac:dyDescent="0.55000000000000004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 x14ac:dyDescent="0.55000000000000004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 x14ac:dyDescent="0.55000000000000004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 x14ac:dyDescent="0.55000000000000004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 x14ac:dyDescent="0.55000000000000004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 x14ac:dyDescent="0.55000000000000004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 x14ac:dyDescent="0.55000000000000004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 x14ac:dyDescent="0.55000000000000004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 x14ac:dyDescent="0.55000000000000004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 x14ac:dyDescent="0.55000000000000004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 x14ac:dyDescent="0.55000000000000004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 x14ac:dyDescent="0.55000000000000004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 x14ac:dyDescent="0.55000000000000004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 x14ac:dyDescent="0.55000000000000004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 x14ac:dyDescent="0.55000000000000004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 x14ac:dyDescent="0.55000000000000004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 x14ac:dyDescent="0.55000000000000004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 x14ac:dyDescent="0.55000000000000004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 x14ac:dyDescent="0.55000000000000004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 x14ac:dyDescent="0.55000000000000004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 x14ac:dyDescent="0.55000000000000004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 x14ac:dyDescent="0.55000000000000004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 x14ac:dyDescent="0.55000000000000004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 x14ac:dyDescent="0.55000000000000004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 x14ac:dyDescent="0.55000000000000004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 x14ac:dyDescent="0.55000000000000004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 x14ac:dyDescent="0.55000000000000004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 x14ac:dyDescent="0.55000000000000004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 x14ac:dyDescent="0.55000000000000004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 x14ac:dyDescent="0.55000000000000004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 x14ac:dyDescent="0.55000000000000004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 x14ac:dyDescent="0.55000000000000004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 x14ac:dyDescent="0.55000000000000004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 x14ac:dyDescent="0.55000000000000004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 x14ac:dyDescent="0.55000000000000004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 x14ac:dyDescent="0.55000000000000004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 x14ac:dyDescent="0.55000000000000004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 x14ac:dyDescent="0.55000000000000004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 x14ac:dyDescent="0.55000000000000004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 x14ac:dyDescent="0.55000000000000004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 x14ac:dyDescent="0.55000000000000004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 x14ac:dyDescent="0.55000000000000004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 x14ac:dyDescent="0.55000000000000004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 x14ac:dyDescent="0.55000000000000004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 x14ac:dyDescent="0.55000000000000004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 x14ac:dyDescent="0.55000000000000004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 x14ac:dyDescent="0.55000000000000004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 x14ac:dyDescent="0.55000000000000004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 x14ac:dyDescent="0.55000000000000004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 x14ac:dyDescent="0.55000000000000004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 x14ac:dyDescent="0.55000000000000004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 x14ac:dyDescent="0.55000000000000004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 x14ac:dyDescent="0.55000000000000004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 x14ac:dyDescent="0.55000000000000004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 x14ac:dyDescent="0.55000000000000004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 x14ac:dyDescent="0.55000000000000004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 x14ac:dyDescent="0.55000000000000004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 x14ac:dyDescent="0.55000000000000004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 x14ac:dyDescent="0.55000000000000004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 x14ac:dyDescent="0.55000000000000004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 x14ac:dyDescent="0.55000000000000004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 x14ac:dyDescent="0.55000000000000004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 x14ac:dyDescent="0.55000000000000004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 x14ac:dyDescent="0.55000000000000004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 x14ac:dyDescent="0.55000000000000004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 x14ac:dyDescent="0.55000000000000004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 x14ac:dyDescent="0.55000000000000004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 x14ac:dyDescent="0.55000000000000004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 x14ac:dyDescent="0.55000000000000004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 x14ac:dyDescent="0.55000000000000004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 x14ac:dyDescent="0.55000000000000004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 x14ac:dyDescent="0.55000000000000004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 x14ac:dyDescent="0.55000000000000004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 x14ac:dyDescent="0.55000000000000004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 x14ac:dyDescent="0.55000000000000004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 x14ac:dyDescent="0.55000000000000004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 x14ac:dyDescent="0.55000000000000004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 x14ac:dyDescent="0.55000000000000004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 x14ac:dyDescent="0.55000000000000004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 x14ac:dyDescent="0.55000000000000004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 x14ac:dyDescent="0.55000000000000004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 x14ac:dyDescent="0.55000000000000004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 x14ac:dyDescent="0.55000000000000004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 x14ac:dyDescent="0.55000000000000004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 x14ac:dyDescent="0.55000000000000004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 x14ac:dyDescent="0.55000000000000004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 x14ac:dyDescent="0.55000000000000004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 x14ac:dyDescent="0.55000000000000004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 x14ac:dyDescent="0.55000000000000004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 x14ac:dyDescent="0.55000000000000004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 x14ac:dyDescent="0.55000000000000004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 x14ac:dyDescent="0.55000000000000004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 x14ac:dyDescent="0.55000000000000004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 x14ac:dyDescent="0.55000000000000004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 x14ac:dyDescent="0.55000000000000004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 x14ac:dyDescent="0.55000000000000004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 x14ac:dyDescent="0.55000000000000004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 x14ac:dyDescent="0.55000000000000004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 x14ac:dyDescent="0.55000000000000004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 x14ac:dyDescent="0.55000000000000004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 x14ac:dyDescent="0.55000000000000004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 x14ac:dyDescent="0.55000000000000004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 x14ac:dyDescent="0.55000000000000004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 x14ac:dyDescent="0.55000000000000004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 x14ac:dyDescent="0.55000000000000004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 x14ac:dyDescent="0.55000000000000004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 x14ac:dyDescent="0.55000000000000004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 x14ac:dyDescent="0.55000000000000004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 x14ac:dyDescent="0.55000000000000004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 x14ac:dyDescent="0.55000000000000004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 x14ac:dyDescent="0.55000000000000004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 x14ac:dyDescent="0.55000000000000004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 x14ac:dyDescent="0.55000000000000004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 x14ac:dyDescent="0.55000000000000004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 x14ac:dyDescent="0.55000000000000004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 x14ac:dyDescent="0.55000000000000004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 x14ac:dyDescent="0.55000000000000004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 x14ac:dyDescent="0.55000000000000004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 x14ac:dyDescent="0.55000000000000004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 x14ac:dyDescent="0.55000000000000004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 x14ac:dyDescent="0.55000000000000004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 x14ac:dyDescent="0.55000000000000004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 x14ac:dyDescent="0.55000000000000004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 x14ac:dyDescent="0.55000000000000004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 x14ac:dyDescent="0.55000000000000004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 x14ac:dyDescent="0.55000000000000004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 x14ac:dyDescent="0.55000000000000004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 x14ac:dyDescent="0.55000000000000004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 x14ac:dyDescent="0.55000000000000004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 x14ac:dyDescent="0.55000000000000004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 x14ac:dyDescent="0.55000000000000004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 x14ac:dyDescent="0.55000000000000004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 x14ac:dyDescent="0.55000000000000004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 x14ac:dyDescent="0.55000000000000004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 x14ac:dyDescent="0.55000000000000004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 x14ac:dyDescent="0.55000000000000004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 x14ac:dyDescent="0.55000000000000004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 x14ac:dyDescent="0.55000000000000004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 x14ac:dyDescent="0.55000000000000004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 x14ac:dyDescent="0.55000000000000004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 x14ac:dyDescent="0.55000000000000004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 x14ac:dyDescent="0.55000000000000004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 x14ac:dyDescent="0.55000000000000004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 x14ac:dyDescent="0.55000000000000004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 x14ac:dyDescent="0.55000000000000004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 x14ac:dyDescent="0.55000000000000004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 x14ac:dyDescent="0.55000000000000004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 x14ac:dyDescent="0.55000000000000004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 x14ac:dyDescent="0.55000000000000004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 x14ac:dyDescent="0.55000000000000004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 x14ac:dyDescent="0.55000000000000004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 x14ac:dyDescent="0.55000000000000004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 x14ac:dyDescent="0.55000000000000004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 x14ac:dyDescent="0.55000000000000004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 x14ac:dyDescent="0.55000000000000004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 x14ac:dyDescent="0.55000000000000004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 x14ac:dyDescent="0.55000000000000004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 x14ac:dyDescent="0.55000000000000004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 x14ac:dyDescent="0.55000000000000004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 x14ac:dyDescent="0.55000000000000004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 x14ac:dyDescent="0.55000000000000004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 x14ac:dyDescent="0.55000000000000004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 x14ac:dyDescent="0.55000000000000004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 x14ac:dyDescent="0.55000000000000004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 x14ac:dyDescent="0.55000000000000004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 x14ac:dyDescent="0.55000000000000004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 x14ac:dyDescent="0.55000000000000004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 x14ac:dyDescent="0.55000000000000004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 x14ac:dyDescent="0.55000000000000004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 x14ac:dyDescent="0.55000000000000004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 x14ac:dyDescent="0.55000000000000004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 x14ac:dyDescent="0.55000000000000004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 x14ac:dyDescent="0.55000000000000004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 x14ac:dyDescent="0.55000000000000004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 x14ac:dyDescent="0.55000000000000004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 x14ac:dyDescent="0.55000000000000004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 x14ac:dyDescent="0.55000000000000004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 x14ac:dyDescent="0.55000000000000004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 x14ac:dyDescent="0.55000000000000004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 x14ac:dyDescent="0.55000000000000004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 x14ac:dyDescent="0.55000000000000004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 x14ac:dyDescent="0.55000000000000004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 x14ac:dyDescent="0.55000000000000004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 x14ac:dyDescent="0.55000000000000004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 x14ac:dyDescent="0.55000000000000004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 x14ac:dyDescent="0.55000000000000004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 x14ac:dyDescent="0.55000000000000004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 x14ac:dyDescent="0.55000000000000004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 x14ac:dyDescent="0.55000000000000004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 x14ac:dyDescent="0.55000000000000004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 x14ac:dyDescent="0.55000000000000004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 x14ac:dyDescent="0.55000000000000004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 x14ac:dyDescent="0.55000000000000004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 x14ac:dyDescent="0.55000000000000004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 x14ac:dyDescent="0.55000000000000004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 x14ac:dyDescent="0.55000000000000004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 x14ac:dyDescent="0.55000000000000004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 x14ac:dyDescent="0.55000000000000004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 x14ac:dyDescent="0.55000000000000004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 x14ac:dyDescent="0.55000000000000004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 x14ac:dyDescent="0.55000000000000004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 x14ac:dyDescent="0.55000000000000004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 x14ac:dyDescent="0.55000000000000004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 x14ac:dyDescent="0.55000000000000004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 x14ac:dyDescent="0.55000000000000004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 x14ac:dyDescent="0.55000000000000004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 x14ac:dyDescent="0.55000000000000004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 x14ac:dyDescent="0.55000000000000004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 x14ac:dyDescent="0.55000000000000004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 x14ac:dyDescent="0.55000000000000004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 x14ac:dyDescent="0.55000000000000004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 x14ac:dyDescent="0.55000000000000004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 x14ac:dyDescent="0.55000000000000004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 x14ac:dyDescent="0.55000000000000004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 x14ac:dyDescent="0.55000000000000004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 x14ac:dyDescent="0.55000000000000004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 x14ac:dyDescent="0.55000000000000004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 x14ac:dyDescent="0.55000000000000004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 x14ac:dyDescent="0.55000000000000004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 x14ac:dyDescent="0.55000000000000004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 x14ac:dyDescent="0.55000000000000004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 x14ac:dyDescent="0.55000000000000004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 x14ac:dyDescent="0.55000000000000004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 x14ac:dyDescent="0.55000000000000004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 x14ac:dyDescent="0.55000000000000004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 x14ac:dyDescent="0.55000000000000004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 x14ac:dyDescent="0.55000000000000004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 x14ac:dyDescent="0.55000000000000004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 x14ac:dyDescent="0.55000000000000004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 x14ac:dyDescent="0.55000000000000004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 x14ac:dyDescent="0.55000000000000004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 x14ac:dyDescent="0.55000000000000004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 x14ac:dyDescent="0.55000000000000004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 x14ac:dyDescent="0.55000000000000004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 x14ac:dyDescent="0.55000000000000004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 x14ac:dyDescent="0.55000000000000004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 x14ac:dyDescent="0.55000000000000004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 x14ac:dyDescent="0.55000000000000004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 x14ac:dyDescent="0.55000000000000004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 x14ac:dyDescent="0.55000000000000004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 x14ac:dyDescent="0.55000000000000004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 x14ac:dyDescent="0.55000000000000004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 x14ac:dyDescent="0.55000000000000004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 x14ac:dyDescent="0.55000000000000004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 x14ac:dyDescent="0.55000000000000004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 x14ac:dyDescent="0.55000000000000004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 x14ac:dyDescent="0.55000000000000004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 x14ac:dyDescent="0.55000000000000004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 x14ac:dyDescent="0.55000000000000004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 x14ac:dyDescent="0.55000000000000004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 x14ac:dyDescent="0.55000000000000004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 x14ac:dyDescent="0.55000000000000004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 x14ac:dyDescent="0.55000000000000004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 x14ac:dyDescent="0.55000000000000004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 x14ac:dyDescent="0.55000000000000004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 x14ac:dyDescent="0.55000000000000004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 x14ac:dyDescent="0.55000000000000004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 x14ac:dyDescent="0.55000000000000004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 x14ac:dyDescent="0.55000000000000004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 x14ac:dyDescent="0.55000000000000004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 x14ac:dyDescent="0.55000000000000004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 x14ac:dyDescent="0.55000000000000004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 x14ac:dyDescent="0.55000000000000004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 x14ac:dyDescent="0.55000000000000004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 x14ac:dyDescent="0.55000000000000004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 x14ac:dyDescent="0.55000000000000004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 x14ac:dyDescent="0.55000000000000004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 x14ac:dyDescent="0.55000000000000004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 x14ac:dyDescent="0.55000000000000004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 x14ac:dyDescent="0.55000000000000004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 x14ac:dyDescent="0.55000000000000004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 x14ac:dyDescent="0.55000000000000004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 x14ac:dyDescent="0.55000000000000004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 x14ac:dyDescent="0.55000000000000004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 x14ac:dyDescent="0.55000000000000004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 x14ac:dyDescent="0.55000000000000004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 x14ac:dyDescent="0.55000000000000004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 x14ac:dyDescent="0.55000000000000004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 x14ac:dyDescent="0.55000000000000004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 x14ac:dyDescent="0.55000000000000004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 x14ac:dyDescent="0.55000000000000004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 x14ac:dyDescent="0.55000000000000004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 x14ac:dyDescent="0.55000000000000004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 x14ac:dyDescent="0.55000000000000004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 x14ac:dyDescent="0.55000000000000004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 x14ac:dyDescent="0.55000000000000004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 x14ac:dyDescent="0.55000000000000004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 x14ac:dyDescent="0.55000000000000004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 x14ac:dyDescent="0.55000000000000004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 x14ac:dyDescent="0.55000000000000004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 x14ac:dyDescent="0.55000000000000004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 x14ac:dyDescent="0.55000000000000004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 x14ac:dyDescent="0.55000000000000004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 x14ac:dyDescent="0.55000000000000004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 x14ac:dyDescent="0.55000000000000004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 x14ac:dyDescent="0.55000000000000004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 x14ac:dyDescent="0.55000000000000004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 x14ac:dyDescent="0.55000000000000004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 x14ac:dyDescent="0.55000000000000004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 x14ac:dyDescent="0.55000000000000004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 x14ac:dyDescent="0.55000000000000004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 x14ac:dyDescent="0.55000000000000004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 x14ac:dyDescent="0.55000000000000004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 x14ac:dyDescent="0.55000000000000004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 x14ac:dyDescent="0.55000000000000004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 x14ac:dyDescent="0.55000000000000004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 x14ac:dyDescent="0.55000000000000004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 x14ac:dyDescent="0.55000000000000004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 x14ac:dyDescent="0.55000000000000004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 x14ac:dyDescent="0.55000000000000004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 x14ac:dyDescent="0.55000000000000004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 x14ac:dyDescent="0.55000000000000004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 x14ac:dyDescent="0.55000000000000004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 x14ac:dyDescent="0.55000000000000004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 x14ac:dyDescent="0.55000000000000004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 x14ac:dyDescent="0.55000000000000004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 x14ac:dyDescent="0.55000000000000004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 x14ac:dyDescent="0.55000000000000004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 x14ac:dyDescent="0.55000000000000004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 x14ac:dyDescent="0.55000000000000004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 x14ac:dyDescent="0.55000000000000004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 x14ac:dyDescent="0.55000000000000004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 x14ac:dyDescent="0.55000000000000004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 x14ac:dyDescent="0.55000000000000004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 x14ac:dyDescent="0.55000000000000004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 x14ac:dyDescent="0.55000000000000004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 x14ac:dyDescent="0.55000000000000004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 x14ac:dyDescent="0.55000000000000004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 x14ac:dyDescent="0.55000000000000004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 x14ac:dyDescent="0.55000000000000004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 x14ac:dyDescent="0.55000000000000004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 x14ac:dyDescent="0.55000000000000004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 x14ac:dyDescent="0.55000000000000004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 x14ac:dyDescent="0.55000000000000004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 x14ac:dyDescent="0.55000000000000004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 x14ac:dyDescent="0.55000000000000004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 x14ac:dyDescent="0.55000000000000004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 x14ac:dyDescent="0.55000000000000004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 x14ac:dyDescent="0.55000000000000004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 x14ac:dyDescent="0.55000000000000004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 x14ac:dyDescent="0.55000000000000004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 x14ac:dyDescent="0.55000000000000004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 x14ac:dyDescent="0.55000000000000004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 x14ac:dyDescent="0.55000000000000004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 x14ac:dyDescent="0.55000000000000004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 x14ac:dyDescent="0.55000000000000004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 x14ac:dyDescent="0.55000000000000004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 x14ac:dyDescent="0.55000000000000004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 x14ac:dyDescent="0.55000000000000004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 x14ac:dyDescent="0.55000000000000004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 x14ac:dyDescent="0.55000000000000004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 x14ac:dyDescent="0.55000000000000004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 x14ac:dyDescent="0.55000000000000004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 x14ac:dyDescent="0.55000000000000004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 x14ac:dyDescent="0.55000000000000004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 x14ac:dyDescent="0.55000000000000004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 x14ac:dyDescent="0.55000000000000004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 x14ac:dyDescent="0.55000000000000004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 x14ac:dyDescent="0.55000000000000004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 x14ac:dyDescent="0.55000000000000004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 x14ac:dyDescent="0.55000000000000004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 x14ac:dyDescent="0.55000000000000004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 x14ac:dyDescent="0.55000000000000004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 x14ac:dyDescent="0.55000000000000004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 x14ac:dyDescent="0.55000000000000004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 x14ac:dyDescent="0.55000000000000004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 x14ac:dyDescent="0.55000000000000004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 x14ac:dyDescent="0.55000000000000004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 x14ac:dyDescent="0.55000000000000004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 x14ac:dyDescent="0.55000000000000004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 x14ac:dyDescent="0.55000000000000004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 x14ac:dyDescent="0.55000000000000004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 x14ac:dyDescent="0.55000000000000004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 x14ac:dyDescent="0.55000000000000004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 x14ac:dyDescent="0.55000000000000004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 x14ac:dyDescent="0.55000000000000004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 x14ac:dyDescent="0.55000000000000004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 x14ac:dyDescent="0.55000000000000004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 x14ac:dyDescent="0.55000000000000004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 x14ac:dyDescent="0.55000000000000004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 x14ac:dyDescent="0.55000000000000004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 x14ac:dyDescent="0.55000000000000004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 x14ac:dyDescent="0.55000000000000004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 x14ac:dyDescent="0.55000000000000004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 x14ac:dyDescent="0.55000000000000004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 x14ac:dyDescent="0.55000000000000004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 x14ac:dyDescent="0.55000000000000004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 x14ac:dyDescent="0.55000000000000004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 x14ac:dyDescent="0.55000000000000004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 x14ac:dyDescent="0.55000000000000004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 x14ac:dyDescent="0.55000000000000004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 x14ac:dyDescent="0.55000000000000004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 x14ac:dyDescent="0.55000000000000004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 x14ac:dyDescent="0.55000000000000004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 x14ac:dyDescent="0.55000000000000004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 x14ac:dyDescent="0.55000000000000004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 x14ac:dyDescent="0.55000000000000004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 x14ac:dyDescent="0.55000000000000004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 x14ac:dyDescent="0.55000000000000004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 x14ac:dyDescent="0.55000000000000004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 x14ac:dyDescent="0.55000000000000004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 x14ac:dyDescent="0.55000000000000004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 x14ac:dyDescent="0.55000000000000004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 x14ac:dyDescent="0.55000000000000004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 x14ac:dyDescent="0.55000000000000004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 x14ac:dyDescent="0.55000000000000004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 x14ac:dyDescent="0.55000000000000004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 x14ac:dyDescent="0.55000000000000004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 x14ac:dyDescent="0.55000000000000004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 x14ac:dyDescent="0.55000000000000004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 x14ac:dyDescent="0.55000000000000004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 x14ac:dyDescent="0.55000000000000004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 x14ac:dyDescent="0.55000000000000004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 x14ac:dyDescent="0.55000000000000004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 x14ac:dyDescent="0.55000000000000004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 x14ac:dyDescent="0.55000000000000004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 x14ac:dyDescent="0.55000000000000004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 x14ac:dyDescent="0.55000000000000004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 x14ac:dyDescent="0.55000000000000004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 x14ac:dyDescent="0.55000000000000004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 x14ac:dyDescent="0.55000000000000004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 x14ac:dyDescent="0.55000000000000004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 x14ac:dyDescent="0.55000000000000004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 x14ac:dyDescent="0.55000000000000004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 x14ac:dyDescent="0.55000000000000004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 x14ac:dyDescent="0.55000000000000004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 x14ac:dyDescent="0.55000000000000004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 x14ac:dyDescent="0.55000000000000004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 x14ac:dyDescent="0.55000000000000004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 x14ac:dyDescent="0.55000000000000004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 x14ac:dyDescent="0.55000000000000004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 x14ac:dyDescent="0.55000000000000004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 x14ac:dyDescent="0.55000000000000004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 x14ac:dyDescent="0.55000000000000004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 x14ac:dyDescent="0.55000000000000004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 x14ac:dyDescent="0.55000000000000004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 x14ac:dyDescent="0.55000000000000004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 x14ac:dyDescent="0.55000000000000004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 x14ac:dyDescent="0.55000000000000004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 x14ac:dyDescent="0.55000000000000004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 x14ac:dyDescent="0.55000000000000004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 x14ac:dyDescent="0.55000000000000004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 x14ac:dyDescent="0.55000000000000004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 x14ac:dyDescent="0.55000000000000004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 x14ac:dyDescent="0.55000000000000004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 x14ac:dyDescent="0.55000000000000004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 x14ac:dyDescent="0.55000000000000004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 x14ac:dyDescent="0.55000000000000004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 x14ac:dyDescent="0.55000000000000004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 x14ac:dyDescent="0.55000000000000004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 x14ac:dyDescent="0.55000000000000004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 x14ac:dyDescent="0.55000000000000004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 x14ac:dyDescent="0.55000000000000004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 x14ac:dyDescent="0.55000000000000004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 x14ac:dyDescent="0.55000000000000004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 x14ac:dyDescent="0.55000000000000004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 x14ac:dyDescent="0.55000000000000004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 x14ac:dyDescent="0.55000000000000004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 x14ac:dyDescent="0.55000000000000004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 x14ac:dyDescent="0.55000000000000004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 x14ac:dyDescent="0.55000000000000004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 x14ac:dyDescent="0.55000000000000004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 x14ac:dyDescent="0.55000000000000004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 x14ac:dyDescent="0.55000000000000004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 x14ac:dyDescent="0.55000000000000004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 x14ac:dyDescent="0.55000000000000004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 x14ac:dyDescent="0.55000000000000004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 x14ac:dyDescent="0.55000000000000004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 x14ac:dyDescent="0.55000000000000004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 x14ac:dyDescent="0.55000000000000004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 x14ac:dyDescent="0.55000000000000004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 x14ac:dyDescent="0.55000000000000004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 x14ac:dyDescent="0.55000000000000004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 x14ac:dyDescent="0.55000000000000004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 x14ac:dyDescent="0.55000000000000004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 x14ac:dyDescent="0.55000000000000004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 x14ac:dyDescent="0.55000000000000004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 x14ac:dyDescent="0.55000000000000004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 x14ac:dyDescent="0.55000000000000004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 x14ac:dyDescent="0.55000000000000004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 x14ac:dyDescent="0.55000000000000004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 x14ac:dyDescent="0.55000000000000004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 x14ac:dyDescent="0.55000000000000004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 x14ac:dyDescent="0.55000000000000004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 x14ac:dyDescent="0.55000000000000004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 x14ac:dyDescent="0.55000000000000004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 x14ac:dyDescent="0.55000000000000004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 x14ac:dyDescent="0.55000000000000004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 x14ac:dyDescent="0.55000000000000004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 x14ac:dyDescent="0.55000000000000004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 x14ac:dyDescent="0.55000000000000004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 x14ac:dyDescent="0.55000000000000004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 x14ac:dyDescent="0.55000000000000004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 x14ac:dyDescent="0.55000000000000004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 x14ac:dyDescent="0.55000000000000004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 x14ac:dyDescent="0.55000000000000004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 x14ac:dyDescent="0.55000000000000004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 x14ac:dyDescent="0.55000000000000004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 x14ac:dyDescent="0.55000000000000004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 x14ac:dyDescent="0.55000000000000004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 x14ac:dyDescent="0.55000000000000004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 x14ac:dyDescent="0.55000000000000004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 x14ac:dyDescent="0.55000000000000004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 x14ac:dyDescent="0.55000000000000004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 x14ac:dyDescent="0.55000000000000004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 x14ac:dyDescent="0.55000000000000004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 x14ac:dyDescent="0.55000000000000004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 x14ac:dyDescent="0.55000000000000004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 x14ac:dyDescent="0.55000000000000004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 x14ac:dyDescent="0.55000000000000004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 x14ac:dyDescent="0.55000000000000004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 x14ac:dyDescent="0.55000000000000004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 x14ac:dyDescent="0.55000000000000004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 x14ac:dyDescent="0.55000000000000004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 x14ac:dyDescent="0.55000000000000004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 x14ac:dyDescent="0.55000000000000004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 x14ac:dyDescent="0.55000000000000004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 x14ac:dyDescent="0.55000000000000004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 x14ac:dyDescent="0.55000000000000004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 x14ac:dyDescent="0.55000000000000004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 x14ac:dyDescent="0.55000000000000004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 x14ac:dyDescent="0.55000000000000004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 x14ac:dyDescent="0.55000000000000004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 x14ac:dyDescent="0.55000000000000004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 x14ac:dyDescent="0.55000000000000004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 x14ac:dyDescent="0.55000000000000004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 x14ac:dyDescent="0.55000000000000004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 x14ac:dyDescent="0.55000000000000004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 x14ac:dyDescent="0.55000000000000004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 x14ac:dyDescent="0.55000000000000004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 x14ac:dyDescent="0.55000000000000004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 x14ac:dyDescent="0.55000000000000004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 x14ac:dyDescent="0.55000000000000004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 x14ac:dyDescent="0.55000000000000004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 x14ac:dyDescent="0.55000000000000004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 x14ac:dyDescent="0.55000000000000004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 x14ac:dyDescent="0.55000000000000004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 x14ac:dyDescent="0.55000000000000004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 x14ac:dyDescent="0.55000000000000004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 x14ac:dyDescent="0.55000000000000004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 x14ac:dyDescent="0.55000000000000004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 x14ac:dyDescent="0.55000000000000004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 x14ac:dyDescent="0.55000000000000004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 x14ac:dyDescent="0.55000000000000004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 x14ac:dyDescent="0.55000000000000004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 x14ac:dyDescent="0.55000000000000004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 x14ac:dyDescent="0.55000000000000004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 x14ac:dyDescent="0.55000000000000004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 x14ac:dyDescent="0.55000000000000004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 x14ac:dyDescent="0.55000000000000004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 x14ac:dyDescent="0.55000000000000004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 x14ac:dyDescent="0.55000000000000004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 x14ac:dyDescent="0.55000000000000004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 x14ac:dyDescent="0.55000000000000004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 x14ac:dyDescent="0.55000000000000004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 x14ac:dyDescent="0.55000000000000004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 x14ac:dyDescent="0.55000000000000004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 x14ac:dyDescent="0.55000000000000004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 x14ac:dyDescent="0.55000000000000004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 x14ac:dyDescent="0.55000000000000004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 x14ac:dyDescent="0.55000000000000004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 x14ac:dyDescent="0.55000000000000004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 x14ac:dyDescent="0.55000000000000004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 x14ac:dyDescent="0.55000000000000004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 x14ac:dyDescent="0.55000000000000004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 x14ac:dyDescent="0.55000000000000004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 x14ac:dyDescent="0.55000000000000004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 x14ac:dyDescent="0.55000000000000004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 x14ac:dyDescent="0.55000000000000004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 x14ac:dyDescent="0.55000000000000004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 x14ac:dyDescent="0.55000000000000004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 x14ac:dyDescent="0.55000000000000004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 x14ac:dyDescent="0.55000000000000004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 x14ac:dyDescent="0.55000000000000004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 x14ac:dyDescent="0.55000000000000004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 x14ac:dyDescent="0.55000000000000004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 x14ac:dyDescent="0.55000000000000004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 x14ac:dyDescent="0.55000000000000004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 x14ac:dyDescent="0.55000000000000004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 x14ac:dyDescent="0.55000000000000004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 x14ac:dyDescent="0.55000000000000004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 x14ac:dyDescent="0.55000000000000004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 x14ac:dyDescent="0.55000000000000004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 x14ac:dyDescent="0.55000000000000004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 x14ac:dyDescent="0.55000000000000004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 x14ac:dyDescent="0.55000000000000004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 x14ac:dyDescent="0.55000000000000004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 x14ac:dyDescent="0.55000000000000004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 x14ac:dyDescent="0.55000000000000004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 x14ac:dyDescent="0.55000000000000004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 x14ac:dyDescent="0.55000000000000004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 x14ac:dyDescent="0.55000000000000004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 x14ac:dyDescent="0.55000000000000004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 x14ac:dyDescent="0.55000000000000004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 x14ac:dyDescent="0.55000000000000004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 x14ac:dyDescent="0.55000000000000004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 x14ac:dyDescent="0.55000000000000004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 x14ac:dyDescent="0.55000000000000004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 x14ac:dyDescent="0.55000000000000004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 x14ac:dyDescent="0.55000000000000004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 x14ac:dyDescent="0.55000000000000004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 x14ac:dyDescent="0.55000000000000004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 x14ac:dyDescent="0.55000000000000004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 x14ac:dyDescent="0.55000000000000004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 x14ac:dyDescent="0.55000000000000004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 x14ac:dyDescent="0.55000000000000004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 x14ac:dyDescent="0.55000000000000004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 x14ac:dyDescent="0.55000000000000004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 x14ac:dyDescent="0.55000000000000004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 x14ac:dyDescent="0.55000000000000004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 x14ac:dyDescent="0.55000000000000004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 x14ac:dyDescent="0.55000000000000004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 x14ac:dyDescent="0.55000000000000004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 x14ac:dyDescent="0.55000000000000004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 x14ac:dyDescent="0.55000000000000004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 x14ac:dyDescent="0.55000000000000004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 x14ac:dyDescent="0.55000000000000004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 x14ac:dyDescent="0.55000000000000004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 x14ac:dyDescent="0.55000000000000004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 x14ac:dyDescent="0.55000000000000004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 x14ac:dyDescent="0.55000000000000004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 x14ac:dyDescent="0.55000000000000004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 x14ac:dyDescent="0.55000000000000004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 x14ac:dyDescent="0.55000000000000004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 x14ac:dyDescent="0.55000000000000004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 x14ac:dyDescent="0.55000000000000004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 x14ac:dyDescent="0.55000000000000004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 x14ac:dyDescent="0.55000000000000004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 x14ac:dyDescent="0.55000000000000004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 x14ac:dyDescent="0.55000000000000004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 x14ac:dyDescent="0.55000000000000004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 x14ac:dyDescent="0.55000000000000004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 x14ac:dyDescent="0.55000000000000004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 x14ac:dyDescent="0.55000000000000004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 x14ac:dyDescent="0.55000000000000004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 x14ac:dyDescent="0.55000000000000004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 x14ac:dyDescent="0.55000000000000004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 x14ac:dyDescent="0.55000000000000004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 x14ac:dyDescent="0.55000000000000004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 x14ac:dyDescent="0.55000000000000004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 x14ac:dyDescent="0.55000000000000004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 x14ac:dyDescent="0.55000000000000004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 x14ac:dyDescent="0.55000000000000004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 x14ac:dyDescent="0.55000000000000004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 x14ac:dyDescent="0.55000000000000004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 x14ac:dyDescent="0.55000000000000004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 x14ac:dyDescent="0.55000000000000004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 x14ac:dyDescent="0.55000000000000004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 x14ac:dyDescent="0.55000000000000004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 x14ac:dyDescent="0.55000000000000004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 x14ac:dyDescent="0.55000000000000004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 x14ac:dyDescent="0.55000000000000004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 x14ac:dyDescent="0.55000000000000004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 x14ac:dyDescent="0.55000000000000004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 x14ac:dyDescent="0.55000000000000004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 x14ac:dyDescent="0.55000000000000004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 x14ac:dyDescent="0.55000000000000004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 x14ac:dyDescent="0.55000000000000004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 x14ac:dyDescent="0.55000000000000004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 x14ac:dyDescent="0.55000000000000004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 x14ac:dyDescent="0.55000000000000004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 x14ac:dyDescent="0.55000000000000004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 x14ac:dyDescent="0.55000000000000004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 x14ac:dyDescent="0.55000000000000004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 x14ac:dyDescent="0.55000000000000004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 x14ac:dyDescent="0.55000000000000004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 x14ac:dyDescent="0.55000000000000004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 x14ac:dyDescent="0.55000000000000004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 x14ac:dyDescent="0.55000000000000004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 x14ac:dyDescent="0.55000000000000004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 x14ac:dyDescent="0.55000000000000004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 x14ac:dyDescent="0.55000000000000004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 x14ac:dyDescent="0.55000000000000004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 x14ac:dyDescent="0.55000000000000004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 x14ac:dyDescent="0.55000000000000004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 x14ac:dyDescent="0.55000000000000004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 x14ac:dyDescent="0.55000000000000004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 x14ac:dyDescent="0.55000000000000004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 x14ac:dyDescent="0.55000000000000004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 x14ac:dyDescent="0.55000000000000004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 x14ac:dyDescent="0.55000000000000004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 x14ac:dyDescent="0.55000000000000004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 x14ac:dyDescent="0.55000000000000004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 x14ac:dyDescent="0.55000000000000004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 x14ac:dyDescent="0.55000000000000004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 x14ac:dyDescent="0.55000000000000004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 x14ac:dyDescent="0.55000000000000004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 x14ac:dyDescent="0.55000000000000004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 x14ac:dyDescent="0.55000000000000004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 x14ac:dyDescent="0.55000000000000004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 x14ac:dyDescent="0.55000000000000004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 x14ac:dyDescent="0.55000000000000004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 x14ac:dyDescent="0.55000000000000004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 x14ac:dyDescent="0.55000000000000004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 x14ac:dyDescent="0.55000000000000004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 x14ac:dyDescent="0.55000000000000004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 x14ac:dyDescent="0.55000000000000004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 x14ac:dyDescent="0.55000000000000004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 x14ac:dyDescent="0.55000000000000004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 x14ac:dyDescent="0.55000000000000004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 x14ac:dyDescent="0.55000000000000004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 x14ac:dyDescent="0.55000000000000004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 x14ac:dyDescent="0.55000000000000004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 x14ac:dyDescent="0.55000000000000004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 x14ac:dyDescent="0.55000000000000004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 x14ac:dyDescent="0.55000000000000004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 x14ac:dyDescent="0.55000000000000004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 x14ac:dyDescent="0.55000000000000004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 x14ac:dyDescent="0.55000000000000004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 x14ac:dyDescent="0.55000000000000004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 x14ac:dyDescent="0.55000000000000004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 x14ac:dyDescent="0.55000000000000004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 x14ac:dyDescent="0.55000000000000004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 x14ac:dyDescent="0.55000000000000004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 x14ac:dyDescent="0.55000000000000004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 x14ac:dyDescent="0.55000000000000004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 x14ac:dyDescent="0.55000000000000004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 x14ac:dyDescent="0.55000000000000004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 x14ac:dyDescent="0.55000000000000004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 x14ac:dyDescent="0.55000000000000004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 x14ac:dyDescent="0.55000000000000004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 x14ac:dyDescent="0.55000000000000004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 x14ac:dyDescent="0.55000000000000004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 x14ac:dyDescent="0.55000000000000004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 x14ac:dyDescent="0.55000000000000004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 x14ac:dyDescent="0.55000000000000004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 x14ac:dyDescent="0.55000000000000004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 x14ac:dyDescent="0.55000000000000004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 x14ac:dyDescent="0.55000000000000004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 x14ac:dyDescent="0.55000000000000004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 x14ac:dyDescent="0.55000000000000004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 x14ac:dyDescent="0.55000000000000004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 x14ac:dyDescent="0.55000000000000004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 x14ac:dyDescent="0.55000000000000004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 x14ac:dyDescent="0.55000000000000004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 x14ac:dyDescent="0.55000000000000004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 x14ac:dyDescent="0.55000000000000004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 x14ac:dyDescent="0.55000000000000004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 x14ac:dyDescent="0.55000000000000004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 x14ac:dyDescent="0.55000000000000004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 x14ac:dyDescent="0.55000000000000004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 x14ac:dyDescent="0.55000000000000004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 x14ac:dyDescent="0.55000000000000004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 x14ac:dyDescent="0.55000000000000004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 x14ac:dyDescent="0.55000000000000004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 x14ac:dyDescent="0.55000000000000004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 x14ac:dyDescent="0.55000000000000004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 x14ac:dyDescent="0.55000000000000004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 x14ac:dyDescent="0.55000000000000004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 x14ac:dyDescent="0.55000000000000004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 x14ac:dyDescent="0.55000000000000004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 x14ac:dyDescent="0.55000000000000004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 x14ac:dyDescent="0.55000000000000004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 x14ac:dyDescent="0.55000000000000004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 x14ac:dyDescent="0.55000000000000004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 x14ac:dyDescent="0.55000000000000004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 x14ac:dyDescent="0.55000000000000004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 x14ac:dyDescent="0.55000000000000004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 x14ac:dyDescent="0.55000000000000004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 x14ac:dyDescent="0.55000000000000004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 x14ac:dyDescent="0.55000000000000004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 x14ac:dyDescent="0.55000000000000004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 x14ac:dyDescent="0.55000000000000004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 x14ac:dyDescent="0.55000000000000004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 x14ac:dyDescent="0.55000000000000004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 x14ac:dyDescent="0.55000000000000004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 x14ac:dyDescent="0.55000000000000004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 x14ac:dyDescent="0.55000000000000004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 x14ac:dyDescent="0.55000000000000004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 x14ac:dyDescent="0.55000000000000004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 x14ac:dyDescent="0.55000000000000004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 x14ac:dyDescent="0.55000000000000004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 x14ac:dyDescent="0.55000000000000004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 x14ac:dyDescent="0.55000000000000004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 x14ac:dyDescent="0.55000000000000004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 x14ac:dyDescent="0.55000000000000004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 x14ac:dyDescent="0.55000000000000004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 x14ac:dyDescent="0.55000000000000004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 x14ac:dyDescent="0.55000000000000004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 x14ac:dyDescent="0.55000000000000004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 x14ac:dyDescent="0.55000000000000004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 x14ac:dyDescent="0.55000000000000004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 x14ac:dyDescent="0.55000000000000004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 x14ac:dyDescent="0.55000000000000004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 x14ac:dyDescent="0.55000000000000004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 x14ac:dyDescent="0.55000000000000004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 x14ac:dyDescent="0.55000000000000004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 x14ac:dyDescent="0.55000000000000004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 x14ac:dyDescent="0.55000000000000004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 x14ac:dyDescent="0.55000000000000004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 x14ac:dyDescent="0.55000000000000004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 x14ac:dyDescent="0.55000000000000004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 x14ac:dyDescent="0.55000000000000004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 x14ac:dyDescent="0.55000000000000004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 x14ac:dyDescent="0.55000000000000004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 x14ac:dyDescent="0.55000000000000004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 x14ac:dyDescent="0.55000000000000004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 x14ac:dyDescent="0.55000000000000004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 x14ac:dyDescent="0.55000000000000004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 x14ac:dyDescent="0.55000000000000004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 x14ac:dyDescent="0.55000000000000004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 x14ac:dyDescent="0.55000000000000004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 x14ac:dyDescent="0.55000000000000004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 x14ac:dyDescent="0.55000000000000004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 x14ac:dyDescent="0.55000000000000004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 x14ac:dyDescent="0.55000000000000004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 x14ac:dyDescent="0.55000000000000004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 x14ac:dyDescent="0.55000000000000004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 x14ac:dyDescent="0.55000000000000004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 x14ac:dyDescent="0.55000000000000004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 x14ac:dyDescent="0.55000000000000004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 x14ac:dyDescent="0.55000000000000004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 x14ac:dyDescent="0.55000000000000004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 x14ac:dyDescent="0.55000000000000004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 x14ac:dyDescent="0.55000000000000004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 x14ac:dyDescent="0.55000000000000004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 x14ac:dyDescent="0.55000000000000004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 x14ac:dyDescent="0.55000000000000004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 x14ac:dyDescent="0.55000000000000004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 x14ac:dyDescent="0.55000000000000004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 x14ac:dyDescent="0.55000000000000004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 x14ac:dyDescent="0.55000000000000004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 x14ac:dyDescent="0.55000000000000004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 x14ac:dyDescent="0.55000000000000004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 x14ac:dyDescent="0.55000000000000004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 x14ac:dyDescent="0.55000000000000004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 x14ac:dyDescent="0.55000000000000004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 x14ac:dyDescent="0.55000000000000004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 x14ac:dyDescent="0.55000000000000004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 x14ac:dyDescent="0.55000000000000004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 x14ac:dyDescent="0.55000000000000004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 x14ac:dyDescent="0.55000000000000004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 x14ac:dyDescent="0.55000000000000004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 x14ac:dyDescent="0.55000000000000004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 x14ac:dyDescent="0.55000000000000004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 x14ac:dyDescent="0.55000000000000004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 x14ac:dyDescent="0.55000000000000004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 x14ac:dyDescent="0.55000000000000004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 x14ac:dyDescent="0.55000000000000004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 x14ac:dyDescent="0.55000000000000004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 x14ac:dyDescent="0.55000000000000004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 x14ac:dyDescent="0.55000000000000004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 x14ac:dyDescent="0.55000000000000004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 x14ac:dyDescent="0.55000000000000004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 x14ac:dyDescent="0.55000000000000004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 x14ac:dyDescent="0.55000000000000004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 x14ac:dyDescent="0.55000000000000004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 x14ac:dyDescent="0.55000000000000004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 x14ac:dyDescent="0.55000000000000004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 x14ac:dyDescent="0.55000000000000004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 x14ac:dyDescent="0.55000000000000004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 x14ac:dyDescent="0.55000000000000004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 x14ac:dyDescent="0.55000000000000004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 x14ac:dyDescent="0.55000000000000004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 x14ac:dyDescent="0.55000000000000004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 x14ac:dyDescent="0.55000000000000004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 x14ac:dyDescent="0.55000000000000004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 x14ac:dyDescent="0.55000000000000004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 x14ac:dyDescent="0.55000000000000004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 x14ac:dyDescent="0.55000000000000004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 x14ac:dyDescent="0.55000000000000004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 x14ac:dyDescent="0.55000000000000004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 x14ac:dyDescent="0.55000000000000004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 x14ac:dyDescent="0.55000000000000004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 x14ac:dyDescent="0.55000000000000004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 x14ac:dyDescent="0.55000000000000004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 x14ac:dyDescent="0.55000000000000004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 x14ac:dyDescent="0.55000000000000004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 x14ac:dyDescent="0.55000000000000004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 x14ac:dyDescent="0.55000000000000004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 x14ac:dyDescent="0.55000000000000004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 x14ac:dyDescent="0.55000000000000004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 x14ac:dyDescent="0.55000000000000004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 x14ac:dyDescent="0.55000000000000004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 x14ac:dyDescent="0.55000000000000004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 x14ac:dyDescent="0.55000000000000004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 x14ac:dyDescent="0.55000000000000004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 x14ac:dyDescent="0.55000000000000004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 x14ac:dyDescent="0.55000000000000004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 x14ac:dyDescent="0.55000000000000004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 x14ac:dyDescent="0.55000000000000004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 x14ac:dyDescent="0.55000000000000004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 x14ac:dyDescent="0.55000000000000004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 x14ac:dyDescent="0.55000000000000004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 x14ac:dyDescent="0.55000000000000004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 x14ac:dyDescent="0.55000000000000004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 x14ac:dyDescent="0.55000000000000004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 x14ac:dyDescent="0.55000000000000004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 x14ac:dyDescent="0.55000000000000004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 x14ac:dyDescent="0.55000000000000004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 x14ac:dyDescent="0.55000000000000004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 x14ac:dyDescent="0.55000000000000004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 x14ac:dyDescent="0.55000000000000004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 x14ac:dyDescent="0.55000000000000004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 x14ac:dyDescent="0.55000000000000004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 x14ac:dyDescent="0.55000000000000004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 x14ac:dyDescent="0.55000000000000004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 x14ac:dyDescent="0.55000000000000004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 x14ac:dyDescent="0.55000000000000004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 x14ac:dyDescent="0.55000000000000004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 x14ac:dyDescent="0.55000000000000004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 x14ac:dyDescent="0.55000000000000004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 x14ac:dyDescent="0.55000000000000004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 x14ac:dyDescent="0.55000000000000004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 x14ac:dyDescent="0.55000000000000004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 x14ac:dyDescent="0.55000000000000004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 x14ac:dyDescent="0.55000000000000004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 x14ac:dyDescent="0.55000000000000004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 x14ac:dyDescent="0.55000000000000004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 x14ac:dyDescent="0.55000000000000004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 x14ac:dyDescent="0.55000000000000004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 x14ac:dyDescent="0.55000000000000004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 x14ac:dyDescent="0.55000000000000004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 x14ac:dyDescent="0.55000000000000004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 x14ac:dyDescent="0.55000000000000004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 x14ac:dyDescent="0.55000000000000004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 x14ac:dyDescent="0.55000000000000004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 x14ac:dyDescent="0.55000000000000004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 x14ac:dyDescent="0.55000000000000004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 x14ac:dyDescent="0.55000000000000004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 x14ac:dyDescent="0.55000000000000004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 x14ac:dyDescent="0.55000000000000004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 x14ac:dyDescent="0.55000000000000004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 x14ac:dyDescent="0.55000000000000004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 x14ac:dyDescent="0.55000000000000004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 x14ac:dyDescent="0.55000000000000004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 x14ac:dyDescent="0.55000000000000004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 x14ac:dyDescent="0.55000000000000004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 x14ac:dyDescent="0.55000000000000004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 x14ac:dyDescent="0.55000000000000004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 x14ac:dyDescent="0.55000000000000004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 x14ac:dyDescent="0.55000000000000004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 x14ac:dyDescent="0.55000000000000004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 x14ac:dyDescent="0.55000000000000004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 x14ac:dyDescent="0.55000000000000004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 x14ac:dyDescent="0.55000000000000004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 x14ac:dyDescent="0.55000000000000004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 x14ac:dyDescent="0.55000000000000004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 x14ac:dyDescent="0.55000000000000004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 x14ac:dyDescent="0.55000000000000004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 x14ac:dyDescent="0.55000000000000004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 x14ac:dyDescent="0.55000000000000004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 x14ac:dyDescent="0.55000000000000004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 x14ac:dyDescent="0.55000000000000004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 x14ac:dyDescent="0.55000000000000004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 x14ac:dyDescent="0.55000000000000004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 x14ac:dyDescent="0.55000000000000004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 x14ac:dyDescent="0.55000000000000004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 x14ac:dyDescent="0.55000000000000004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 x14ac:dyDescent="0.55000000000000004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 x14ac:dyDescent="0.55000000000000004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 x14ac:dyDescent="0.55000000000000004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 x14ac:dyDescent="0.55000000000000004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 x14ac:dyDescent="0.55000000000000004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 x14ac:dyDescent="0.55000000000000004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 x14ac:dyDescent="0.55000000000000004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 x14ac:dyDescent="0.55000000000000004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 x14ac:dyDescent="0.55000000000000004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 x14ac:dyDescent="0.55000000000000004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 x14ac:dyDescent="0.55000000000000004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 x14ac:dyDescent="0.55000000000000004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 x14ac:dyDescent="0.55000000000000004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 x14ac:dyDescent="0.55000000000000004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 x14ac:dyDescent="0.55000000000000004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 x14ac:dyDescent="0.55000000000000004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 x14ac:dyDescent="0.55000000000000004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 x14ac:dyDescent="0.55000000000000004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 x14ac:dyDescent="0.55000000000000004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 x14ac:dyDescent="0.55000000000000004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 x14ac:dyDescent="0.55000000000000004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 x14ac:dyDescent="0.55000000000000004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 x14ac:dyDescent="0.55000000000000004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 x14ac:dyDescent="0.55000000000000004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 x14ac:dyDescent="0.55000000000000004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 x14ac:dyDescent="0.55000000000000004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 x14ac:dyDescent="0.55000000000000004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 x14ac:dyDescent="0.55000000000000004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 x14ac:dyDescent="0.55000000000000004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 x14ac:dyDescent="0.55000000000000004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 x14ac:dyDescent="0.55000000000000004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 x14ac:dyDescent="0.55000000000000004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 x14ac:dyDescent="0.55000000000000004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 x14ac:dyDescent="0.55000000000000004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 x14ac:dyDescent="0.55000000000000004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 x14ac:dyDescent="0.55000000000000004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 x14ac:dyDescent="0.55000000000000004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 x14ac:dyDescent="0.55000000000000004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 x14ac:dyDescent="0.55000000000000004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 x14ac:dyDescent="0.55000000000000004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 x14ac:dyDescent="0.55000000000000004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 x14ac:dyDescent="0.55000000000000004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 x14ac:dyDescent="0.55000000000000004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 x14ac:dyDescent="0.55000000000000004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 x14ac:dyDescent="0.55000000000000004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 x14ac:dyDescent="0.55000000000000004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 x14ac:dyDescent="0.55000000000000004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 x14ac:dyDescent="0.55000000000000004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 x14ac:dyDescent="0.55000000000000004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 x14ac:dyDescent="0.55000000000000004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 x14ac:dyDescent="0.55000000000000004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 x14ac:dyDescent="0.55000000000000004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 x14ac:dyDescent="0.55000000000000004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 x14ac:dyDescent="0.55000000000000004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 x14ac:dyDescent="0.55000000000000004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 x14ac:dyDescent="0.55000000000000004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 x14ac:dyDescent="0.55000000000000004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 x14ac:dyDescent="0.55000000000000004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 x14ac:dyDescent="0.55000000000000004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 x14ac:dyDescent="0.55000000000000004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 x14ac:dyDescent="0.55000000000000004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 x14ac:dyDescent="0.55000000000000004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 x14ac:dyDescent="0.55000000000000004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 x14ac:dyDescent="0.55000000000000004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 x14ac:dyDescent="0.55000000000000004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 x14ac:dyDescent="0.55000000000000004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 x14ac:dyDescent="0.55000000000000004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 x14ac:dyDescent="0.55000000000000004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 x14ac:dyDescent="0.55000000000000004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 x14ac:dyDescent="0.55000000000000004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 x14ac:dyDescent="0.55000000000000004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 x14ac:dyDescent="0.55000000000000004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 x14ac:dyDescent="0.55000000000000004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 x14ac:dyDescent="0.55000000000000004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 x14ac:dyDescent="0.55000000000000004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 x14ac:dyDescent="0.55000000000000004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 x14ac:dyDescent="0.55000000000000004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 x14ac:dyDescent="0.55000000000000004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 x14ac:dyDescent="0.55000000000000004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 x14ac:dyDescent="0.55000000000000004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 x14ac:dyDescent="0.55000000000000004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 x14ac:dyDescent="0.55000000000000004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 x14ac:dyDescent="0.55000000000000004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 x14ac:dyDescent="0.55000000000000004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 x14ac:dyDescent="0.55000000000000004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 x14ac:dyDescent="0.55000000000000004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 x14ac:dyDescent="0.55000000000000004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 x14ac:dyDescent="0.55000000000000004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 x14ac:dyDescent="0.55000000000000004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 x14ac:dyDescent="0.55000000000000004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 x14ac:dyDescent="0.55000000000000004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 x14ac:dyDescent="0.55000000000000004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 x14ac:dyDescent="0.55000000000000004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 x14ac:dyDescent="0.55000000000000004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 x14ac:dyDescent="0.55000000000000004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 x14ac:dyDescent="0.55000000000000004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 x14ac:dyDescent="0.55000000000000004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 x14ac:dyDescent="0.55000000000000004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 x14ac:dyDescent="0.55000000000000004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 x14ac:dyDescent="0.55000000000000004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 x14ac:dyDescent="0.55000000000000004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 x14ac:dyDescent="0.55000000000000004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 x14ac:dyDescent="0.55000000000000004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 x14ac:dyDescent="0.55000000000000004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 x14ac:dyDescent="0.55000000000000004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 x14ac:dyDescent="0.55000000000000004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 x14ac:dyDescent="0.55000000000000004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 x14ac:dyDescent="0.55000000000000004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 x14ac:dyDescent="0.55000000000000004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 x14ac:dyDescent="0.55000000000000004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 x14ac:dyDescent="0.55000000000000004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 x14ac:dyDescent="0.55000000000000004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 x14ac:dyDescent="0.55000000000000004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 x14ac:dyDescent="0.55000000000000004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 x14ac:dyDescent="0.55000000000000004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 x14ac:dyDescent="0.55000000000000004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 x14ac:dyDescent="0.55000000000000004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 x14ac:dyDescent="0.55000000000000004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 x14ac:dyDescent="0.55000000000000004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 x14ac:dyDescent="0.55000000000000004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 x14ac:dyDescent="0.55000000000000004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 x14ac:dyDescent="0.55000000000000004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 x14ac:dyDescent="0.55000000000000004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 x14ac:dyDescent="0.55000000000000004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 x14ac:dyDescent="0.55000000000000004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 x14ac:dyDescent="0.55000000000000004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 x14ac:dyDescent="0.55000000000000004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 x14ac:dyDescent="0.55000000000000004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 x14ac:dyDescent="0.55000000000000004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 x14ac:dyDescent="0.55000000000000004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 x14ac:dyDescent="0.55000000000000004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 x14ac:dyDescent="0.55000000000000004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 x14ac:dyDescent="0.55000000000000004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 x14ac:dyDescent="0.55000000000000004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 x14ac:dyDescent="0.55000000000000004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 x14ac:dyDescent="0.55000000000000004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 x14ac:dyDescent="0.55000000000000004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 x14ac:dyDescent="0.55000000000000004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 x14ac:dyDescent="0.55000000000000004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 x14ac:dyDescent="0.55000000000000004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 x14ac:dyDescent="0.55000000000000004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 x14ac:dyDescent="0.55000000000000004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 x14ac:dyDescent="0.55000000000000004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 x14ac:dyDescent="0.55000000000000004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 x14ac:dyDescent="0.55000000000000004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 x14ac:dyDescent="0.55000000000000004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 x14ac:dyDescent="0.55000000000000004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 x14ac:dyDescent="0.55000000000000004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 x14ac:dyDescent="0.55000000000000004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 x14ac:dyDescent="0.55000000000000004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 x14ac:dyDescent="0.55000000000000004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 x14ac:dyDescent="0.55000000000000004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 x14ac:dyDescent="0.55000000000000004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 x14ac:dyDescent="0.55000000000000004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 x14ac:dyDescent="0.55000000000000004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 x14ac:dyDescent="0.55000000000000004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 x14ac:dyDescent="0.55000000000000004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 x14ac:dyDescent="0.55000000000000004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 x14ac:dyDescent="0.55000000000000004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 x14ac:dyDescent="0.55000000000000004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 x14ac:dyDescent="0.55000000000000004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 x14ac:dyDescent="0.55000000000000004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 x14ac:dyDescent="0.55000000000000004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 x14ac:dyDescent="0.55000000000000004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 x14ac:dyDescent="0.55000000000000004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 x14ac:dyDescent="0.55000000000000004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 x14ac:dyDescent="0.55000000000000004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 x14ac:dyDescent="0.55000000000000004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 x14ac:dyDescent="0.55000000000000004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 x14ac:dyDescent="0.55000000000000004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 x14ac:dyDescent="0.55000000000000004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 x14ac:dyDescent="0.55000000000000004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 x14ac:dyDescent="0.55000000000000004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 x14ac:dyDescent="0.55000000000000004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 x14ac:dyDescent="0.55000000000000004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 x14ac:dyDescent="0.55000000000000004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 x14ac:dyDescent="0.55000000000000004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 x14ac:dyDescent="0.55000000000000004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 x14ac:dyDescent="0.55000000000000004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 x14ac:dyDescent="0.55000000000000004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 x14ac:dyDescent="0.55000000000000004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 x14ac:dyDescent="0.55000000000000004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 x14ac:dyDescent="0.55000000000000004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 x14ac:dyDescent="0.55000000000000004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 x14ac:dyDescent="0.55000000000000004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 x14ac:dyDescent="0.55000000000000004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 x14ac:dyDescent="0.55000000000000004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 x14ac:dyDescent="0.55000000000000004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 x14ac:dyDescent="0.55000000000000004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 x14ac:dyDescent="0.55000000000000004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 x14ac:dyDescent="0.55000000000000004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 x14ac:dyDescent="0.55000000000000004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 x14ac:dyDescent="0.55000000000000004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 x14ac:dyDescent="0.55000000000000004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 x14ac:dyDescent="0.55000000000000004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 x14ac:dyDescent="0.55000000000000004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 x14ac:dyDescent="0.55000000000000004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 x14ac:dyDescent="0.55000000000000004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 x14ac:dyDescent="0.55000000000000004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 x14ac:dyDescent="0.55000000000000004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 x14ac:dyDescent="0.55000000000000004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 x14ac:dyDescent="0.55000000000000004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 x14ac:dyDescent="0.55000000000000004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 x14ac:dyDescent="0.55000000000000004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 x14ac:dyDescent="0.55000000000000004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 x14ac:dyDescent="0.55000000000000004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 x14ac:dyDescent="0.55000000000000004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 x14ac:dyDescent="0.55000000000000004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 x14ac:dyDescent="0.55000000000000004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 x14ac:dyDescent="0.55000000000000004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 x14ac:dyDescent="0.55000000000000004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 x14ac:dyDescent="0.55000000000000004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 x14ac:dyDescent="0.55000000000000004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 x14ac:dyDescent="0.55000000000000004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 x14ac:dyDescent="0.55000000000000004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 x14ac:dyDescent="0.55000000000000004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 x14ac:dyDescent="0.55000000000000004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 x14ac:dyDescent="0.55000000000000004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 x14ac:dyDescent="0.55000000000000004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 x14ac:dyDescent="0.55000000000000004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 x14ac:dyDescent="0.55000000000000004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 x14ac:dyDescent="0.55000000000000004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 x14ac:dyDescent="0.55000000000000004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 x14ac:dyDescent="0.55000000000000004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 x14ac:dyDescent="0.55000000000000004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 x14ac:dyDescent="0.55000000000000004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 x14ac:dyDescent="0.55000000000000004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 x14ac:dyDescent="0.55000000000000004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 x14ac:dyDescent="0.55000000000000004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 x14ac:dyDescent="0.55000000000000004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 x14ac:dyDescent="0.55000000000000004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 x14ac:dyDescent="0.55000000000000004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 x14ac:dyDescent="0.55000000000000004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 x14ac:dyDescent="0.55000000000000004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 x14ac:dyDescent="0.55000000000000004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 x14ac:dyDescent="0.55000000000000004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 x14ac:dyDescent="0.55000000000000004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 x14ac:dyDescent="0.55000000000000004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 x14ac:dyDescent="0.55000000000000004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 x14ac:dyDescent="0.55000000000000004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 x14ac:dyDescent="0.55000000000000004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 x14ac:dyDescent="0.55000000000000004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 x14ac:dyDescent="0.55000000000000004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 x14ac:dyDescent="0.55000000000000004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 x14ac:dyDescent="0.55000000000000004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 x14ac:dyDescent="0.55000000000000004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 x14ac:dyDescent="0.55000000000000004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 x14ac:dyDescent="0.55000000000000004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 x14ac:dyDescent="0.55000000000000004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 x14ac:dyDescent="0.55000000000000004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 x14ac:dyDescent="0.55000000000000004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 x14ac:dyDescent="0.55000000000000004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 x14ac:dyDescent="0.55000000000000004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 x14ac:dyDescent="0.55000000000000004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 x14ac:dyDescent="0.55000000000000004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 x14ac:dyDescent="0.55000000000000004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 x14ac:dyDescent="0.55000000000000004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 x14ac:dyDescent="0.55000000000000004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 x14ac:dyDescent="0.55000000000000004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 x14ac:dyDescent="0.55000000000000004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 x14ac:dyDescent="0.55000000000000004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 x14ac:dyDescent="0.55000000000000004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 x14ac:dyDescent="0.55000000000000004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 x14ac:dyDescent="0.55000000000000004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 x14ac:dyDescent="0.55000000000000004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 x14ac:dyDescent="0.55000000000000004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 x14ac:dyDescent="0.55000000000000004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 x14ac:dyDescent="0.55000000000000004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 x14ac:dyDescent="0.55000000000000004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 x14ac:dyDescent="0.55000000000000004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 x14ac:dyDescent="0.55000000000000004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 x14ac:dyDescent="0.55000000000000004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 x14ac:dyDescent="0.55000000000000004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 x14ac:dyDescent="0.55000000000000004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 x14ac:dyDescent="0.55000000000000004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 x14ac:dyDescent="0.55000000000000004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 x14ac:dyDescent="0.55000000000000004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 x14ac:dyDescent="0.55000000000000004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 x14ac:dyDescent="0.55000000000000004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 x14ac:dyDescent="0.55000000000000004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 x14ac:dyDescent="0.55000000000000004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 x14ac:dyDescent="0.55000000000000004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 x14ac:dyDescent="0.55000000000000004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 x14ac:dyDescent="0.55000000000000004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 x14ac:dyDescent="0.55000000000000004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 x14ac:dyDescent="0.55000000000000004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 x14ac:dyDescent="0.55000000000000004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 x14ac:dyDescent="0.55000000000000004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 x14ac:dyDescent="0.55000000000000004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 x14ac:dyDescent="0.55000000000000004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 x14ac:dyDescent="0.55000000000000004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 x14ac:dyDescent="0.55000000000000004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 x14ac:dyDescent="0.55000000000000004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 x14ac:dyDescent="0.55000000000000004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 x14ac:dyDescent="0.55000000000000004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 x14ac:dyDescent="0.55000000000000004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 x14ac:dyDescent="0.55000000000000004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 x14ac:dyDescent="0.55000000000000004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 x14ac:dyDescent="0.55000000000000004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 x14ac:dyDescent="0.55000000000000004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 x14ac:dyDescent="0.55000000000000004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 x14ac:dyDescent="0.55000000000000004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 x14ac:dyDescent="0.55000000000000004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 x14ac:dyDescent="0.55000000000000004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 x14ac:dyDescent="0.55000000000000004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 x14ac:dyDescent="0.55000000000000004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 x14ac:dyDescent="0.55000000000000004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 x14ac:dyDescent="0.55000000000000004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 x14ac:dyDescent="0.55000000000000004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 x14ac:dyDescent="0.55000000000000004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 x14ac:dyDescent="0.55000000000000004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 x14ac:dyDescent="0.55000000000000004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 x14ac:dyDescent="0.55000000000000004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 x14ac:dyDescent="0.55000000000000004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 x14ac:dyDescent="0.55000000000000004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 x14ac:dyDescent="0.55000000000000004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 x14ac:dyDescent="0.55000000000000004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 x14ac:dyDescent="0.55000000000000004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 x14ac:dyDescent="0.55000000000000004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 x14ac:dyDescent="0.55000000000000004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 x14ac:dyDescent="0.55000000000000004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 x14ac:dyDescent="0.55000000000000004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 x14ac:dyDescent="0.55000000000000004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 x14ac:dyDescent="0.55000000000000004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 x14ac:dyDescent="0.55000000000000004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 x14ac:dyDescent="0.55000000000000004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 x14ac:dyDescent="0.55000000000000004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 x14ac:dyDescent="0.55000000000000004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 x14ac:dyDescent="0.55000000000000004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 x14ac:dyDescent="0.55000000000000004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 x14ac:dyDescent="0.55000000000000004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 x14ac:dyDescent="0.55000000000000004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 x14ac:dyDescent="0.55000000000000004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 x14ac:dyDescent="0.55000000000000004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 x14ac:dyDescent="0.55000000000000004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 x14ac:dyDescent="0.55000000000000004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 x14ac:dyDescent="0.55000000000000004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 x14ac:dyDescent="0.55000000000000004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 x14ac:dyDescent="0.55000000000000004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 x14ac:dyDescent="0.55000000000000004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 x14ac:dyDescent="0.55000000000000004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 x14ac:dyDescent="0.55000000000000004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 x14ac:dyDescent="0.55000000000000004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 x14ac:dyDescent="0.55000000000000004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 x14ac:dyDescent="0.55000000000000004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 x14ac:dyDescent="0.55000000000000004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 x14ac:dyDescent="0.55000000000000004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 x14ac:dyDescent="0.55000000000000004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 x14ac:dyDescent="0.55000000000000004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 x14ac:dyDescent="0.55000000000000004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 x14ac:dyDescent="0.55000000000000004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 x14ac:dyDescent="0.55000000000000004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 x14ac:dyDescent="0.55000000000000004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 x14ac:dyDescent="0.55000000000000004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 x14ac:dyDescent="0.55000000000000004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 x14ac:dyDescent="0.55000000000000004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 x14ac:dyDescent="0.55000000000000004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 x14ac:dyDescent="0.55000000000000004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 x14ac:dyDescent="0.55000000000000004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 x14ac:dyDescent="0.55000000000000004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 x14ac:dyDescent="0.55000000000000004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 x14ac:dyDescent="0.55000000000000004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 x14ac:dyDescent="0.55000000000000004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 x14ac:dyDescent="0.55000000000000004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 x14ac:dyDescent="0.55000000000000004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 x14ac:dyDescent="0.55000000000000004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 x14ac:dyDescent="0.55000000000000004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 x14ac:dyDescent="0.55000000000000004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 x14ac:dyDescent="0.55000000000000004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 x14ac:dyDescent="0.55000000000000004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 x14ac:dyDescent="0.55000000000000004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 x14ac:dyDescent="0.55000000000000004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 x14ac:dyDescent="0.55000000000000004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 x14ac:dyDescent="0.55000000000000004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 x14ac:dyDescent="0.55000000000000004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 x14ac:dyDescent="0.55000000000000004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 x14ac:dyDescent="0.55000000000000004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 x14ac:dyDescent="0.55000000000000004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 x14ac:dyDescent="0.55000000000000004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 x14ac:dyDescent="0.55000000000000004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 x14ac:dyDescent="0.55000000000000004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 x14ac:dyDescent="0.55000000000000004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 x14ac:dyDescent="0.55000000000000004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 x14ac:dyDescent="0.55000000000000004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 x14ac:dyDescent="0.55000000000000004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 x14ac:dyDescent="0.55000000000000004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 x14ac:dyDescent="0.55000000000000004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 x14ac:dyDescent="0.55000000000000004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 x14ac:dyDescent="0.55000000000000004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 x14ac:dyDescent="0.55000000000000004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 x14ac:dyDescent="0.55000000000000004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 x14ac:dyDescent="0.55000000000000004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 x14ac:dyDescent="0.55000000000000004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 x14ac:dyDescent="0.55000000000000004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 x14ac:dyDescent="0.55000000000000004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 x14ac:dyDescent="0.55000000000000004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 x14ac:dyDescent="0.55000000000000004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 x14ac:dyDescent="0.55000000000000004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 x14ac:dyDescent="0.55000000000000004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 x14ac:dyDescent="0.55000000000000004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 x14ac:dyDescent="0.55000000000000004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 x14ac:dyDescent="0.55000000000000004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 x14ac:dyDescent="0.55000000000000004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 x14ac:dyDescent="0.55000000000000004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 x14ac:dyDescent="0.55000000000000004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 x14ac:dyDescent="0.55000000000000004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 x14ac:dyDescent="0.55000000000000004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 x14ac:dyDescent="0.55000000000000004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 x14ac:dyDescent="0.55000000000000004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 x14ac:dyDescent="0.55000000000000004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 x14ac:dyDescent="0.55000000000000004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 x14ac:dyDescent="0.55000000000000004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 x14ac:dyDescent="0.55000000000000004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 x14ac:dyDescent="0.55000000000000004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 x14ac:dyDescent="0.55000000000000004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 x14ac:dyDescent="0.55000000000000004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 x14ac:dyDescent="0.55000000000000004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 x14ac:dyDescent="0.55000000000000004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 x14ac:dyDescent="0.55000000000000004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 x14ac:dyDescent="0.55000000000000004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 x14ac:dyDescent="0.55000000000000004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 x14ac:dyDescent="0.55000000000000004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 x14ac:dyDescent="0.55000000000000004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 x14ac:dyDescent="0.55000000000000004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 x14ac:dyDescent="0.55000000000000004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 x14ac:dyDescent="0.55000000000000004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 x14ac:dyDescent="0.55000000000000004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 x14ac:dyDescent="0.55000000000000004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 x14ac:dyDescent="0.55000000000000004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 x14ac:dyDescent="0.55000000000000004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 x14ac:dyDescent="0.55000000000000004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 x14ac:dyDescent="0.55000000000000004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 x14ac:dyDescent="0.55000000000000004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 x14ac:dyDescent="0.55000000000000004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 x14ac:dyDescent="0.55000000000000004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 x14ac:dyDescent="0.55000000000000004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 x14ac:dyDescent="0.55000000000000004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 x14ac:dyDescent="0.55000000000000004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 x14ac:dyDescent="0.55000000000000004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 x14ac:dyDescent="0.55000000000000004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 x14ac:dyDescent="0.55000000000000004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 x14ac:dyDescent="0.55000000000000004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 x14ac:dyDescent="0.55000000000000004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 x14ac:dyDescent="0.55000000000000004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 x14ac:dyDescent="0.55000000000000004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 x14ac:dyDescent="0.55000000000000004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 x14ac:dyDescent="0.55000000000000004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 x14ac:dyDescent="0.55000000000000004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 x14ac:dyDescent="0.55000000000000004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 x14ac:dyDescent="0.55000000000000004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 x14ac:dyDescent="0.55000000000000004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 x14ac:dyDescent="0.55000000000000004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 x14ac:dyDescent="0.55000000000000004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 x14ac:dyDescent="0.55000000000000004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 x14ac:dyDescent="0.55000000000000004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 x14ac:dyDescent="0.55000000000000004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 x14ac:dyDescent="0.55000000000000004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 x14ac:dyDescent="0.55000000000000004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 x14ac:dyDescent="0.55000000000000004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 x14ac:dyDescent="0.55000000000000004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 x14ac:dyDescent="0.55000000000000004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 x14ac:dyDescent="0.55000000000000004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 x14ac:dyDescent="0.55000000000000004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 x14ac:dyDescent="0.55000000000000004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 x14ac:dyDescent="0.55000000000000004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 x14ac:dyDescent="0.55000000000000004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 x14ac:dyDescent="0.55000000000000004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 x14ac:dyDescent="0.55000000000000004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 x14ac:dyDescent="0.55000000000000004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 x14ac:dyDescent="0.55000000000000004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 x14ac:dyDescent="0.55000000000000004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 x14ac:dyDescent="0.55000000000000004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 x14ac:dyDescent="0.55000000000000004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 x14ac:dyDescent="0.55000000000000004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 x14ac:dyDescent="0.55000000000000004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 x14ac:dyDescent="0.55000000000000004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 x14ac:dyDescent="0.55000000000000004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 x14ac:dyDescent="0.55000000000000004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 x14ac:dyDescent="0.55000000000000004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 x14ac:dyDescent="0.55000000000000004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 x14ac:dyDescent="0.55000000000000004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 x14ac:dyDescent="0.55000000000000004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 x14ac:dyDescent="0.55000000000000004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 x14ac:dyDescent="0.55000000000000004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 x14ac:dyDescent="0.55000000000000004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 x14ac:dyDescent="0.55000000000000004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 x14ac:dyDescent="0.55000000000000004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 x14ac:dyDescent="0.55000000000000004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 x14ac:dyDescent="0.55000000000000004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 x14ac:dyDescent="0.55000000000000004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 x14ac:dyDescent="0.55000000000000004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 x14ac:dyDescent="0.55000000000000004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 x14ac:dyDescent="0.55000000000000004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 x14ac:dyDescent="0.55000000000000004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 x14ac:dyDescent="0.55000000000000004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 x14ac:dyDescent="0.55000000000000004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 x14ac:dyDescent="0.55000000000000004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 x14ac:dyDescent="0.55000000000000004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 x14ac:dyDescent="0.55000000000000004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 x14ac:dyDescent="0.55000000000000004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 x14ac:dyDescent="0.55000000000000004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 x14ac:dyDescent="0.55000000000000004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 x14ac:dyDescent="0.55000000000000004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 x14ac:dyDescent="0.55000000000000004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 x14ac:dyDescent="0.55000000000000004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 x14ac:dyDescent="0.55000000000000004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 x14ac:dyDescent="0.55000000000000004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 x14ac:dyDescent="0.55000000000000004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 x14ac:dyDescent="0.55000000000000004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 x14ac:dyDescent="0.55000000000000004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 x14ac:dyDescent="0.55000000000000004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 x14ac:dyDescent="0.55000000000000004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 x14ac:dyDescent="0.55000000000000004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 x14ac:dyDescent="0.55000000000000004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 x14ac:dyDescent="0.55000000000000004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 x14ac:dyDescent="0.55000000000000004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 x14ac:dyDescent="0.55000000000000004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 x14ac:dyDescent="0.55000000000000004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 x14ac:dyDescent="0.55000000000000004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 x14ac:dyDescent="0.55000000000000004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 x14ac:dyDescent="0.55000000000000004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 x14ac:dyDescent="0.55000000000000004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 x14ac:dyDescent="0.55000000000000004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 x14ac:dyDescent="0.55000000000000004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 x14ac:dyDescent="0.55000000000000004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 x14ac:dyDescent="0.55000000000000004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 x14ac:dyDescent="0.55000000000000004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 x14ac:dyDescent="0.55000000000000004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 x14ac:dyDescent="0.55000000000000004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 x14ac:dyDescent="0.55000000000000004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 x14ac:dyDescent="0.55000000000000004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 x14ac:dyDescent="0.55000000000000004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 x14ac:dyDescent="0.55000000000000004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 x14ac:dyDescent="0.55000000000000004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 x14ac:dyDescent="0.55000000000000004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 x14ac:dyDescent="0.55000000000000004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 x14ac:dyDescent="0.55000000000000004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 x14ac:dyDescent="0.55000000000000004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 x14ac:dyDescent="0.55000000000000004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 x14ac:dyDescent="0.55000000000000004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 x14ac:dyDescent="0.55000000000000004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 x14ac:dyDescent="0.55000000000000004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 x14ac:dyDescent="0.55000000000000004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 x14ac:dyDescent="0.55000000000000004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 x14ac:dyDescent="0.55000000000000004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 x14ac:dyDescent="0.55000000000000004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 x14ac:dyDescent="0.55000000000000004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 x14ac:dyDescent="0.55000000000000004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 x14ac:dyDescent="0.55000000000000004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 x14ac:dyDescent="0.55000000000000004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 x14ac:dyDescent="0.55000000000000004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 x14ac:dyDescent="0.55000000000000004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 x14ac:dyDescent="0.55000000000000004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 x14ac:dyDescent="0.55000000000000004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 x14ac:dyDescent="0.55000000000000004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 x14ac:dyDescent="0.55000000000000004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 x14ac:dyDescent="0.55000000000000004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 x14ac:dyDescent="0.55000000000000004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 x14ac:dyDescent="0.55000000000000004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 x14ac:dyDescent="0.55000000000000004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 x14ac:dyDescent="0.55000000000000004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 x14ac:dyDescent="0.55000000000000004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 x14ac:dyDescent="0.55000000000000004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 x14ac:dyDescent="0.55000000000000004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 x14ac:dyDescent="0.55000000000000004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 x14ac:dyDescent="0.55000000000000004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 x14ac:dyDescent="0.55000000000000004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 x14ac:dyDescent="0.55000000000000004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 x14ac:dyDescent="0.55000000000000004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 x14ac:dyDescent="0.55000000000000004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 x14ac:dyDescent="0.55000000000000004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 x14ac:dyDescent="0.55000000000000004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 x14ac:dyDescent="0.55000000000000004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 x14ac:dyDescent="0.55000000000000004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 x14ac:dyDescent="0.55000000000000004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 x14ac:dyDescent="0.55000000000000004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 x14ac:dyDescent="0.55000000000000004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 x14ac:dyDescent="0.55000000000000004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 x14ac:dyDescent="0.55000000000000004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 x14ac:dyDescent="0.55000000000000004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 x14ac:dyDescent="0.55000000000000004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 x14ac:dyDescent="0.55000000000000004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 x14ac:dyDescent="0.55000000000000004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 x14ac:dyDescent="0.55000000000000004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 x14ac:dyDescent="0.55000000000000004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 x14ac:dyDescent="0.55000000000000004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 x14ac:dyDescent="0.55000000000000004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 x14ac:dyDescent="0.55000000000000004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 x14ac:dyDescent="0.55000000000000004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 x14ac:dyDescent="0.55000000000000004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 x14ac:dyDescent="0.55000000000000004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 x14ac:dyDescent="0.55000000000000004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 x14ac:dyDescent="0.55000000000000004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 x14ac:dyDescent="0.55000000000000004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 x14ac:dyDescent="0.55000000000000004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 x14ac:dyDescent="0.55000000000000004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 x14ac:dyDescent="0.55000000000000004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 x14ac:dyDescent="0.55000000000000004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 x14ac:dyDescent="0.55000000000000004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 x14ac:dyDescent="0.55000000000000004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 x14ac:dyDescent="0.55000000000000004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 x14ac:dyDescent="0.55000000000000004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 x14ac:dyDescent="0.55000000000000004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 x14ac:dyDescent="0.55000000000000004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 x14ac:dyDescent="0.55000000000000004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 x14ac:dyDescent="0.55000000000000004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 x14ac:dyDescent="0.55000000000000004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 x14ac:dyDescent="0.55000000000000004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 x14ac:dyDescent="0.55000000000000004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 x14ac:dyDescent="0.55000000000000004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 x14ac:dyDescent="0.55000000000000004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 x14ac:dyDescent="0.55000000000000004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 x14ac:dyDescent="0.55000000000000004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 x14ac:dyDescent="0.55000000000000004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 x14ac:dyDescent="0.55000000000000004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 x14ac:dyDescent="0.55000000000000004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 x14ac:dyDescent="0.55000000000000004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 x14ac:dyDescent="0.55000000000000004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 x14ac:dyDescent="0.55000000000000004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 x14ac:dyDescent="0.55000000000000004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 x14ac:dyDescent="0.55000000000000004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 x14ac:dyDescent="0.55000000000000004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 x14ac:dyDescent="0.55000000000000004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 x14ac:dyDescent="0.55000000000000004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 x14ac:dyDescent="0.55000000000000004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 x14ac:dyDescent="0.55000000000000004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 x14ac:dyDescent="0.55000000000000004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 x14ac:dyDescent="0.55000000000000004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 x14ac:dyDescent="0.55000000000000004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 x14ac:dyDescent="0.55000000000000004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 x14ac:dyDescent="0.55000000000000004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 x14ac:dyDescent="0.55000000000000004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 x14ac:dyDescent="0.55000000000000004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 x14ac:dyDescent="0.55000000000000004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 x14ac:dyDescent="0.55000000000000004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 x14ac:dyDescent="0.55000000000000004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 x14ac:dyDescent="0.55000000000000004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 x14ac:dyDescent="0.55000000000000004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 x14ac:dyDescent="0.55000000000000004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 x14ac:dyDescent="0.55000000000000004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 x14ac:dyDescent="0.55000000000000004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 x14ac:dyDescent="0.55000000000000004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 x14ac:dyDescent="0.55000000000000004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 x14ac:dyDescent="0.55000000000000004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 x14ac:dyDescent="0.55000000000000004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 x14ac:dyDescent="0.55000000000000004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 x14ac:dyDescent="0.55000000000000004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 x14ac:dyDescent="0.55000000000000004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 x14ac:dyDescent="0.55000000000000004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 x14ac:dyDescent="0.55000000000000004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 x14ac:dyDescent="0.55000000000000004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 x14ac:dyDescent="0.55000000000000004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 x14ac:dyDescent="0.55000000000000004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 x14ac:dyDescent="0.55000000000000004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 x14ac:dyDescent="0.55000000000000004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 x14ac:dyDescent="0.55000000000000004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 x14ac:dyDescent="0.55000000000000004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 x14ac:dyDescent="0.55000000000000004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 x14ac:dyDescent="0.55000000000000004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 x14ac:dyDescent="0.55000000000000004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 x14ac:dyDescent="0.55000000000000004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 x14ac:dyDescent="0.55000000000000004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 x14ac:dyDescent="0.55000000000000004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 x14ac:dyDescent="0.55000000000000004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 x14ac:dyDescent="0.55000000000000004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 x14ac:dyDescent="0.55000000000000004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 x14ac:dyDescent="0.55000000000000004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 x14ac:dyDescent="0.55000000000000004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 x14ac:dyDescent="0.55000000000000004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 x14ac:dyDescent="0.55000000000000004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 x14ac:dyDescent="0.55000000000000004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 x14ac:dyDescent="0.55000000000000004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 x14ac:dyDescent="0.55000000000000004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 x14ac:dyDescent="0.55000000000000004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 x14ac:dyDescent="0.55000000000000004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 x14ac:dyDescent="0.55000000000000004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 x14ac:dyDescent="0.55000000000000004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 x14ac:dyDescent="0.55000000000000004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 x14ac:dyDescent="0.55000000000000004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 x14ac:dyDescent="0.55000000000000004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 x14ac:dyDescent="0.55000000000000004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 x14ac:dyDescent="0.55000000000000004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 x14ac:dyDescent="0.55000000000000004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 x14ac:dyDescent="0.55000000000000004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 x14ac:dyDescent="0.55000000000000004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 x14ac:dyDescent="0.55000000000000004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 x14ac:dyDescent="0.55000000000000004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 x14ac:dyDescent="0.55000000000000004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 x14ac:dyDescent="0.55000000000000004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 x14ac:dyDescent="0.55000000000000004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 x14ac:dyDescent="0.55000000000000004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 x14ac:dyDescent="0.55000000000000004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 x14ac:dyDescent="0.55000000000000004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 x14ac:dyDescent="0.55000000000000004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 x14ac:dyDescent="0.55000000000000004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 x14ac:dyDescent="0.55000000000000004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 x14ac:dyDescent="0.55000000000000004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 x14ac:dyDescent="0.55000000000000004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 x14ac:dyDescent="0.55000000000000004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 x14ac:dyDescent="0.55000000000000004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 x14ac:dyDescent="0.55000000000000004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 x14ac:dyDescent="0.55000000000000004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 x14ac:dyDescent="0.55000000000000004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 x14ac:dyDescent="0.55000000000000004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 x14ac:dyDescent="0.55000000000000004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 x14ac:dyDescent="0.55000000000000004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 x14ac:dyDescent="0.55000000000000004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 x14ac:dyDescent="0.55000000000000004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 x14ac:dyDescent="0.55000000000000004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 x14ac:dyDescent="0.55000000000000004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 x14ac:dyDescent="0.55000000000000004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 x14ac:dyDescent="0.55000000000000004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 x14ac:dyDescent="0.55000000000000004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 x14ac:dyDescent="0.55000000000000004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 x14ac:dyDescent="0.55000000000000004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 x14ac:dyDescent="0.55000000000000004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 x14ac:dyDescent="0.55000000000000004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 x14ac:dyDescent="0.55000000000000004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 x14ac:dyDescent="0.55000000000000004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 x14ac:dyDescent="0.55000000000000004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 x14ac:dyDescent="0.55000000000000004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 x14ac:dyDescent="0.55000000000000004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 x14ac:dyDescent="0.55000000000000004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 x14ac:dyDescent="0.55000000000000004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 x14ac:dyDescent="0.55000000000000004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 x14ac:dyDescent="0.55000000000000004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 x14ac:dyDescent="0.55000000000000004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 x14ac:dyDescent="0.55000000000000004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 x14ac:dyDescent="0.55000000000000004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 x14ac:dyDescent="0.55000000000000004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 x14ac:dyDescent="0.55000000000000004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 x14ac:dyDescent="0.55000000000000004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 x14ac:dyDescent="0.55000000000000004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 x14ac:dyDescent="0.55000000000000004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 x14ac:dyDescent="0.55000000000000004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 x14ac:dyDescent="0.55000000000000004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 x14ac:dyDescent="0.55000000000000004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 x14ac:dyDescent="0.55000000000000004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 x14ac:dyDescent="0.55000000000000004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 x14ac:dyDescent="0.55000000000000004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 x14ac:dyDescent="0.55000000000000004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 x14ac:dyDescent="0.55000000000000004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 x14ac:dyDescent="0.55000000000000004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 x14ac:dyDescent="0.55000000000000004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 x14ac:dyDescent="0.55000000000000004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 x14ac:dyDescent="0.55000000000000004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 x14ac:dyDescent="0.55000000000000004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 x14ac:dyDescent="0.55000000000000004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 x14ac:dyDescent="0.55000000000000004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 x14ac:dyDescent="0.55000000000000004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 x14ac:dyDescent="0.55000000000000004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 x14ac:dyDescent="0.55000000000000004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 x14ac:dyDescent="0.55000000000000004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 x14ac:dyDescent="0.55000000000000004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 x14ac:dyDescent="0.55000000000000004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 x14ac:dyDescent="0.55000000000000004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 x14ac:dyDescent="0.55000000000000004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 x14ac:dyDescent="0.55000000000000004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 x14ac:dyDescent="0.55000000000000004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 x14ac:dyDescent="0.55000000000000004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 x14ac:dyDescent="0.55000000000000004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 x14ac:dyDescent="0.55000000000000004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 x14ac:dyDescent="0.55000000000000004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 x14ac:dyDescent="0.55000000000000004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 x14ac:dyDescent="0.55000000000000004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 x14ac:dyDescent="0.55000000000000004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 x14ac:dyDescent="0.55000000000000004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 x14ac:dyDescent="0.55000000000000004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 x14ac:dyDescent="0.55000000000000004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 x14ac:dyDescent="0.55000000000000004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 x14ac:dyDescent="0.55000000000000004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 x14ac:dyDescent="0.55000000000000004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 x14ac:dyDescent="0.55000000000000004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 x14ac:dyDescent="0.55000000000000004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 x14ac:dyDescent="0.55000000000000004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 x14ac:dyDescent="0.55000000000000004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 x14ac:dyDescent="0.55000000000000004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 x14ac:dyDescent="0.55000000000000004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 x14ac:dyDescent="0.55000000000000004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 x14ac:dyDescent="0.55000000000000004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 x14ac:dyDescent="0.55000000000000004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 x14ac:dyDescent="0.55000000000000004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 x14ac:dyDescent="0.55000000000000004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 x14ac:dyDescent="0.55000000000000004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 x14ac:dyDescent="0.55000000000000004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 x14ac:dyDescent="0.55000000000000004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 x14ac:dyDescent="0.55000000000000004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 x14ac:dyDescent="0.55000000000000004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 x14ac:dyDescent="0.55000000000000004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 x14ac:dyDescent="0.55000000000000004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 x14ac:dyDescent="0.55000000000000004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 x14ac:dyDescent="0.55000000000000004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 x14ac:dyDescent="0.55000000000000004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 x14ac:dyDescent="0.55000000000000004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 x14ac:dyDescent="0.55000000000000004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 x14ac:dyDescent="0.55000000000000004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 x14ac:dyDescent="0.55000000000000004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 x14ac:dyDescent="0.55000000000000004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 x14ac:dyDescent="0.55000000000000004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 x14ac:dyDescent="0.55000000000000004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 x14ac:dyDescent="0.55000000000000004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 x14ac:dyDescent="0.55000000000000004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 x14ac:dyDescent="0.55000000000000004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 x14ac:dyDescent="0.55000000000000004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 x14ac:dyDescent="0.55000000000000004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 x14ac:dyDescent="0.55000000000000004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 x14ac:dyDescent="0.55000000000000004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 x14ac:dyDescent="0.55000000000000004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 x14ac:dyDescent="0.55000000000000004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 x14ac:dyDescent="0.55000000000000004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 x14ac:dyDescent="0.55000000000000004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 x14ac:dyDescent="0.55000000000000004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 x14ac:dyDescent="0.55000000000000004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 x14ac:dyDescent="0.55000000000000004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 x14ac:dyDescent="0.55000000000000004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 x14ac:dyDescent="0.55000000000000004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 x14ac:dyDescent="0.55000000000000004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 x14ac:dyDescent="0.55000000000000004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 x14ac:dyDescent="0.55000000000000004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 x14ac:dyDescent="0.55000000000000004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 x14ac:dyDescent="0.55000000000000004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 x14ac:dyDescent="0.55000000000000004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 x14ac:dyDescent="0.55000000000000004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 x14ac:dyDescent="0.55000000000000004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 x14ac:dyDescent="0.55000000000000004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 x14ac:dyDescent="0.55000000000000004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 x14ac:dyDescent="0.55000000000000004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 x14ac:dyDescent="0.55000000000000004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 x14ac:dyDescent="0.55000000000000004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 x14ac:dyDescent="0.55000000000000004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 x14ac:dyDescent="0.55000000000000004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 x14ac:dyDescent="0.55000000000000004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 x14ac:dyDescent="0.55000000000000004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 x14ac:dyDescent="0.55000000000000004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 x14ac:dyDescent="0.55000000000000004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 x14ac:dyDescent="0.55000000000000004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 x14ac:dyDescent="0.55000000000000004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 x14ac:dyDescent="0.55000000000000004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 x14ac:dyDescent="0.55000000000000004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 x14ac:dyDescent="0.55000000000000004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 x14ac:dyDescent="0.55000000000000004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 x14ac:dyDescent="0.55000000000000004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 x14ac:dyDescent="0.55000000000000004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 x14ac:dyDescent="0.55000000000000004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 x14ac:dyDescent="0.55000000000000004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 x14ac:dyDescent="0.55000000000000004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 x14ac:dyDescent="0.55000000000000004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 x14ac:dyDescent="0.55000000000000004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 x14ac:dyDescent="0.55000000000000004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 x14ac:dyDescent="0.55000000000000004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 x14ac:dyDescent="0.55000000000000004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 x14ac:dyDescent="0.55000000000000004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 x14ac:dyDescent="0.55000000000000004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 x14ac:dyDescent="0.55000000000000004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 x14ac:dyDescent="0.55000000000000004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 x14ac:dyDescent="0.55000000000000004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 x14ac:dyDescent="0.55000000000000004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 x14ac:dyDescent="0.55000000000000004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 x14ac:dyDescent="0.55000000000000004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 x14ac:dyDescent="0.55000000000000004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 x14ac:dyDescent="0.55000000000000004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 x14ac:dyDescent="0.55000000000000004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 x14ac:dyDescent="0.55000000000000004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 x14ac:dyDescent="0.55000000000000004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 x14ac:dyDescent="0.55000000000000004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 x14ac:dyDescent="0.55000000000000004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 x14ac:dyDescent="0.55000000000000004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 x14ac:dyDescent="0.55000000000000004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 x14ac:dyDescent="0.55000000000000004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 x14ac:dyDescent="0.55000000000000004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 x14ac:dyDescent="0.55000000000000004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 x14ac:dyDescent="0.55000000000000004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 x14ac:dyDescent="0.55000000000000004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 x14ac:dyDescent="0.55000000000000004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 x14ac:dyDescent="0.55000000000000004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 x14ac:dyDescent="0.55000000000000004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 x14ac:dyDescent="0.55000000000000004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 x14ac:dyDescent="0.55000000000000004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 x14ac:dyDescent="0.55000000000000004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 x14ac:dyDescent="0.55000000000000004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 x14ac:dyDescent="0.55000000000000004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 x14ac:dyDescent="0.55000000000000004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 x14ac:dyDescent="0.55000000000000004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 x14ac:dyDescent="0.55000000000000004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 x14ac:dyDescent="0.55000000000000004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 x14ac:dyDescent="0.55000000000000004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 x14ac:dyDescent="0.55000000000000004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 x14ac:dyDescent="0.55000000000000004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 x14ac:dyDescent="0.55000000000000004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 x14ac:dyDescent="0.55000000000000004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 x14ac:dyDescent="0.55000000000000004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 x14ac:dyDescent="0.55000000000000004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 x14ac:dyDescent="0.55000000000000004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 x14ac:dyDescent="0.55000000000000004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 x14ac:dyDescent="0.55000000000000004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 x14ac:dyDescent="0.55000000000000004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 x14ac:dyDescent="0.55000000000000004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 x14ac:dyDescent="0.55000000000000004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 x14ac:dyDescent="0.55000000000000004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 x14ac:dyDescent="0.55000000000000004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 x14ac:dyDescent="0.55000000000000004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 x14ac:dyDescent="0.55000000000000004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 x14ac:dyDescent="0.55000000000000004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 x14ac:dyDescent="0.55000000000000004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 x14ac:dyDescent="0.55000000000000004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 x14ac:dyDescent="0.55000000000000004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 x14ac:dyDescent="0.55000000000000004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 x14ac:dyDescent="0.55000000000000004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 x14ac:dyDescent="0.55000000000000004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 x14ac:dyDescent="0.55000000000000004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 x14ac:dyDescent="0.55000000000000004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 x14ac:dyDescent="0.55000000000000004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 x14ac:dyDescent="0.55000000000000004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 x14ac:dyDescent="0.55000000000000004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 x14ac:dyDescent="0.55000000000000004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 x14ac:dyDescent="0.55000000000000004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 x14ac:dyDescent="0.55000000000000004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 x14ac:dyDescent="0.55000000000000004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 x14ac:dyDescent="0.55000000000000004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 x14ac:dyDescent="0.55000000000000004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 x14ac:dyDescent="0.55000000000000004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 x14ac:dyDescent="0.55000000000000004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 x14ac:dyDescent="0.55000000000000004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 x14ac:dyDescent="0.55000000000000004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 x14ac:dyDescent="0.55000000000000004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 x14ac:dyDescent="0.55000000000000004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 x14ac:dyDescent="0.55000000000000004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 x14ac:dyDescent="0.55000000000000004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 x14ac:dyDescent="0.55000000000000004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 x14ac:dyDescent="0.55000000000000004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 x14ac:dyDescent="0.55000000000000004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 x14ac:dyDescent="0.55000000000000004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 x14ac:dyDescent="0.55000000000000004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 x14ac:dyDescent="0.55000000000000004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 x14ac:dyDescent="0.55000000000000004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 x14ac:dyDescent="0.55000000000000004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 x14ac:dyDescent="0.55000000000000004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 x14ac:dyDescent="0.55000000000000004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 x14ac:dyDescent="0.55000000000000004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 x14ac:dyDescent="0.55000000000000004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 x14ac:dyDescent="0.55000000000000004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 x14ac:dyDescent="0.55000000000000004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 x14ac:dyDescent="0.55000000000000004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 x14ac:dyDescent="0.55000000000000004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 x14ac:dyDescent="0.55000000000000004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 x14ac:dyDescent="0.55000000000000004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 x14ac:dyDescent="0.55000000000000004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 x14ac:dyDescent="0.55000000000000004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 x14ac:dyDescent="0.55000000000000004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 x14ac:dyDescent="0.55000000000000004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 x14ac:dyDescent="0.55000000000000004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 x14ac:dyDescent="0.55000000000000004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 x14ac:dyDescent="0.55000000000000004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 x14ac:dyDescent="0.55000000000000004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 x14ac:dyDescent="0.55000000000000004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 x14ac:dyDescent="0.55000000000000004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 x14ac:dyDescent="0.55000000000000004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 x14ac:dyDescent="0.55000000000000004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 x14ac:dyDescent="0.55000000000000004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 x14ac:dyDescent="0.55000000000000004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 x14ac:dyDescent="0.55000000000000004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 x14ac:dyDescent="0.55000000000000004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 x14ac:dyDescent="0.55000000000000004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 x14ac:dyDescent="0.55000000000000004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 x14ac:dyDescent="0.55000000000000004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 x14ac:dyDescent="0.55000000000000004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 x14ac:dyDescent="0.55000000000000004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 x14ac:dyDescent="0.55000000000000004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 x14ac:dyDescent="0.55000000000000004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 x14ac:dyDescent="0.55000000000000004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 x14ac:dyDescent="0.55000000000000004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 x14ac:dyDescent="0.55000000000000004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 x14ac:dyDescent="0.55000000000000004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 x14ac:dyDescent="0.55000000000000004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 x14ac:dyDescent="0.55000000000000004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 x14ac:dyDescent="0.55000000000000004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 x14ac:dyDescent="0.55000000000000004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 x14ac:dyDescent="0.55000000000000004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 x14ac:dyDescent="0.55000000000000004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 x14ac:dyDescent="0.55000000000000004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 x14ac:dyDescent="0.55000000000000004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 x14ac:dyDescent="0.55000000000000004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 x14ac:dyDescent="0.55000000000000004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 x14ac:dyDescent="0.55000000000000004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 x14ac:dyDescent="0.55000000000000004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 x14ac:dyDescent="0.55000000000000004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 x14ac:dyDescent="0.55000000000000004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 x14ac:dyDescent="0.55000000000000004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 x14ac:dyDescent="0.55000000000000004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 x14ac:dyDescent="0.55000000000000004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 x14ac:dyDescent="0.55000000000000004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 x14ac:dyDescent="0.55000000000000004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 x14ac:dyDescent="0.55000000000000004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 x14ac:dyDescent="0.55000000000000004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 x14ac:dyDescent="0.55000000000000004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 x14ac:dyDescent="0.55000000000000004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 x14ac:dyDescent="0.55000000000000004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 x14ac:dyDescent="0.55000000000000004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 x14ac:dyDescent="0.55000000000000004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 x14ac:dyDescent="0.55000000000000004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 x14ac:dyDescent="0.55000000000000004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 x14ac:dyDescent="0.55000000000000004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 x14ac:dyDescent="0.55000000000000004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 x14ac:dyDescent="0.55000000000000004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 x14ac:dyDescent="0.55000000000000004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 x14ac:dyDescent="0.55000000000000004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 x14ac:dyDescent="0.55000000000000004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 x14ac:dyDescent="0.55000000000000004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 x14ac:dyDescent="0.55000000000000004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 x14ac:dyDescent="0.55000000000000004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 x14ac:dyDescent="0.55000000000000004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 x14ac:dyDescent="0.55000000000000004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 x14ac:dyDescent="0.55000000000000004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 x14ac:dyDescent="0.55000000000000004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 x14ac:dyDescent="0.55000000000000004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 x14ac:dyDescent="0.55000000000000004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 x14ac:dyDescent="0.55000000000000004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 x14ac:dyDescent="0.55000000000000004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 x14ac:dyDescent="0.55000000000000004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 x14ac:dyDescent="0.55000000000000004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 x14ac:dyDescent="0.55000000000000004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 x14ac:dyDescent="0.55000000000000004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 x14ac:dyDescent="0.55000000000000004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 x14ac:dyDescent="0.55000000000000004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 x14ac:dyDescent="0.55000000000000004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 x14ac:dyDescent="0.55000000000000004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 x14ac:dyDescent="0.55000000000000004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 x14ac:dyDescent="0.55000000000000004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 x14ac:dyDescent="0.55000000000000004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 x14ac:dyDescent="0.55000000000000004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 x14ac:dyDescent="0.55000000000000004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 x14ac:dyDescent="0.55000000000000004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 x14ac:dyDescent="0.55000000000000004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 x14ac:dyDescent="0.55000000000000004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 x14ac:dyDescent="0.55000000000000004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 x14ac:dyDescent="0.55000000000000004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 x14ac:dyDescent="0.55000000000000004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 x14ac:dyDescent="0.55000000000000004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 x14ac:dyDescent="0.55000000000000004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 x14ac:dyDescent="0.55000000000000004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 x14ac:dyDescent="0.55000000000000004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 x14ac:dyDescent="0.55000000000000004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 x14ac:dyDescent="0.55000000000000004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 x14ac:dyDescent="0.55000000000000004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 x14ac:dyDescent="0.55000000000000004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 x14ac:dyDescent="0.55000000000000004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 x14ac:dyDescent="0.55000000000000004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 x14ac:dyDescent="0.55000000000000004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 x14ac:dyDescent="0.55000000000000004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 x14ac:dyDescent="0.55000000000000004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 x14ac:dyDescent="0.55000000000000004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 x14ac:dyDescent="0.55000000000000004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 x14ac:dyDescent="0.55000000000000004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 x14ac:dyDescent="0.55000000000000004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 x14ac:dyDescent="0.55000000000000004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 x14ac:dyDescent="0.55000000000000004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 x14ac:dyDescent="0.55000000000000004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 x14ac:dyDescent="0.55000000000000004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 x14ac:dyDescent="0.55000000000000004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 x14ac:dyDescent="0.55000000000000004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 x14ac:dyDescent="0.55000000000000004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 x14ac:dyDescent="0.55000000000000004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 x14ac:dyDescent="0.55000000000000004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 x14ac:dyDescent="0.55000000000000004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 x14ac:dyDescent="0.55000000000000004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 x14ac:dyDescent="0.55000000000000004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 x14ac:dyDescent="0.55000000000000004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 x14ac:dyDescent="0.55000000000000004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 x14ac:dyDescent="0.55000000000000004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 x14ac:dyDescent="0.55000000000000004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 x14ac:dyDescent="0.55000000000000004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 x14ac:dyDescent="0.55000000000000004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 x14ac:dyDescent="0.55000000000000004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 x14ac:dyDescent="0.55000000000000004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 x14ac:dyDescent="0.55000000000000004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 x14ac:dyDescent="0.55000000000000004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 x14ac:dyDescent="0.55000000000000004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 x14ac:dyDescent="0.55000000000000004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 x14ac:dyDescent="0.55000000000000004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 x14ac:dyDescent="0.55000000000000004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 x14ac:dyDescent="0.55000000000000004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 x14ac:dyDescent="0.55000000000000004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 x14ac:dyDescent="0.55000000000000004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 x14ac:dyDescent="0.55000000000000004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 x14ac:dyDescent="0.55000000000000004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 x14ac:dyDescent="0.55000000000000004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 x14ac:dyDescent="0.55000000000000004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 x14ac:dyDescent="0.55000000000000004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 x14ac:dyDescent="0.55000000000000004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 x14ac:dyDescent="0.55000000000000004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 x14ac:dyDescent="0.55000000000000004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 x14ac:dyDescent="0.55000000000000004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 x14ac:dyDescent="0.55000000000000004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 x14ac:dyDescent="0.55000000000000004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 x14ac:dyDescent="0.55000000000000004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 x14ac:dyDescent="0.55000000000000004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 x14ac:dyDescent="0.55000000000000004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 x14ac:dyDescent="0.55000000000000004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 x14ac:dyDescent="0.55000000000000004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 x14ac:dyDescent="0.55000000000000004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 x14ac:dyDescent="0.55000000000000004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 x14ac:dyDescent="0.55000000000000004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 x14ac:dyDescent="0.55000000000000004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 x14ac:dyDescent="0.55000000000000004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 x14ac:dyDescent="0.55000000000000004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 x14ac:dyDescent="0.55000000000000004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 x14ac:dyDescent="0.55000000000000004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 x14ac:dyDescent="0.55000000000000004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 x14ac:dyDescent="0.55000000000000004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 x14ac:dyDescent="0.55000000000000004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 x14ac:dyDescent="0.55000000000000004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 x14ac:dyDescent="0.55000000000000004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 x14ac:dyDescent="0.55000000000000004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 x14ac:dyDescent="0.55000000000000004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 x14ac:dyDescent="0.55000000000000004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 x14ac:dyDescent="0.55000000000000004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 x14ac:dyDescent="0.55000000000000004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 x14ac:dyDescent="0.55000000000000004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 x14ac:dyDescent="0.55000000000000004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 x14ac:dyDescent="0.55000000000000004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 x14ac:dyDescent="0.55000000000000004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 x14ac:dyDescent="0.55000000000000004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 x14ac:dyDescent="0.55000000000000004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 x14ac:dyDescent="0.55000000000000004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 x14ac:dyDescent="0.55000000000000004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 x14ac:dyDescent="0.55000000000000004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 x14ac:dyDescent="0.55000000000000004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 x14ac:dyDescent="0.55000000000000004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 x14ac:dyDescent="0.55000000000000004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 x14ac:dyDescent="0.55000000000000004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 x14ac:dyDescent="0.55000000000000004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 x14ac:dyDescent="0.55000000000000004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 x14ac:dyDescent="0.55000000000000004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 x14ac:dyDescent="0.55000000000000004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 x14ac:dyDescent="0.55000000000000004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 x14ac:dyDescent="0.55000000000000004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 x14ac:dyDescent="0.55000000000000004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 x14ac:dyDescent="0.55000000000000004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 x14ac:dyDescent="0.55000000000000004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 x14ac:dyDescent="0.55000000000000004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 x14ac:dyDescent="0.55000000000000004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 x14ac:dyDescent="0.55000000000000004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 x14ac:dyDescent="0.55000000000000004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 x14ac:dyDescent="0.55000000000000004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 x14ac:dyDescent="0.55000000000000004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 x14ac:dyDescent="0.55000000000000004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 x14ac:dyDescent="0.55000000000000004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 x14ac:dyDescent="0.55000000000000004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 x14ac:dyDescent="0.55000000000000004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 x14ac:dyDescent="0.55000000000000004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 x14ac:dyDescent="0.55000000000000004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 x14ac:dyDescent="0.55000000000000004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 x14ac:dyDescent="0.55000000000000004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 x14ac:dyDescent="0.55000000000000004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 x14ac:dyDescent="0.55000000000000004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 x14ac:dyDescent="0.55000000000000004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 x14ac:dyDescent="0.55000000000000004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 x14ac:dyDescent="0.55000000000000004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 x14ac:dyDescent="0.55000000000000004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 x14ac:dyDescent="0.55000000000000004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 x14ac:dyDescent="0.55000000000000004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 x14ac:dyDescent="0.55000000000000004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 x14ac:dyDescent="0.55000000000000004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 x14ac:dyDescent="0.55000000000000004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 x14ac:dyDescent="0.55000000000000004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 x14ac:dyDescent="0.55000000000000004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 x14ac:dyDescent="0.55000000000000004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 x14ac:dyDescent="0.55000000000000004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 x14ac:dyDescent="0.55000000000000004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 x14ac:dyDescent="0.55000000000000004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 x14ac:dyDescent="0.55000000000000004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 x14ac:dyDescent="0.55000000000000004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 x14ac:dyDescent="0.55000000000000004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 x14ac:dyDescent="0.55000000000000004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 x14ac:dyDescent="0.55000000000000004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 x14ac:dyDescent="0.55000000000000004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 x14ac:dyDescent="0.55000000000000004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 x14ac:dyDescent="0.55000000000000004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 x14ac:dyDescent="0.55000000000000004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 x14ac:dyDescent="0.55000000000000004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 x14ac:dyDescent="0.55000000000000004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 x14ac:dyDescent="0.55000000000000004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 x14ac:dyDescent="0.55000000000000004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 x14ac:dyDescent="0.55000000000000004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 x14ac:dyDescent="0.55000000000000004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 x14ac:dyDescent="0.55000000000000004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 x14ac:dyDescent="0.55000000000000004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 x14ac:dyDescent="0.55000000000000004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 x14ac:dyDescent="0.55000000000000004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 x14ac:dyDescent="0.55000000000000004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 x14ac:dyDescent="0.55000000000000004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 x14ac:dyDescent="0.55000000000000004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 x14ac:dyDescent="0.55000000000000004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 x14ac:dyDescent="0.55000000000000004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 x14ac:dyDescent="0.55000000000000004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 x14ac:dyDescent="0.55000000000000004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 x14ac:dyDescent="0.55000000000000004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 x14ac:dyDescent="0.55000000000000004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 x14ac:dyDescent="0.55000000000000004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 x14ac:dyDescent="0.55000000000000004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 x14ac:dyDescent="0.55000000000000004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 x14ac:dyDescent="0.55000000000000004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 x14ac:dyDescent="0.55000000000000004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 x14ac:dyDescent="0.55000000000000004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 x14ac:dyDescent="0.55000000000000004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 x14ac:dyDescent="0.55000000000000004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 x14ac:dyDescent="0.55000000000000004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 x14ac:dyDescent="0.55000000000000004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 x14ac:dyDescent="0.55000000000000004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 x14ac:dyDescent="0.55000000000000004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 x14ac:dyDescent="0.55000000000000004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 x14ac:dyDescent="0.55000000000000004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 x14ac:dyDescent="0.55000000000000004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 x14ac:dyDescent="0.55000000000000004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 x14ac:dyDescent="0.55000000000000004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 x14ac:dyDescent="0.55000000000000004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 x14ac:dyDescent="0.55000000000000004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 x14ac:dyDescent="0.55000000000000004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 x14ac:dyDescent="0.55000000000000004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 x14ac:dyDescent="0.55000000000000004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 x14ac:dyDescent="0.55000000000000004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 x14ac:dyDescent="0.55000000000000004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 x14ac:dyDescent="0.55000000000000004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 x14ac:dyDescent="0.55000000000000004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 x14ac:dyDescent="0.55000000000000004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 x14ac:dyDescent="0.55000000000000004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 x14ac:dyDescent="0.55000000000000004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 x14ac:dyDescent="0.55000000000000004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 x14ac:dyDescent="0.55000000000000004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 x14ac:dyDescent="0.55000000000000004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 x14ac:dyDescent="0.55000000000000004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 x14ac:dyDescent="0.55000000000000004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 x14ac:dyDescent="0.55000000000000004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 x14ac:dyDescent="0.55000000000000004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 x14ac:dyDescent="0.55000000000000004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 x14ac:dyDescent="0.55000000000000004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 x14ac:dyDescent="0.55000000000000004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 x14ac:dyDescent="0.55000000000000004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 x14ac:dyDescent="0.55000000000000004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 x14ac:dyDescent="0.55000000000000004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 x14ac:dyDescent="0.55000000000000004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 x14ac:dyDescent="0.55000000000000004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 x14ac:dyDescent="0.55000000000000004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 x14ac:dyDescent="0.55000000000000004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 x14ac:dyDescent="0.55000000000000004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 x14ac:dyDescent="0.55000000000000004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 x14ac:dyDescent="0.55000000000000004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 x14ac:dyDescent="0.55000000000000004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 x14ac:dyDescent="0.55000000000000004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 x14ac:dyDescent="0.55000000000000004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 x14ac:dyDescent="0.55000000000000004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 x14ac:dyDescent="0.55000000000000004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 x14ac:dyDescent="0.55000000000000004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 x14ac:dyDescent="0.55000000000000004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 x14ac:dyDescent="0.55000000000000004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 x14ac:dyDescent="0.55000000000000004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 x14ac:dyDescent="0.55000000000000004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 x14ac:dyDescent="0.55000000000000004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 x14ac:dyDescent="0.55000000000000004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 x14ac:dyDescent="0.55000000000000004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 x14ac:dyDescent="0.55000000000000004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 x14ac:dyDescent="0.55000000000000004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 x14ac:dyDescent="0.55000000000000004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 x14ac:dyDescent="0.55000000000000004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 x14ac:dyDescent="0.55000000000000004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 x14ac:dyDescent="0.55000000000000004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 x14ac:dyDescent="0.55000000000000004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 x14ac:dyDescent="0.55000000000000004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 x14ac:dyDescent="0.55000000000000004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 x14ac:dyDescent="0.55000000000000004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 x14ac:dyDescent="0.55000000000000004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 x14ac:dyDescent="0.55000000000000004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 x14ac:dyDescent="0.55000000000000004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 x14ac:dyDescent="0.55000000000000004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 x14ac:dyDescent="0.55000000000000004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 x14ac:dyDescent="0.55000000000000004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 x14ac:dyDescent="0.55000000000000004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 x14ac:dyDescent="0.55000000000000004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 x14ac:dyDescent="0.55000000000000004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 x14ac:dyDescent="0.55000000000000004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 x14ac:dyDescent="0.55000000000000004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 x14ac:dyDescent="0.55000000000000004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 x14ac:dyDescent="0.55000000000000004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 x14ac:dyDescent="0.55000000000000004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 x14ac:dyDescent="0.55000000000000004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 x14ac:dyDescent="0.55000000000000004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 x14ac:dyDescent="0.55000000000000004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 x14ac:dyDescent="0.55000000000000004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 x14ac:dyDescent="0.55000000000000004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 x14ac:dyDescent="0.55000000000000004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 x14ac:dyDescent="0.55000000000000004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 x14ac:dyDescent="0.55000000000000004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 x14ac:dyDescent="0.55000000000000004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 x14ac:dyDescent="0.55000000000000004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 x14ac:dyDescent="0.55000000000000004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 x14ac:dyDescent="0.55000000000000004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 x14ac:dyDescent="0.55000000000000004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 x14ac:dyDescent="0.55000000000000004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 x14ac:dyDescent="0.55000000000000004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 x14ac:dyDescent="0.55000000000000004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 x14ac:dyDescent="0.55000000000000004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 x14ac:dyDescent="0.55000000000000004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 x14ac:dyDescent="0.55000000000000004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 x14ac:dyDescent="0.55000000000000004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 x14ac:dyDescent="0.55000000000000004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 x14ac:dyDescent="0.55000000000000004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 x14ac:dyDescent="0.55000000000000004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 x14ac:dyDescent="0.55000000000000004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 x14ac:dyDescent="0.55000000000000004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 x14ac:dyDescent="0.55000000000000004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 x14ac:dyDescent="0.55000000000000004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 x14ac:dyDescent="0.55000000000000004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 x14ac:dyDescent="0.55000000000000004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 x14ac:dyDescent="0.55000000000000004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 x14ac:dyDescent="0.55000000000000004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 x14ac:dyDescent="0.55000000000000004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 x14ac:dyDescent="0.55000000000000004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 x14ac:dyDescent="0.55000000000000004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 x14ac:dyDescent="0.55000000000000004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 x14ac:dyDescent="0.55000000000000004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 x14ac:dyDescent="0.55000000000000004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 x14ac:dyDescent="0.55000000000000004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 x14ac:dyDescent="0.55000000000000004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 x14ac:dyDescent="0.55000000000000004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 x14ac:dyDescent="0.55000000000000004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 x14ac:dyDescent="0.55000000000000004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 x14ac:dyDescent="0.55000000000000004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 x14ac:dyDescent="0.55000000000000004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 x14ac:dyDescent="0.55000000000000004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 x14ac:dyDescent="0.55000000000000004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 x14ac:dyDescent="0.55000000000000004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 x14ac:dyDescent="0.55000000000000004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 x14ac:dyDescent="0.55000000000000004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 x14ac:dyDescent="0.55000000000000004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 x14ac:dyDescent="0.55000000000000004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 x14ac:dyDescent="0.55000000000000004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 x14ac:dyDescent="0.55000000000000004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 x14ac:dyDescent="0.55000000000000004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 x14ac:dyDescent="0.55000000000000004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 x14ac:dyDescent="0.55000000000000004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 x14ac:dyDescent="0.55000000000000004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 x14ac:dyDescent="0.55000000000000004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 x14ac:dyDescent="0.55000000000000004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 x14ac:dyDescent="0.55000000000000004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 x14ac:dyDescent="0.55000000000000004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 x14ac:dyDescent="0.55000000000000004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 x14ac:dyDescent="0.55000000000000004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 x14ac:dyDescent="0.55000000000000004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 x14ac:dyDescent="0.55000000000000004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 x14ac:dyDescent="0.55000000000000004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 x14ac:dyDescent="0.55000000000000004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 x14ac:dyDescent="0.55000000000000004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 x14ac:dyDescent="0.55000000000000004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 x14ac:dyDescent="0.55000000000000004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 x14ac:dyDescent="0.55000000000000004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 x14ac:dyDescent="0.55000000000000004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 x14ac:dyDescent="0.55000000000000004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 x14ac:dyDescent="0.55000000000000004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 x14ac:dyDescent="0.55000000000000004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 x14ac:dyDescent="0.55000000000000004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 x14ac:dyDescent="0.55000000000000004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 x14ac:dyDescent="0.55000000000000004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 x14ac:dyDescent="0.55000000000000004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 x14ac:dyDescent="0.55000000000000004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 x14ac:dyDescent="0.55000000000000004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 x14ac:dyDescent="0.55000000000000004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 x14ac:dyDescent="0.55000000000000004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 x14ac:dyDescent="0.55000000000000004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 x14ac:dyDescent="0.55000000000000004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 x14ac:dyDescent="0.55000000000000004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 x14ac:dyDescent="0.55000000000000004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 x14ac:dyDescent="0.55000000000000004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 x14ac:dyDescent="0.55000000000000004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 x14ac:dyDescent="0.55000000000000004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 x14ac:dyDescent="0.55000000000000004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 x14ac:dyDescent="0.55000000000000004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 x14ac:dyDescent="0.55000000000000004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 x14ac:dyDescent="0.55000000000000004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 x14ac:dyDescent="0.55000000000000004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 x14ac:dyDescent="0.55000000000000004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 x14ac:dyDescent="0.55000000000000004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 x14ac:dyDescent="0.55000000000000004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 x14ac:dyDescent="0.55000000000000004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 x14ac:dyDescent="0.55000000000000004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 x14ac:dyDescent="0.55000000000000004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 x14ac:dyDescent="0.55000000000000004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 x14ac:dyDescent="0.55000000000000004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 x14ac:dyDescent="0.55000000000000004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 x14ac:dyDescent="0.55000000000000004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 x14ac:dyDescent="0.55000000000000004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 x14ac:dyDescent="0.55000000000000004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 x14ac:dyDescent="0.55000000000000004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 x14ac:dyDescent="0.55000000000000004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 x14ac:dyDescent="0.55000000000000004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 x14ac:dyDescent="0.55000000000000004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 x14ac:dyDescent="0.55000000000000004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 x14ac:dyDescent="0.55000000000000004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 x14ac:dyDescent="0.55000000000000004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 x14ac:dyDescent="0.55000000000000004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 x14ac:dyDescent="0.55000000000000004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 x14ac:dyDescent="0.55000000000000004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 x14ac:dyDescent="0.55000000000000004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 x14ac:dyDescent="0.55000000000000004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 x14ac:dyDescent="0.55000000000000004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 x14ac:dyDescent="0.55000000000000004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 x14ac:dyDescent="0.55000000000000004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 x14ac:dyDescent="0.55000000000000004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 x14ac:dyDescent="0.55000000000000004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 x14ac:dyDescent="0.55000000000000004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 x14ac:dyDescent="0.55000000000000004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 x14ac:dyDescent="0.55000000000000004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 x14ac:dyDescent="0.55000000000000004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 x14ac:dyDescent="0.55000000000000004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 x14ac:dyDescent="0.55000000000000004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 x14ac:dyDescent="0.55000000000000004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 x14ac:dyDescent="0.55000000000000004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 x14ac:dyDescent="0.55000000000000004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 x14ac:dyDescent="0.55000000000000004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 x14ac:dyDescent="0.55000000000000004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 x14ac:dyDescent="0.55000000000000004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 x14ac:dyDescent="0.55000000000000004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 x14ac:dyDescent="0.55000000000000004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 x14ac:dyDescent="0.55000000000000004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 x14ac:dyDescent="0.55000000000000004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 x14ac:dyDescent="0.55000000000000004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 x14ac:dyDescent="0.55000000000000004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 x14ac:dyDescent="0.55000000000000004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 x14ac:dyDescent="0.55000000000000004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 x14ac:dyDescent="0.55000000000000004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 x14ac:dyDescent="0.55000000000000004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 x14ac:dyDescent="0.55000000000000004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 x14ac:dyDescent="0.55000000000000004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 x14ac:dyDescent="0.55000000000000004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 x14ac:dyDescent="0.55000000000000004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 x14ac:dyDescent="0.55000000000000004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 x14ac:dyDescent="0.55000000000000004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 x14ac:dyDescent="0.55000000000000004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 x14ac:dyDescent="0.55000000000000004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 x14ac:dyDescent="0.55000000000000004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 x14ac:dyDescent="0.55000000000000004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 x14ac:dyDescent="0.55000000000000004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 x14ac:dyDescent="0.55000000000000004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 x14ac:dyDescent="0.55000000000000004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 x14ac:dyDescent="0.55000000000000004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 x14ac:dyDescent="0.55000000000000004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 x14ac:dyDescent="0.55000000000000004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 x14ac:dyDescent="0.55000000000000004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 x14ac:dyDescent="0.55000000000000004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 x14ac:dyDescent="0.55000000000000004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 x14ac:dyDescent="0.55000000000000004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 x14ac:dyDescent="0.55000000000000004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 x14ac:dyDescent="0.55000000000000004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 x14ac:dyDescent="0.55000000000000004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 x14ac:dyDescent="0.55000000000000004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 x14ac:dyDescent="0.55000000000000004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 x14ac:dyDescent="0.55000000000000004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 x14ac:dyDescent="0.55000000000000004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 x14ac:dyDescent="0.55000000000000004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 x14ac:dyDescent="0.55000000000000004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 x14ac:dyDescent="0.55000000000000004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 x14ac:dyDescent="0.55000000000000004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 x14ac:dyDescent="0.55000000000000004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 x14ac:dyDescent="0.55000000000000004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 x14ac:dyDescent="0.55000000000000004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 x14ac:dyDescent="0.55000000000000004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 x14ac:dyDescent="0.55000000000000004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 x14ac:dyDescent="0.55000000000000004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 x14ac:dyDescent="0.55000000000000004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 x14ac:dyDescent="0.55000000000000004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 x14ac:dyDescent="0.55000000000000004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 x14ac:dyDescent="0.55000000000000004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 x14ac:dyDescent="0.55000000000000004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 x14ac:dyDescent="0.55000000000000004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 x14ac:dyDescent="0.55000000000000004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 x14ac:dyDescent="0.55000000000000004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 x14ac:dyDescent="0.55000000000000004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 x14ac:dyDescent="0.55000000000000004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 x14ac:dyDescent="0.55000000000000004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 x14ac:dyDescent="0.55000000000000004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 x14ac:dyDescent="0.55000000000000004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 x14ac:dyDescent="0.55000000000000004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 x14ac:dyDescent="0.55000000000000004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 x14ac:dyDescent="0.55000000000000004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 x14ac:dyDescent="0.55000000000000004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 x14ac:dyDescent="0.55000000000000004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 x14ac:dyDescent="0.55000000000000004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 x14ac:dyDescent="0.55000000000000004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 x14ac:dyDescent="0.55000000000000004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 x14ac:dyDescent="0.55000000000000004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 x14ac:dyDescent="0.55000000000000004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 x14ac:dyDescent="0.55000000000000004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 x14ac:dyDescent="0.55000000000000004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 x14ac:dyDescent="0.55000000000000004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 x14ac:dyDescent="0.55000000000000004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 x14ac:dyDescent="0.55000000000000004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 x14ac:dyDescent="0.55000000000000004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 x14ac:dyDescent="0.55000000000000004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 x14ac:dyDescent="0.55000000000000004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 x14ac:dyDescent="0.55000000000000004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 x14ac:dyDescent="0.55000000000000004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 x14ac:dyDescent="0.55000000000000004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 x14ac:dyDescent="0.55000000000000004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 x14ac:dyDescent="0.55000000000000004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 x14ac:dyDescent="0.55000000000000004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 x14ac:dyDescent="0.55000000000000004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 x14ac:dyDescent="0.55000000000000004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 x14ac:dyDescent="0.55000000000000004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 x14ac:dyDescent="0.55000000000000004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 x14ac:dyDescent="0.55000000000000004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 x14ac:dyDescent="0.55000000000000004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 x14ac:dyDescent="0.55000000000000004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 x14ac:dyDescent="0.55000000000000004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 x14ac:dyDescent="0.55000000000000004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 x14ac:dyDescent="0.55000000000000004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 x14ac:dyDescent="0.55000000000000004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 x14ac:dyDescent="0.55000000000000004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 x14ac:dyDescent="0.55000000000000004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 x14ac:dyDescent="0.55000000000000004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 x14ac:dyDescent="0.55000000000000004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 x14ac:dyDescent="0.55000000000000004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 x14ac:dyDescent="0.55000000000000004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 x14ac:dyDescent="0.55000000000000004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 x14ac:dyDescent="0.55000000000000004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 x14ac:dyDescent="0.55000000000000004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 x14ac:dyDescent="0.55000000000000004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 x14ac:dyDescent="0.55000000000000004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 x14ac:dyDescent="0.55000000000000004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 x14ac:dyDescent="0.55000000000000004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 x14ac:dyDescent="0.55000000000000004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 x14ac:dyDescent="0.55000000000000004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 x14ac:dyDescent="0.55000000000000004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 x14ac:dyDescent="0.55000000000000004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 x14ac:dyDescent="0.55000000000000004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 x14ac:dyDescent="0.55000000000000004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 x14ac:dyDescent="0.55000000000000004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 x14ac:dyDescent="0.55000000000000004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 x14ac:dyDescent="0.55000000000000004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 x14ac:dyDescent="0.55000000000000004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 x14ac:dyDescent="0.55000000000000004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 x14ac:dyDescent="0.55000000000000004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 x14ac:dyDescent="0.55000000000000004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 x14ac:dyDescent="0.55000000000000004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 x14ac:dyDescent="0.55000000000000004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 x14ac:dyDescent="0.55000000000000004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 x14ac:dyDescent="0.55000000000000004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 x14ac:dyDescent="0.55000000000000004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 x14ac:dyDescent="0.55000000000000004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 x14ac:dyDescent="0.55000000000000004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 x14ac:dyDescent="0.55000000000000004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 x14ac:dyDescent="0.55000000000000004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 x14ac:dyDescent="0.55000000000000004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 x14ac:dyDescent="0.55000000000000004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 x14ac:dyDescent="0.55000000000000004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 x14ac:dyDescent="0.55000000000000004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 x14ac:dyDescent="0.55000000000000004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 x14ac:dyDescent="0.55000000000000004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 x14ac:dyDescent="0.55000000000000004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 x14ac:dyDescent="0.55000000000000004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 x14ac:dyDescent="0.55000000000000004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 x14ac:dyDescent="0.55000000000000004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 x14ac:dyDescent="0.55000000000000004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 x14ac:dyDescent="0.55000000000000004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 x14ac:dyDescent="0.55000000000000004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 x14ac:dyDescent="0.55000000000000004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 x14ac:dyDescent="0.55000000000000004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 x14ac:dyDescent="0.55000000000000004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 x14ac:dyDescent="0.55000000000000004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 x14ac:dyDescent="0.55000000000000004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 x14ac:dyDescent="0.55000000000000004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 x14ac:dyDescent="0.55000000000000004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 x14ac:dyDescent="0.55000000000000004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 x14ac:dyDescent="0.55000000000000004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 x14ac:dyDescent="0.55000000000000004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 x14ac:dyDescent="0.55000000000000004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 x14ac:dyDescent="0.55000000000000004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 x14ac:dyDescent="0.55000000000000004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 x14ac:dyDescent="0.55000000000000004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 x14ac:dyDescent="0.55000000000000004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 x14ac:dyDescent="0.55000000000000004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 x14ac:dyDescent="0.55000000000000004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 x14ac:dyDescent="0.55000000000000004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 x14ac:dyDescent="0.55000000000000004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 x14ac:dyDescent="0.55000000000000004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 x14ac:dyDescent="0.55000000000000004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 x14ac:dyDescent="0.55000000000000004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 x14ac:dyDescent="0.55000000000000004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 x14ac:dyDescent="0.55000000000000004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 x14ac:dyDescent="0.55000000000000004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 x14ac:dyDescent="0.55000000000000004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 x14ac:dyDescent="0.55000000000000004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 x14ac:dyDescent="0.55000000000000004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 x14ac:dyDescent="0.55000000000000004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 x14ac:dyDescent="0.55000000000000004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 x14ac:dyDescent="0.55000000000000004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 x14ac:dyDescent="0.55000000000000004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 x14ac:dyDescent="0.55000000000000004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 x14ac:dyDescent="0.55000000000000004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 x14ac:dyDescent="0.55000000000000004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 x14ac:dyDescent="0.55000000000000004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 x14ac:dyDescent="0.55000000000000004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 x14ac:dyDescent="0.55000000000000004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 x14ac:dyDescent="0.55000000000000004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 x14ac:dyDescent="0.55000000000000004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 x14ac:dyDescent="0.55000000000000004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 x14ac:dyDescent="0.55000000000000004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 x14ac:dyDescent="0.55000000000000004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 x14ac:dyDescent="0.55000000000000004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 x14ac:dyDescent="0.55000000000000004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 x14ac:dyDescent="0.55000000000000004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 x14ac:dyDescent="0.55000000000000004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 x14ac:dyDescent="0.55000000000000004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 x14ac:dyDescent="0.55000000000000004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 x14ac:dyDescent="0.55000000000000004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 x14ac:dyDescent="0.55000000000000004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 x14ac:dyDescent="0.55000000000000004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 x14ac:dyDescent="0.55000000000000004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 x14ac:dyDescent="0.55000000000000004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 x14ac:dyDescent="0.55000000000000004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 x14ac:dyDescent="0.55000000000000004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 x14ac:dyDescent="0.55000000000000004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 x14ac:dyDescent="0.55000000000000004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 x14ac:dyDescent="0.55000000000000004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 x14ac:dyDescent="0.55000000000000004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 x14ac:dyDescent="0.55000000000000004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 x14ac:dyDescent="0.55000000000000004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 x14ac:dyDescent="0.55000000000000004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 x14ac:dyDescent="0.55000000000000004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 x14ac:dyDescent="0.55000000000000004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 x14ac:dyDescent="0.55000000000000004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 x14ac:dyDescent="0.55000000000000004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 x14ac:dyDescent="0.55000000000000004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 x14ac:dyDescent="0.55000000000000004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 x14ac:dyDescent="0.55000000000000004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 x14ac:dyDescent="0.55000000000000004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 x14ac:dyDescent="0.55000000000000004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 x14ac:dyDescent="0.55000000000000004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 x14ac:dyDescent="0.55000000000000004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 x14ac:dyDescent="0.55000000000000004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 x14ac:dyDescent="0.55000000000000004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 x14ac:dyDescent="0.55000000000000004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 x14ac:dyDescent="0.55000000000000004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 x14ac:dyDescent="0.55000000000000004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 x14ac:dyDescent="0.55000000000000004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 x14ac:dyDescent="0.55000000000000004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 x14ac:dyDescent="0.55000000000000004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 x14ac:dyDescent="0.55000000000000004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 x14ac:dyDescent="0.55000000000000004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 x14ac:dyDescent="0.55000000000000004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 x14ac:dyDescent="0.55000000000000004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 x14ac:dyDescent="0.55000000000000004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 x14ac:dyDescent="0.55000000000000004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 x14ac:dyDescent="0.55000000000000004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 x14ac:dyDescent="0.55000000000000004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 x14ac:dyDescent="0.55000000000000004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 x14ac:dyDescent="0.55000000000000004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 x14ac:dyDescent="0.55000000000000004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 x14ac:dyDescent="0.55000000000000004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 x14ac:dyDescent="0.55000000000000004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 x14ac:dyDescent="0.55000000000000004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 x14ac:dyDescent="0.55000000000000004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 x14ac:dyDescent="0.55000000000000004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 x14ac:dyDescent="0.55000000000000004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 x14ac:dyDescent="0.55000000000000004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 x14ac:dyDescent="0.55000000000000004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 x14ac:dyDescent="0.55000000000000004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 x14ac:dyDescent="0.55000000000000004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 x14ac:dyDescent="0.55000000000000004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 x14ac:dyDescent="0.55000000000000004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 x14ac:dyDescent="0.55000000000000004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 x14ac:dyDescent="0.55000000000000004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 x14ac:dyDescent="0.55000000000000004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 x14ac:dyDescent="0.55000000000000004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 x14ac:dyDescent="0.55000000000000004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 x14ac:dyDescent="0.55000000000000004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 x14ac:dyDescent="0.55000000000000004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 x14ac:dyDescent="0.55000000000000004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 x14ac:dyDescent="0.55000000000000004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 x14ac:dyDescent="0.55000000000000004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 x14ac:dyDescent="0.55000000000000004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 x14ac:dyDescent="0.55000000000000004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 x14ac:dyDescent="0.55000000000000004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 x14ac:dyDescent="0.55000000000000004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 x14ac:dyDescent="0.55000000000000004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 x14ac:dyDescent="0.55000000000000004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 x14ac:dyDescent="0.55000000000000004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 x14ac:dyDescent="0.55000000000000004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 x14ac:dyDescent="0.55000000000000004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 x14ac:dyDescent="0.55000000000000004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 x14ac:dyDescent="0.55000000000000004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 x14ac:dyDescent="0.55000000000000004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 x14ac:dyDescent="0.55000000000000004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 x14ac:dyDescent="0.55000000000000004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 x14ac:dyDescent="0.55000000000000004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 x14ac:dyDescent="0.55000000000000004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 x14ac:dyDescent="0.55000000000000004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 x14ac:dyDescent="0.55000000000000004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 x14ac:dyDescent="0.55000000000000004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 x14ac:dyDescent="0.55000000000000004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 x14ac:dyDescent="0.55000000000000004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 x14ac:dyDescent="0.55000000000000004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 x14ac:dyDescent="0.55000000000000004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 x14ac:dyDescent="0.55000000000000004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 x14ac:dyDescent="0.55000000000000004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 x14ac:dyDescent="0.55000000000000004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 x14ac:dyDescent="0.55000000000000004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 x14ac:dyDescent="0.55000000000000004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 x14ac:dyDescent="0.55000000000000004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 x14ac:dyDescent="0.55000000000000004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 x14ac:dyDescent="0.55000000000000004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 x14ac:dyDescent="0.55000000000000004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 x14ac:dyDescent="0.55000000000000004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 x14ac:dyDescent="0.55000000000000004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 x14ac:dyDescent="0.55000000000000004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 x14ac:dyDescent="0.55000000000000004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 x14ac:dyDescent="0.55000000000000004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 x14ac:dyDescent="0.55000000000000004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 x14ac:dyDescent="0.55000000000000004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 x14ac:dyDescent="0.55000000000000004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 x14ac:dyDescent="0.55000000000000004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 x14ac:dyDescent="0.55000000000000004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 x14ac:dyDescent="0.55000000000000004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 x14ac:dyDescent="0.55000000000000004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 x14ac:dyDescent="0.55000000000000004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 x14ac:dyDescent="0.55000000000000004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 x14ac:dyDescent="0.55000000000000004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 x14ac:dyDescent="0.55000000000000004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 x14ac:dyDescent="0.55000000000000004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 x14ac:dyDescent="0.55000000000000004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 x14ac:dyDescent="0.55000000000000004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 x14ac:dyDescent="0.55000000000000004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 x14ac:dyDescent="0.55000000000000004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 x14ac:dyDescent="0.55000000000000004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 x14ac:dyDescent="0.55000000000000004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 x14ac:dyDescent="0.55000000000000004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 x14ac:dyDescent="0.55000000000000004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 x14ac:dyDescent="0.55000000000000004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 x14ac:dyDescent="0.55000000000000004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 x14ac:dyDescent="0.55000000000000004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 x14ac:dyDescent="0.55000000000000004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 x14ac:dyDescent="0.55000000000000004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 x14ac:dyDescent="0.55000000000000004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 x14ac:dyDescent="0.55000000000000004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 x14ac:dyDescent="0.55000000000000004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 x14ac:dyDescent="0.55000000000000004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 x14ac:dyDescent="0.55000000000000004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 x14ac:dyDescent="0.55000000000000004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 x14ac:dyDescent="0.55000000000000004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 x14ac:dyDescent="0.55000000000000004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 x14ac:dyDescent="0.55000000000000004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 x14ac:dyDescent="0.55000000000000004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 x14ac:dyDescent="0.55000000000000004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 x14ac:dyDescent="0.55000000000000004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 x14ac:dyDescent="0.55000000000000004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 x14ac:dyDescent="0.55000000000000004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 x14ac:dyDescent="0.55000000000000004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 x14ac:dyDescent="0.55000000000000004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 x14ac:dyDescent="0.55000000000000004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 x14ac:dyDescent="0.55000000000000004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 x14ac:dyDescent="0.55000000000000004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 x14ac:dyDescent="0.55000000000000004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 x14ac:dyDescent="0.55000000000000004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 x14ac:dyDescent="0.55000000000000004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 x14ac:dyDescent="0.55000000000000004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 x14ac:dyDescent="0.55000000000000004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 x14ac:dyDescent="0.55000000000000004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 x14ac:dyDescent="0.55000000000000004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 x14ac:dyDescent="0.55000000000000004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 x14ac:dyDescent="0.55000000000000004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 x14ac:dyDescent="0.55000000000000004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 x14ac:dyDescent="0.55000000000000004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 x14ac:dyDescent="0.55000000000000004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 x14ac:dyDescent="0.55000000000000004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 x14ac:dyDescent="0.55000000000000004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 x14ac:dyDescent="0.55000000000000004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 x14ac:dyDescent="0.55000000000000004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 x14ac:dyDescent="0.55000000000000004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 x14ac:dyDescent="0.55000000000000004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 x14ac:dyDescent="0.55000000000000004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 x14ac:dyDescent="0.55000000000000004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 x14ac:dyDescent="0.55000000000000004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 x14ac:dyDescent="0.55000000000000004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 x14ac:dyDescent="0.55000000000000004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 x14ac:dyDescent="0.55000000000000004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 x14ac:dyDescent="0.55000000000000004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 x14ac:dyDescent="0.55000000000000004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 x14ac:dyDescent="0.55000000000000004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 x14ac:dyDescent="0.55000000000000004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 x14ac:dyDescent="0.55000000000000004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 x14ac:dyDescent="0.55000000000000004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 x14ac:dyDescent="0.55000000000000004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 x14ac:dyDescent="0.55000000000000004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 x14ac:dyDescent="0.55000000000000004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 x14ac:dyDescent="0.55000000000000004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 x14ac:dyDescent="0.55000000000000004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 x14ac:dyDescent="0.55000000000000004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 x14ac:dyDescent="0.55000000000000004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 x14ac:dyDescent="0.55000000000000004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 x14ac:dyDescent="0.55000000000000004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 x14ac:dyDescent="0.55000000000000004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 x14ac:dyDescent="0.55000000000000004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 x14ac:dyDescent="0.55000000000000004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 x14ac:dyDescent="0.55000000000000004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 x14ac:dyDescent="0.55000000000000004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 x14ac:dyDescent="0.55000000000000004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 x14ac:dyDescent="0.55000000000000004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 x14ac:dyDescent="0.55000000000000004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 x14ac:dyDescent="0.55000000000000004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 x14ac:dyDescent="0.55000000000000004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 x14ac:dyDescent="0.55000000000000004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 x14ac:dyDescent="0.55000000000000004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 x14ac:dyDescent="0.55000000000000004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 x14ac:dyDescent="0.55000000000000004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 x14ac:dyDescent="0.55000000000000004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 x14ac:dyDescent="0.55000000000000004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 x14ac:dyDescent="0.55000000000000004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 x14ac:dyDescent="0.55000000000000004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 x14ac:dyDescent="0.55000000000000004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 x14ac:dyDescent="0.55000000000000004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 x14ac:dyDescent="0.55000000000000004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 x14ac:dyDescent="0.55000000000000004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 x14ac:dyDescent="0.55000000000000004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 x14ac:dyDescent="0.55000000000000004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 x14ac:dyDescent="0.55000000000000004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 x14ac:dyDescent="0.55000000000000004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 x14ac:dyDescent="0.55000000000000004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 x14ac:dyDescent="0.55000000000000004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 x14ac:dyDescent="0.55000000000000004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 x14ac:dyDescent="0.55000000000000004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 x14ac:dyDescent="0.55000000000000004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 x14ac:dyDescent="0.55000000000000004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 x14ac:dyDescent="0.55000000000000004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 x14ac:dyDescent="0.55000000000000004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 x14ac:dyDescent="0.55000000000000004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 x14ac:dyDescent="0.55000000000000004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 x14ac:dyDescent="0.55000000000000004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 x14ac:dyDescent="0.55000000000000004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 x14ac:dyDescent="0.55000000000000004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 x14ac:dyDescent="0.55000000000000004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 x14ac:dyDescent="0.55000000000000004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 x14ac:dyDescent="0.55000000000000004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 x14ac:dyDescent="0.55000000000000004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 x14ac:dyDescent="0.55000000000000004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 x14ac:dyDescent="0.55000000000000004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 x14ac:dyDescent="0.55000000000000004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 x14ac:dyDescent="0.55000000000000004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 x14ac:dyDescent="0.55000000000000004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 x14ac:dyDescent="0.55000000000000004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 x14ac:dyDescent="0.55000000000000004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 x14ac:dyDescent="0.55000000000000004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 x14ac:dyDescent="0.55000000000000004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 x14ac:dyDescent="0.55000000000000004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 x14ac:dyDescent="0.55000000000000004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 x14ac:dyDescent="0.55000000000000004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 x14ac:dyDescent="0.55000000000000004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 x14ac:dyDescent="0.55000000000000004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 x14ac:dyDescent="0.55000000000000004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 x14ac:dyDescent="0.55000000000000004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 x14ac:dyDescent="0.55000000000000004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 x14ac:dyDescent="0.55000000000000004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 x14ac:dyDescent="0.55000000000000004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 x14ac:dyDescent="0.55000000000000004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 x14ac:dyDescent="0.55000000000000004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 x14ac:dyDescent="0.55000000000000004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 x14ac:dyDescent="0.55000000000000004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 x14ac:dyDescent="0.55000000000000004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 x14ac:dyDescent="0.55000000000000004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 x14ac:dyDescent="0.55000000000000004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 x14ac:dyDescent="0.55000000000000004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 x14ac:dyDescent="0.55000000000000004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 x14ac:dyDescent="0.55000000000000004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 x14ac:dyDescent="0.55000000000000004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 x14ac:dyDescent="0.55000000000000004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 x14ac:dyDescent="0.55000000000000004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 x14ac:dyDescent="0.55000000000000004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 x14ac:dyDescent="0.55000000000000004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 x14ac:dyDescent="0.55000000000000004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 x14ac:dyDescent="0.55000000000000004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 x14ac:dyDescent="0.55000000000000004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 x14ac:dyDescent="0.55000000000000004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 x14ac:dyDescent="0.55000000000000004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 x14ac:dyDescent="0.55000000000000004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 x14ac:dyDescent="0.55000000000000004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 x14ac:dyDescent="0.55000000000000004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 x14ac:dyDescent="0.55000000000000004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 x14ac:dyDescent="0.55000000000000004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 x14ac:dyDescent="0.55000000000000004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 x14ac:dyDescent="0.55000000000000004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 x14ac:dyDescent="0.55000000000000004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 x14ac:dyDescent="0.55000000000000004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 x14ac:dyDescent="0.55000000000000004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 x14ac:dyDescent="0.55000000000000004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 x14ac:dyDescent="0.55000000000000004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 x14ac:dyDescent="0.55000000000000004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 x14ac:dyDescent="0.55000000000000004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 x14ac:dyDescent="0.55000000000000004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 x14ac:dyDescent="0.55000000000000004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 x14ac:dyDescent="0.55000000000000004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 x14ac:dyDescent="0.55000000000000004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 x14ac:dyDescent="0.55000000000000004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 x14ac:dyDescent="0.55000000000000004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 x14ac:dyDescent="0.55000000000000004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 x14ac:dyDescent="0.55000000000000004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 x14ac:dyDescent="0.55000000000000004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 x14ac:dyDescent="0.55000000000000004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 x14ac:dyDescent="0.55000000000000004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 x14ac:dyDescent="0.55000000000000004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 x14ac:dyDescent="0.55000000000000004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 x14ac:dyDescent="0.55000000000000004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 x14ac:dyDescent="0.55000000000000004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 x14ac:dyDescent="0.55000000000000004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 x14ac:dyDescent="0.55000000000000004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 x14ac:dyDescent="0.55000000000000004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 x14ac:dyDescent="0.55000000000000004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 x14ac:dyDescent="0.55000000000000004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 x14ac:dyDescent="0.55000000000000004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 x14ac:dyDescent="0.55000000000000004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 x14ac:dyDescent="0.55000000000000004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 x14ac:dyDescent="0.55000000000000004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 x14ac:dyDescent="0.55000000000000004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 x14ac:dyDescent="0.55000000000000004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 x14ac:dyDescent="0.55000000000000004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 x14ac:dyDescent="0.55000000000000004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 x14ac:dyDescent="0.55000000000000004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 x14ac:dyDescent="0.55000000000000004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 x14ac:dyDescent="0.55000000000000004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 x14ac:dyDescent="0.55000000000000004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 x14ac:dyDescent="0.55000000000000004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 x14ac:dyDescent="0.55000000000000004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 x14ac:dyDescent="0.55000000000000004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 x14ac:dyDescent="0.55000000000000004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 x14ac:dyDescent="0.55000000000000004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 x14ac:dyDescent="0.55000000000000004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 x14ac:dyDescent="0.55000000000000004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 x14ac:dyDescent="0.55000000000000004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 x14ac:dyDescent="0.55000000000000004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 x14ac:dyDescent="0.55000000000000004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 x14ac:dyDescent="0.55000000000000004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 x14ac:dyDescent="0.55000000000000004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 x14ac:dyDescent="0.55000000000000004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 x14ac:dyDescent="0.55000000000000004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 x14ac:dyDescent="0.55000000000000004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 x14ac:dyDescent="0.55000000000000004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 x14ac:dyDescent="0.55000000000000004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 x14ac:dyDescent="0.55000000000000004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 x14ac:dyDescent="0.55000000000000004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 x14ac:dyDescent="0.55000000000000004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 x14ac:dyDescent="0.55000000000000004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 x14ac:dyDescent="0.55000000000000004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 x14ac:dyDescent="0.55000000000000004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 x14ac:dyDescent="0.55000000000000004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 x14ac:dyDescent="0.55000000000000004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 x14ac:dyDescent="0.55000000000000004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 x14ac:dyDescent="0.55000000000000004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 x14ac:dyDescent="0.55000000000000004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 x14ac:dyDescent="0.55000000000000004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 x14ac:dyDescent="0.55000000000000004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 x14ac:dyDescent="0.55000000000000004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 x14ac:dyDescent="0.55000000000000004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 x14ac:dyDescent="0.55000000000000004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 x14ac:dyDescent="0.55000000000000004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 x14ac:dyDescent="0.55000000000000004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 x14ac:dyDescent="0.55000000000000004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 x14ac:dyDescent="0.55000000000000004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 x14ac:dyDescent="0.55000000000000004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 x14ac:dyDescent="0.55000000000000004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 x14ac:dyDescent="0.55000000000000004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 x14ac:dyDescent="0.55000000000000004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 x14ac:dyDescent="0.55000000000000004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 x14ac:dyDescent="0.55000000000000004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 x14ac:dyDescent="0.55000000000000004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 x14ac:dyDescent="0.55000000000000004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 x14ac:dyDescent="0.55000000000000004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 x14ac:dyDescent="0.55000000000000004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 x14ac:dyDescent="0.55000000000000004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 x14ac:dyDescent="0.55000000000000004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 x14ac:dyDescent="0.55000000000000004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 x14ac:dyDescent="0.55000000000000004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 x14ac:dyDescent="0.55000000000000004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 x14ac:dyDescent="0.55000000000000004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 x14ac:dyDescent="0.55000000000000004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 x14ac:dyDescent="0.55000000000000004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 x14ac:dyDescent="0.55000000000000004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 x14ac:dyDescent="0.55000000000000004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 x14ac:dyDescent="0.55000000000000004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 x14ac:dyDescent="0.55000000000000004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 x14ac:dyDescent="0.55000000000000004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 x14ac:dyDescent="0.55000000000000004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 x14ac:dyDescent="0.55000000000000004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 x14ac:dyDescent="0.55000000000000004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 x14ac:dyDescent="0.55000000000000004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 x14ac:dyDescent="0.55000000000000004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 x14ac:dyDescent="0.55000000000000004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 x14ac:dyDescent="0.55000000000000004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 x14ac:dyDescent="0.55000000000000004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 x14ac:dyDescent="0.55000000000000004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 x14ac:dyDescent="0.55000000000000004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 x14ac:dyDescent="0.55000000000000004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 x14ac:dyDescent="0.55000000000000004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 x14ac:dyDescent="0.55000000000000004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 x14ac:dyDescent="0.55000000000000004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 x14ac:dyDescent="0.55000000000000004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 x14ac:dyDescent="0.55000000000000004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 x14ac:dyDescent="0.55000000000000004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 x14ac:dyDescent="0.55000000000000004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 x14ac:dyDescent="0.55000000000000004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 x14ac:dyDescent="0.55000000000000004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 x14ac:dyDescent="0.55000000000000004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 x14ac:dyDescent="0.55000000000000004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 x14ac:dyDescent="0.55000000000000004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 x14ac:dyDescent="0.55000000000000004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 x14ac:dyDescent="0.55000000000000004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 x14ac:dyDescent="0.55000000000000004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 x14ac:dyDescent="0.55000000000000004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 x14ac:dyDescent="0.55000000000000004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 x14ac:dyDescent="0.55000000000000004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 x14ac:dyDescent="0.55000000000000004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 x14ac:dyDescent="0.55000000000000004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 x14ac:dyDescent="0.55000000000000004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 x14ac:dyDescent="0.55000000000000004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 x14ac:dyDescent="0.55000000000000004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 x14ac:dyDescent="0.55000000000000004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 x14ac:dyDescent="0.55000000000000004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 x14ac:dyDescent="0.55000000000000004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 x14ac:dyDescent="0.55000000000000004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 x14ac:dyDescent="0.55000000000000004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 x14ac:dyDescent="0.55000000000000004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 x14ac:dyDescent="0.55000000000000004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 x14ac:dyDescent="0.55000000000000004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 x14ac:dyDescent="0.55000000000000004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 x14ac:dyDescent="0.55000000000000004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 x14ac:dyDescent="0.55000000000000004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 x14ac:dyDescent="0.55000000000000004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 x14ac:dyDescent="0.55000000000000004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 x14ac:dyDescent="0.55000000000000004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 x14ac:dyDescent="0.55000000000000004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 x14ac:dyDescent="0.55000000000000004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 x14ac:dyDescent="0.55000000000000004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 x14ac:dyDescent="0.55000000000000004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 x14ac:dyDescent="0.55000000000000004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 x14ac:dyDescent="0.55000000000000004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 x14ac:dyDescent="0.55000000000000004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 x14ac:dyDescent="0.55000000000000004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 x14ac:dyDescent="0.55000000000000004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 x14ac:dyDescent="0.55000000000000004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 x14ac:dyDescent="0.55000000000000004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 x14ac:dyDescent="0.55000000000000004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 x14ac:dyDescent="0.55000000000000004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 x14ac:dyDescent="0.55000000000000004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 x14ac:dyDescent="0.55000000000000004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 x14ac:dyDescent="0.55000000000000004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 x14ac:dyDescent="0.55000000000000004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 x14ac:dyDescent="0.55000000000000004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 x14ac:dyDescent="0.55000000000000004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 x14ac:dyDescent="0.55000000000000004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 x14ac:dyDescent="0.55000000000000004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 x14ac:dyDescent="0.55000000000000004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 x14ac:dyDescent="0.55000000000000004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 x14ac:dyDescent="0.55000000000000004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 x14ac:dyDescent="0.55000000000000004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 x14ac:dyDescent="0.55000000000000004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 x14ac:dyDescent="0.55000000000000004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 x14ac:dyDescent="0.55000000000000004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 x14ac:dyDescent="0.55000000000000004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 x14ac:dyDescent="0.55000000000000004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 x14ac:dyDescent="0.55000000000000004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 x14ac:dyDescent="0.55000000000000004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 x14ac:dyDescent="0.55000000000000004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 x14ac:dyDescent="0.55000000000000004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 x14ac:dyDescent="0.55000000000000004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 x14ac:dyDescent="0.55000000000000004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 x14ac:dyDescent="0.55000000000000004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 x14ac:dyDescent="0.55000000000000004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 x14ac:dyDescent="0.55000000000000004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 x14ac:dyDescent="0.55000000000000004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 x14ac:dyDescent="0.55000000000000004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 x14ac:dyDescent="0.55000000000000004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 x14ac:dyDescent="0.55000000000000004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 x14ac:dyDescent="0.55000000000000004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 x14ac:dyDescent="0.55000000000000004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 x14ac:dyDescent="0.55000000000000004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 x14ac:dyDescent="0.55000000000000004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 x14ac:dyDescent="0.55000000000000004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 x14ac:dyDescent="0.55000000000000004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 x14ac:dyDescent="0.55000000000000004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 x14ac:dyDescent="0.55000000000000004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 x14ac:dyDescent="0.55000000000000004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 x14ac:dyDescent="0.55000000000000004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 x14ac:dyDescent="0.55000000000000004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 x14ac:dyDescent="0.55000000000000004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 x14ac:dyDescent="0.55000000000000004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 x14ac:dyDescent="0.55000000000000004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 x14ac:dyDescent="0.55000000000000004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 x14ac:dyDescent="0.55000000000000004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 x14ac:dyDescent="0.55000000000000004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 x14ac:dyDescent="0.55000000000000004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 x14ac:dyDescent="0.55000000000000004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 x14ac:dyDescent="0.55000000000000004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 x14ac:dyDescent="0.55000000000000004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 x14ac:dyDescent="0.55000000000000004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 x14ac:dyDescent="0.55000000000000004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 x14ac:dyDescent="0.55000000000000004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 x14ac:dyDescent="0.55000000000000004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 x14ac:dyDescent="0.55000000000000004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 x14ac:dyDescent="0.55000000000000004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 x14ac:dyDescent="0.55000000000000004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 x14ac:dyDescent="0.55000000000000004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 x14ac:dyDescent="0.55000000000000004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 x14ac:dyDescent="0.55000000000000004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 x14ac:dyDescent="0.55000000000000004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 x14ac:dyDescent="0.55000000000000004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 x14ac:dyDescent="0.55000000000000004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 x14ac:dyDescent="0.55000000000000004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 x14ac:dyDescent="0.55000000000000004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 x14ac:dyDescent="0.55000000000000004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 x14ac:dyDescent="0.55000000000000004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 x14ac:dyDescent="0.55000000000000004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 x14ac:dyDescent="0.55000000000000004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 x14ac:dyDescent="0.55000000000000004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 x14ac:dyDescent="0.55000000000000004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 x14ac:dyDescent="0.55000000000000004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 x14ac:dyDescent="0.55000000000000004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 x14ac:dyDescent="0.55000000000000004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 x14ac:dyDescent="0.55000000000000004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 x14ac:dyDescent="0.55000000000000004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 x14ac:dyDescent="0.55000000000000004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 x14ac:dyDescent="0.55000000000000004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 x14ac:dyDescent="0.55000000000000004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 x14ac:dyDescent="0.55000000000000004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 x14ac:dyDescent="0.55000000000000004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 x14ac:dyDescent="0.55000000000000004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 x14ac:dyDescent="0.55000000000000004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 x14ac:dyDescent="0.55000000000000004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 x14ac:dyDescent="0.55000000000000004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 x14ac:dyDescent="0.55000000000000004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 x14ac:dyDescent="0.55000000000000004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 x14ac:dyDescent="0.55000000000000004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 x14ac:dyDescent="0.55000000000000004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 x14ac:dyDescent="0.55000000000000004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 x14ac:dyDescent="0.55000000000000004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 x14ac:dyDescent="0.55000000000000004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 x14ac:dyDescent="0.55000000000000004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 x14ac:dyDescent="0.55000000000000004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 x14ac:dyDescent="0.55000000000000004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 x14ac:dyDescent="0.55000000000000004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 x14ac:dyDescent="0.55000000000000004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 x14ac:dyDescent="0.55000000000000004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 x14ac:dyDescent="0.55000000000000004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 x14ac:dyDescent="0.55000000000000004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 x14ac:dyDescent="0.55000000000000004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 x14ac:dyDescent="0.55000000000000004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 x14ac:dyDescent="0.55000000000000004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 x14ac:dyDescent="0.55000000000000004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 x14ac:dyDescent="0.55000000000000004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 x14ac:dyDescent="0.55000000000000004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 x14ac:dyDescent="0.55000000000000004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 x14ac:dyDescent="0.55000000000000004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 x14ac:dyDescent="0.55000000000000004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 x14ac:dyDescent="0.55000000000000004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 x14ac:dyDescent="0.55000000000000004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 x14ac:dyDescent="0.55000000000000004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 x14ac:dyDescent="0.55000000000000004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 x14ac:dyDescent="0.55000000000000004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 x14ac:dyDescent="0.55000000000000004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 x14ac:dyDescent="0.55000000000000004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 x14ac:dyDescent="0.55000000000000004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 x14ac:dyDescent="0.55000000000000004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 x14ac:dyDescent="0.55000000000000004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 x14ac:dyDescent="0.55000000000000004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 x14ac:dyDescent="0.55000000000000004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 x14ac:dyDescent="0.55000000000000004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 x14ac:dyDescent="0.55000000000000004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 x14ac:dyDescent="0.55000000000000004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 x14ac:dyDescent="0.55000000000000004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 x14ac:dyDescent="0.55000000000000004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 x14ac:dyDescent="0.55000000000000004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 x14ac:dyDescent="0.55000000000000004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 x14ac:dyDescent="0.55000000000000004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 x14ac:dyDescent="0.55000000000000004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 x14ac:dyDescent="0.55000000000000004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 x14ac:dyDescent="0.55000000000000004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 x14ac:dyDescent="0.55000000000000004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 x14ac:dyDescent="0.55000000000000004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 x14ac:dyDescent="0.55000000000000004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 x14ac:dyDescent="0.55000000000000004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 x14ac:dyDescent="0.55000000000000004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 x14ac:dyDescent="0.55000000000000004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 x14ac:dyDescent="0.55000000000000004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 x14ac:dyDescent="0.55000000000000004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 x14ac:dyDescent="0.55000000000000004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 x14ac:dyDescent="0.55000000000000004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 x14ac:dyDescent="0.55000000000000004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 x14ac:dyDescent="0.55000000000000004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 x14ac:dyDescent="0.55000000000000004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 x14ac:dyDescent="0.55000000000000004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 x14ac:dyDescent="0.55000000000000004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 x14ac:dyDescent="0.55000000000000004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 x14ac:dyDescent="0.55000000000000004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 x14ac:dyDescent="0.55000000000000004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 x14ac:dyDescent="0.55000000000000004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 x14ac:dyDescent="0.55000000000000004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 x14ac:dyDescent="0.55000000000000004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 x14ac:dyDescent="0.55000000000000004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 x14ac:dyDescent="0.55000000000000004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 x14ac:dyDescent="0.55000000000000004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 x14ac:dyDescent="0.55000000000000004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 x14ac:dyDescent="0.55000000000000004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 x14ac:dyDescent="0.55000000000000004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 x14ac:dyDescent="0.55000000000000004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 x14ac:dyDescent="0.55000000000000004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 x14ac:dyDescent="0.55000000000000004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 x14ac:dyDescent="0.55000000000000004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 x14ac:dyDescent="0.55000000000000004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 x14ac:dyDescent="0.55000000000000004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 x14ac:dyDescent="0.55000000000000004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 x14ac:dyDescent="0.55000000000000004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 x14ac:dyDescent="0.55000000000000004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 x14ac:dyDescent="0.55000000000000004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 x14ac:dyDescent="0.55000000000000004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 x14ac:dyDescent="0.55000000000000004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 x14ac:dyDescent="0.55000000000000004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 x14ac:dyDescent="0.55000000000000004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 x14ac:dyDescent="0.55000000000000004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 x14ac:dyDescent="0.55000000000000004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 x14ac:dyDescent="0.55000000000000004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 x14ac:dyDescent="0.55000000000000004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 x14ac:dyDescent="0.55000000000000004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 x14ac:dyDescent="0.55000000000000004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 x14ac:dyDescent="0.55000000000000004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 x14ac:dyDescent="0.55000000000000004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 x14ac:dyDescent="0.55000000000000004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 x14ac:dyDescent="0.55000000000000004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 x14ac:dyDescent="0.55000000000000004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 x14ac:dyDescent="0.55000000000000004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 x14ac:dyDescent="0.55000000000000004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 x14ac:dyDescent="0.55000000000000004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 x14ac:dyDescent="0.55000000000000004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 x14ac:dyDescent="0.55000000000000004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 x14ac:dyDescent="0.55000000000000004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 x14ac:dyDescent="0.55000000000000004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 x14ac:dyDescent="0.55000000000000004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 x14ac:dyDescent="0.55000000000000004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 x14ac:dyDescent="0.55000000000000004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 x14ac:dyDescent="0.55000000000000004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 x14ac:dyDescent="0.55000000000000004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 x14ac:dyDescent="0.55000000000000004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 x14ac:dyDescent="0.55000000000000004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 x14ac:dyDescent="0.55000000000000004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 x14ac:dyDescent="0.55000000000000004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 x14ac:dyDescent="0.55000000000000004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 x14ac:dyDescent="0.55000000000000004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 x14ac:dyDescent="0.55000000000000004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 x14ac:dyDescent="0.55000000000000004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 x14ac:dyDescent="0.55000000000000004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 x14ac:dyDescent="0.55000000000000004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 x14ac:dyDescent="0.55000000000000004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 x14ac:dyDescent="0.55000000000000004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 x14ac:dyDescent="0.55000000000000004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 x14ac:dyDescent="0.55000000000000004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 x14ac:dyDescent="0.55000000000000004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 x14ac:dyDescent="0.55000000000000004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 x14ac:dyDescent="0.55000000000000004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 x14ac:dyDescent="0.55000000000000004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 x14ac:dyDescent="0.55000000000000004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 x14ac:dyDescent="0.55000000000000004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 x14ac:dyDescent="0.55000000000000004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 x14ac:dyDescent="0.55000000000000004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 x14ac:dyDescent="0.55000000000000004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 x14ac:dyDescent="0.55000000000000004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 x14ac:dyDescent="0.55000000000000004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 x14ac:dyDescent="0.55000000000000004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 x14ac:dyDescent="0.55000000000000004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 x14ac:dyDescent="0.55000000000000004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 x14ac:dyDescent="0.55000000000000004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 x14ac:dyDescent="0.55000000000000004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 x14ac:dyDescent="0.55000000000000004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 x14ac:dyDescent="0.55000000000000004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 x14ac:dyDescent="0.55000000000000004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 x14ac:dyDescent="0.55000000000000004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 x14ac:dyDescent="0.55000000000000004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 x14ac:dyDescent="0.55000000000000004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 x14ac:dyDescent="0.55000000000000004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 x14ac:dyDescent="0.55000000000000004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 x14ac:dyDescent="0.55000000000000004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 x14ac:dyDescent="0.55000000000000004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 x14ac:dyDescent="0.55000000000000004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 x14ac:dyDescent="0.55000000000000004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 x14ac:dyDescent="0.55000000000000004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 x14ac:dyDescent="0.55000000000000004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 x14ac:dyDescent="0.55000000000000004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 x14ac:dyDescent="0.55000000000000004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 x14ac:dyDescent="0.55000000000000004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 x14ac:dyDescent="0.55000000000000004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 x14ac:dyDescent="0.55000000000000004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 x14ac:dyDescent="0.55000000000000004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 x14ac:dyDescent="0.55000000000000004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 x14ac:dyDescent="0.55000000000000004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 x14ac:dyDescent="0.55000000000000004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 x14ac:dyDescent="0.55000000000000004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 x14ac:dyDescent="0.55000000000000004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 x14ac:dyDescent="0.55000000000000004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 x14ac:dyDescent="0.55000000000000004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 x14ac:dyDescent="0.55000000000000004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 x14ac:dyDescent="0.55000000000000004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 x14ac:dyDescent="0.55000000000000004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 x14ac:dyDescent="0.55000000000000004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 x14ac:dyDescent="0.55000000000000004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 x14ac:dyDescent="0.55000000000000004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 x14ac:dyDescent="0.55000000000000004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 x14ac:dyDescent="0.55000000000000004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 x14ac:dyDescent="0.55000000000000004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 x14ac:dyDescent="0.55000000000000004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 x14ac:dyDescent="0.55000000000000004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 x14ac:dyDescent="0.55000000000000004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 x14ac:dyDescent="0.55000000000000004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 x14ac:dyDescent="0.55000000000000004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 x14ac:dyDescent="0.55000000000000004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 x14ac:dyDescent="0.55000000000000004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 x14ac:dyDescent="0.55000000000000004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 x14ac:dyDescent="0.55000000000000004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 x14ac:dyDescent="0.55000000000000004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 x14ac:dyDescent="0.55000000000000004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 x14ac:dyDescent="0.55000000000000004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 x14ac:dyDescent="0.55000000000000004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 x14ac:dyDescent="0.55000000000000004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 x14ac:dyDescent="0.55000000000000004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 x14ac:dyDescent="0.55000000000000004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 x14ac:dyDescent="0.55000000000000004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 x14ac:dyDescent="0.55000000000000004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 x14ac:dyDescent="0.55000000000000004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 x14ac:dyDescent="0.55000000000000004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 x14ac:dyDescent="0.55000000000000004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 x14ac:dyDescent="0.55000000000000004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 x14ac:dyDescent="0.55000000000000004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 x14ac:dyDescent="0.55000000000000004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 x14ac:dyDescent="0.55000000000000004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 x14ac:dyDescent="0.55000000000000004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 x14ac:dyDescent="0.55000000000000004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 x14ac:dyDescent="0.55000000000000004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 x14ac:dyDescent="0.55000000000000004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 x14ac:dyDescent="0.55000000000000004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 x14ac:dyDescent="0.55000000000000004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 x14ac:dyDescent="0.55000000000000004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 x14ac:dyDescent="0.55000000000000004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 x14ac:dyDescent="0.55000000000000004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 x14ac:dyDescent="0.55000000000000004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 x14ac:dyDescent="0.55000000000000004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 x14ac:dyDescent="0.55000000000000004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 x14ac:dyDescent="0.55000000000000004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 x14ac:dyDescent="0.55000000000000004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 x14ac:dyDescent="0.55000000000000004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 x14ac:dyDescent="0.55000000000000004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 x14ac:dyDescent="0.55000000000000004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 x14ac:dyDescent="0.55000000000000004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 x14ac:dyDescent="0.55000000000000004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 x14ac:dyDescent="0.55000000000000004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 x14ac:dyDescent="0.55000000000000004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 x14ac:dyDescent="0.55000000000000004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 x14ac:dyDescent="0.55000000000000004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 x14ac:dyDescent="0.55000000000000004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 x14ac:dyDescent="0.55000000000000004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 x14ac:dyDescent="0.55000000000000004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 x14ac:dyDescent="0.55000000000000004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 x14ac:dyDescent="0.55000000000000004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 x14ac:dyDescent="0.55000000000000004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 x14ac:dyDescent="0.55000000000000004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 x14ac:dyDescent="0.55000000000000004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 x14ac:dyDescent="0.55000000000000004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 x14ac:dyDescent="0.55000000000000004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 x14ac:dyDescent="0.55000000000000004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 x14ac:dyDescent="0.55000000000000004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 x14ac:dyDescent="0.55000000000000004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 x14ac:dyDescent="0.55000000000000004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 x14ac:dyDescent="0.55000000000000004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 x14ac:dyDescent="0.55000000000000004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 x14ac:dyDescent="0.55000000000000004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 x14ac:dyDescent="0.55000000000000004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 x14ac:dyDescent="0.55000000000000004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 x14ac:dyDescent="0.55000000000000004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 x14ac:dyDescent="0.55000000000000004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 x14ac:dyDescent="0.55000000000000004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 x14ac:dyDescent="0.55000000000000004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 x14ac:dyDescent="0.55000000000000004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 x14ac:dyDescent="0.55000000000000004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 x14ac:dyDescent="0.55000000000000004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 x14ac:dyDescent="0.55000000000000004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 x14ac:dyDescent="0.55000000000000004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 x14ac:dyDescent="0.55000000000000004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 x14ac:dyDescent="0.55000000000000004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 x14ac:dyDescent="0.55000000000000004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 x14ac:dyDescent="0.55000000000000004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 x14ac:dyDescent="0.55000000000000004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 x14ac:dyDescent="0.55000000000000004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 x14ac:dyDescent="0.55000000000000004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 x14ac:dyDescent="0.55000000000000004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 x14ac:dyDescent="0.55000000000000004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 x14ac:dyDescent="0.55000000000000004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 x14ac:dyDescent="0.55000000000000004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 x14ac:dyDescent="0.55000000000000004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 x14ac:dyDescent="0.55000000000000004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 x14ac:dyDescent="0.55000000000000004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 x14ac:dyDescent="0.55000000000000004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 x14ac:dyDescent="0.55000000000000004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 x14ac:dyDescent="0.55000000000000004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 x14ac:dyDescent="0.55000000000000004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 x14ac:dyDescent="0.55000000000000004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 x14ac:dyDescent="0.55000000000000004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 x14ac:dyDescent="0.55000000000000004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 x14ac:dyDescent="0.55000000000000004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 x14ac:dyDescent="0.55000000000000004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 x14ac:dyDescent="0.55000000000000004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 x14ac:dyDescent="0.55000000000000004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 x14ac:dyDescent="0.55000000000000004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 x14ac:dyDescent="0.55000000000000004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 x14ac:dyDescent="0.55000000000000004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 x14ac:dyDescent="0.55000000000000004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 x14ac:dyDescent="0.55000000000000004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 x14ac:dyDescent="0.55000000000000004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 x14ac:dyDescent="0.55000000000000004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 x14ac:dyDescent="0.55000000000000004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 x14ac:dyDescent="0.55000000000000004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 x14ac:dyDescent="0.55000000000000004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 x14ac:dyDescent="0.55000000000000004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 x14ac:dyDescent="0.55000000000000004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 x14ac:dyDescent="0.55000000000000004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 x14ac:dyDescent="0.55000000000000004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 x14ac:dyDescent="0.55000000000000004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 x14ac:dyDescent="0.55000000000000004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 x14ac:dyDescent="0.55000000000000004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 x14ac:dyDescent="0.55000000000000004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 x14ac:dyDescent="0.55000000000000004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 x14ac:dyDescent="0.55000000000000004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 x14ac:dyDescent="0.55000000000000004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 x14ac:dyDescent="0.55000000000000004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 x14ac:dyDescent="0.55000000000000004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 x14ac:dyDescent="0.55000000000000004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 x14ac:dyDescent="0.55000000000000004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 x14ac:dyDescent="0.55000000000000004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 x14ac:dyDescent="0.55000000000000004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 x14ac:dyDescent="0.55000000000000004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 x14ac:dyDescent="0.55000000000000004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 x14ac:dyDescent="0.55000000000000004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 x14ac:dyDescent="0.55000000000000004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 x14ac:dyDescent="0.55000000000000004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 x14ac:dyDescent="0.55000000000000004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 x14ac:dyDescent="0.55000000000000004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 x14ac:dyDescent="0.55000000000000004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 x14ac:dyDescent="0.55000000000000004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 x14ac:dyDescent="0.55000000000000004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 x14ac:dyDescent="0.55000000000000004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 x14ac:dyDescent="0.55000000000000004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 x14ac:dyDescent="0.55000000000000004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 x14ac:dyDescent="0.55000000000000004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 x14ac:dyDescent="0.55000000000000004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 x14ac:dyDescent="0.55000000000000004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 x14ac:dyDescent="0.55000000000000004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 x14ac:dyDescent="0.55000000000000004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 x14ac:dyDescent="0.55000000000000004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 x14ac:dyDescent="0.55000000000000004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 x14ac:dyDescent="0.55000000000000004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 x14ac:dyDescent="0.55000000000000004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 x14ac:dyDescent="0.55000000000000004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 x14ac:dyDescent="0.55000000000000004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 x14ac:dyDescent="0.55000000000000004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 x14ac:dyDescent="0.55000000000000004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 x14ac:dyDescent="0.55000000000000004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 x14ac:dyDescent="0.55000000000000004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 x14ac:dyDescent="0.55000000000000004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 x14ac:dyDescent="0.55000000000000004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 x14ac:dyDescent="0.55000000000000004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 x14ac:dyDescent="0.55000000000000004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 x14ac:dyDescent="0.55000000000000004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 x14ac:dyDescent="0.55000000000000004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 x14ac:dyDescent="0.55000000000000004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 x14ac:dyDescent="0.55000000000000004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 x14ac:dyDescent="0.55000000000000004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 x14ac:dyDescent="0.55000000000000004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 x14ac:dyDescent="0.55000000000000004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 x14ac:dyDescent="0.55000000000000004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 x14ac:dyDescent="0.55000000000000004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 x14ac:dyDescent="0.55000000000000004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 x14ac:dyDescent="0.55000000000000004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 x14ac:dyDescent="0.55000000000000004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 x14ac:dyDescent="0.55000000000000004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 x14ac:dyDescent="0.55000000000000004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 x14ac:dyDescent="0.55000000000000004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 x14ac:dyDescent="0.55000000000000004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 x14ac:dyDescent="0.55000000000000004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 x14ac:dyDescent="0.55000000000000004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 x14ac:dyDescent="0.55000000000000004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 x14ac:dyDescent="0.55000000000000004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 x14ac:dyDescent="0.55000000000000004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 x14ac:dyDescent="0.55000000000000004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 x14ac:dyDescent="0.55000000000000004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 x14ac:dyDescent="0.55000000000000004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 x14ac:dyDescent="0.55000000000000004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 x14ac:dyDescent="0.55000000000000004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 x14ac:dyDescent="0.55000000000000004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 x14ac:dyDescent="0.55000000000000004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 x14ac:dyDescent="0.55000000000000004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 x14ac:dyDescent="0.55000000000000004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 x14ac:dyDescent="0.55000000000000004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 x14ac:dyDescent="0.55000000000000004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 x14ac:dyDescent="0.55000000000000004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 x14ac:dyDescent="0.55000000000000004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 x14ac:dyDescent="0.55000000000000004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 x14ac:dyDescent="0.55000000000000004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 x14ac:dyDescent="0.55000000000000004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 x14ac:dyDescent="0.55000000000000004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 x14ac:dyDescent="0.55000000000000004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 x14ac:dyDescent="0.55000000000000004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 x14ac:dyDescent="0.55000000000000004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 x14ac:dyDescent="0.55000000000000004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 x14ac:dyDescent="0.55000000000000004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 x14ac:dyDescent="0.55000000000000004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 x14ac:dyDescent="0.55000000000000004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 x14ac:dyDescent="0.55000000000000004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 x14ac:dyDescent="0.55000000000000004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 x14ac:dyDescent="0.55000000000000004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 x14ac:dyDescent="0.55000000000000004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 x14ac:dyDescent="0.55000000000000004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 x14ac:dyDescent="0.55000000000000004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 x14ac:dyDescent="0.55000000000000004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 x14ac:dyDescent="0.55000000000000004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 x14ac:dyDescent="0.55000000000000004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 x14ac:dyDescent="0.55000000000000004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 x14ac:dyDescent="0.55000000000000004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 x14ac:dyDescent="0.55000000000000004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 x14ac:dyDescent="0.55000000000000004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 x14ac:dyDescent="0.55000000000000004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 x14ac:dyDescent="0.55000000000000004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 x14ac:dyDescent="0.55000000000000004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 x14ac:dyDescent="0.55000000000000004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 x14ac:dyDescent="0.55000000000000004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 x14ac:dyDescent="0.55000000000000004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 x14ac:dyDescent="0.55000000000000004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 x14ac:dyDescent="0.55000000000000004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 x14ac:dyDescent="0.55000000000000004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 x14ac:dyDescent="0.55000000000000004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 x14ac:dyDescent="0.55000000000000004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 x14ac:dyDescent="0.55000000000000004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 x14ac:dyDescent="0.55000000000000004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 x14ac:dyDescent="0.55000000000000004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 x14ac:dyDescent="0.55000000000000004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 x14ac:dyDescent="0.55000000000000004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 x14ac:dyDescent="0.55000000000000004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 x14ac:dyDescent="0.55000000000000004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 x14ac:dyDescent="0.55000000000000004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 x14ac:dyDescent="0.55000000000000004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 x14ac:dyDescent="0.55000000000000004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 x14ac:dyDescent="0.55000000000000004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 x14ac:dyDescent="0.55000000000000004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 x14ac:dyDescent="0.55000000000000004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 x14ac:dyDescent="0.55000000000000004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 x14ac:dyDescent="0.55000000000000004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 x14ac:dyDescent="0.55000000000000004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 x14ac:dyDescent="0.55000000000000004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 x14ac:dyDescent="0.55000000000000004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 x14ac:dyDescent="0.55000000000000004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 x14ac:dyDescent="0.55000000000000004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 x14ac:dyDescent="0.55000000000000004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 x14ac:dyDescent="0.55000000000000004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 x14ac:dyDescent="0.55000000000000004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 x14ac:dyDescent="0.55000000000000004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 x14ac:dyDescent="0.55000000000000004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 x14ac:dyDescent="0.55000000000000004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 x14ac:dyDescent="0.55000000000000004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 x14ac:dyDescent="0.55000000000000004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 x14ac:dyDescent="0.55000000000000004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 x14ac:dyDescent="0.55000000000000004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 x14ac:dyDescent="0.55000000000000004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 x14ac:dyDescent="0.55000000000000004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 x14ac:dyDescent="0.55000000000000004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 x14ac:dyDescent="0.55000000000000004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 x14ac:dyDescent="0.55000000000000004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 x14ac:dyDescent="0.55000000000000004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 x14ac:dyDescent="0.55000000000000004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 x14ac:dyDescent="0.55000000000000004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 x14ac:dyDescent="0.55000000000000004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 x14ac:dyDescent="0.55000000000000004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 x14ac:dyDescent="0.55000000000000004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 x14ac:dyDescent="0.55000000000000004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 x14ac:dyDescent="0.55000000000000004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 x14ac:dyDescent="0.55000000000000004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 x14ac:dyDescent="0.55000000000000004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 x14ac:dyDescent="0.55000000000000004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 x14ac:dyDescent="0.55000000000000004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 x14ac:dyDescent="0.55000000000000004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 x14ac:dyDescent="0.55000000000000004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 x14ac:dyDescent="0.55000000000000004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 x14ac:dyDescent="0.55000000000000004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 x14ac:dyDescent="0.55000000000000004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 x14ac:dyDescent="0.55000000000000004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 x14ac:dyDescent="0.55000000000000004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 x14ac:dyDescent="0.55000000000000004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 x14ac:dyDescent="0.55000000000000004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 x14ac:dyDescent="0.55000000000000004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 x14ac:dyDescent="0.55000000000000004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 x14ac:dyDescent="0.55000000000000004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 x14ac:dyDescent="0.55000000000000004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 x14ac:dyDescent="0.55000000000000004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 x14ac:dyDescent="0.55000000000000004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 x14ac:dyDescent="0.55000000000000004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 x14ac:dyDescent="0.55000000000000004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 x14ac:dyDescent="0.55000000000000004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 x14ac:dyDescent="0.55000000000000004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 x14ac:dyDescent="0.55000000000000004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 x14ac:dyDescent="0.55000000000000004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 x14ac:dyDescent="0.55000000000000004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 x14ac:dyDescent="0.55000000000000004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 x14ac:dyDescent="0.55000000000000004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 x14ac:dyDescent="0.55000000000000004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 x14ac:dyDescent="0.55000000000000004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 x14ac:dyDescent="0.55000000000000004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 x14ac:dyDescent="0.55000000000000004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 x14ac:dyDescent="0.55000000000000004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 x14ac:dyDescent="0.55000000000000004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 x14ac:dyDescent="0.55000000000000004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 x14ac:dyDescent="0.55000000000000004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 x14ac:dyDescent="0.55000000000000004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 x14ac:dyDescent="0.55000000000000004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 x14ac:dyDescent="0.55000000000000004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 x14ac:dyDescent="0.55000000000000004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 x14ac:dyDescent="0.55000000000000004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 x14ac:dyDescent="0.55000000000000004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 x14ac:dyDescent="0.55000000000000004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 x14ac:dyDescent="0.55000000000000004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 x14ac:dyDescent="0.55000000000000004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 x14ac:dyDescent="0.55000000000000004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 x14ac:dyDescent="0.55000000000000004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 x14ac:dyDescent="0.55000000000000004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 x14ac:dyDescent="0.55000000000000004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 x14ac:dyDescent="0.55000000000000004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 x14ac:dyDescent="0.55000000000000004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 x14ac:dyDescent="0.55000000000000004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 x14ac:dyDescent="0.55000000000000004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 x14ac:dyDescent="0.55000000000000004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 x14ac:dyDescent="0.55000000000000004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 x14ac:dyDescent="0.55000000000000004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 x14ac:dyDescent="0.55000000000000004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 x14ac:dyDescent="0.55000000000000004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 x14ac:dyDescent="0.55000000000000004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 x14ac:dyDescent="0.55000000000000004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 x14ac:dyDescent="0.55000000000000004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 x14ac:dyDescent="0.55000000000000004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 x14ac:dyDescent="0.55000000000000004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 x14ac:dyDescent="0.55000000000000004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 x14ac:dyDescent="0.55000000000000004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 x14ac:dyDescent="0.55000000000000004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 x14ac:dyDescent="0.55000000000000004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 x14ac:dyDescent="0.55000000000000004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 x14ac:dyDescent="0.55000000000000004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 x14ac:dyDescent="0.55000000000000004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 x14ac:dyDescent="0.55000000000000004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 x14ac:dyDescent="0.55000000000000004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 x14ac:dyDescent="0.55000000000000004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 x14ac:dyDescent="0.55000000000000004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 x14ac:dyDescent="0.55000000000000004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 x14ac:dyDescent="0.55000000000000004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 x14ac:dyDescent="0.55000000000000004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 x14ac:dyDescent="0.55000000000000004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 x14ac:dyDescent="0.55000000000000004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 x14ac:dyDescent="0.55000000000000004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 x14ac:dyDescent="0.55000000000000004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 x14ac:dyDescent="0.55000000000000004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 x14ac:dyDescent="0.55000000000000004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 x14ac:dyDescent="0.55000000000000004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 x14ac:dyDescent="0.55000000000000004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 x14ac:dyDescent="0.55000000000000004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 x14ac:dyDescent="0.55000000000000004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 x14ac:dyDescent="0.55000000000000004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 x14ac:dyDescent="0.55000000000000004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 x14ac:dyDescent="0.55000000000000004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 x14ac:dyDescent="0.55000000000000004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 x14ac:dyDescent="0.55000000000000004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 x14ac:dyDescent="0.55000000000000004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 x14ac:dyDescent="0.55000000000000004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 x14ac:dyDescent="0.55000000000000004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 x14ac:dyDescent="0.55000000000000004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 x14ac:dyDescent="0.55000000000000004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 x14ac:dyDescent="0.55000000000000004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 x14ac:dyDescent="0.55000000000000004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 x14ac:dyDescent="0.55000000000000004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 x14ac:dyDescent="0.55000000000000004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 x14ac:dyDescent="0.55000000000000004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 x14ac:dyDescent="0.55000000000000004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 x14ac:dyDescent="0.55000000000000004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 x14ac:dyDescent="0.55000000000000004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 x14ac:dyDescent="0.55000000000000004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 x14ac:dyDescent="0.55000000000000004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 x14ac:dyDescent="0.55000000000000004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 x14ac:dyDescent="0.55000000000000004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 x14ac:dyDescent="0.55000000000000004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 x14ac:dyDescent="0.55000000000000004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 x14ac:dyDescent="0.55000000000000004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 x14ac:dyDescent="0.55000000000000004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 x14ac:dyDescent="0.55000000000000004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 x14ac:dyDescent="0.55000000000000004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 x14ac:dyDescent="0.55000000000000004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 x14ac:dyDescent="0.55000000000000004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 x14ac:dyDescent="0.55000000000000004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 x14ac:dyDescent="0.55000000000000004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 x14ac:dyDescent="0.55000000000000004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 x14ac:dyDescent="0.55000000000000004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 x14ac:dyDescent="0.55000000000000004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 x14ac:dyDescent="0.55000000000000004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 x14ac:dyDescent="0.55000000000000004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 x14ac:dyDescent="0.55000000000000004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 x14ac:dyDescent="0.55000000000000004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 x14ac:dyDescent="0.55000000000000004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 x14ac:dyDescent="0.55000000000000004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 x14ac:dyDescent="0.55000000000000004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 x14ac:dyDescent="0.55000000000000004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 x14ac:dyDescent="0.55000000000000004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 x14ac:dyDescent="0.55000000000000004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 x14ac:dyDescent="0.55000000000000004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 x14ac:dyDescent="0.55000000000000004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 x14ac:dyDescent="0.55000000000000004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 x14ac:dyDescent="0.55000000000000004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 x14ac:dyDescent="0.55000000000000004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 x14ac:dyDescent="0.55000000000000004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 x14ac:dyDescent="0.55000000000000004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 x14ac:dyDescent="0.55000000000000004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 x14ac:dyDescent="0.55000000000000004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 x14ac:dyDescent="0.55000000000000004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 x14ac:dyDescent="0.55000000000000004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 x14ac:dyDescent="0.55000000000000004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 x14ac:dyDescent="0.55000000000000004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 x14ac:dyDescent="0.55000000000000004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 x14ac:dyDescent="0.55000000000000004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 x14ac:dyDescent="0.55000000000000004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 x14ac:dyDescent="0.55000000000000004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 x14ac:dyDescent="0.55000000000000004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 x14ac:dyDescent="0.55000000000000004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 x14ac:dyDescent="0.55000000000000004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 x14ac:dyDescent="0.55000000000000004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 x14ac:dyDescent="0.55000000000000004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 x14ac:dyDescent="0.55000000000000004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 x14ac:dyDescent="0.55000000000000004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 x14ac:dyDescent="0.55000000000000004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 x14ac:dyDescent="0.55000000000000004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 x14ac:dyDescent="0.55000000000000004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 x14ac:dyDescent="0.55000000000000004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 x14ac:dyDescent="0.55000000000000004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 x14ac:dyDescent="0.55000000000000004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 x14ac:dyDescent="0.55000000000000004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 x14ac:dyDescent="0.55000000000000004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 x14ac:dyDescent="0.55000000000000004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 x14ac:dyDescent="0.55000000000000004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 x14ac:dyDescent="0.55000000000000004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 x14ac:dyDescent="0.55000000000000004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 x14ac:dyDescent="0.55000000000000004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 x14ac:dyDescent="0.55000000000000004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 x14ac:dyDescent="0.55000000000000004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 x14ac:dyDescent="0.55000000000000004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 x14ac:dyDescent="0.55000000000000004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 x14ac:dyDescent="0.55000000000000004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 x14ac:dyDescent="0.55000000000000004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 x14ac:dyDescent="0.55000000000000004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 x14ac:dyDescent="0.55000000000000004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 x14ac:dyDescent="0.55000000000000004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 x14ac:dyDescent="0.55000000000000004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 x14ac:dyDescent="0.55000000000000004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 x14ac:dyDescent="0.55000000000000004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 x14ac:dyDescent="0.55000000000000004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 x14ac:dyDescent="0.55000000000000004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 x14ac:dyDescent="0.55000000000000004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 x14ac:dyDescent="0.55000000000000004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 x14ac:dyDescent="0.55000000000000004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 x14ac:dyDescent="0.55000000000000004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 x14ac:dyDescent="0.55000000000000004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 x14ac:dyDescent="0.55000000000000004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 x14ac:dyDescent="0.55000000000000004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 x14ac:dyDescent="0.55000000000000004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 x14ac:dyDescent="0.55000000000000004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 x14ac:dyDescent="0.55000000000000004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 x14ac:dyDescent="0.55000000000000004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 x14ac:dyDescent="0.55000000000000004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 x14ac:dyDescent="0.55000000000000004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 x14ac:dyDescent="0.55000000000000004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 x14ac:dyDescent="0.55000000000000004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 x14ac:dyDescent="0.55000000000000004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 x14ac:dyDescent="0.55000000000000004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 x14ac:dyDescent="0.55000000000000004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 x14ac:dyDescent="0.55000000000000004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 x14ac:dyDescent="0.55000000000000004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 x14ac:dyDescent="0.55000000000000004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 x14ac:dyDescent="0.55000000000000004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 x14ac:dyDescent="0.55000000000000004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 x14ac:dyDescent="0.55000000000000004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 x14ac:dyDescent="0.55000000000000004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 x14ac:dyDescent="0.55000000000000004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 x14ac:dyDescent="0.55000000000000004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 x14ac:dyDescent="0.55000000000000004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 x14ac:dyDescent="0.55000000000000004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 x14ac:dyDescent="0.55000000000000004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 x14ac:dyDescent="0.55000000000000004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 x14ac:dyDescent="0.55000000000000004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 x14ac:dyDescent="0.55000000000000004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 x14ac:dyDescent="0.55000000000000004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 x14ac:dyDescent="0.55000000000000004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 x14ac:dyDescent="0.55000000000000004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 x14ac:dyDescent="0.55000000000000004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 x14ac:dyDescent="0.55000000000000004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 x14ac:dyDescent="0.55000000000000004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 x14ac:dyDescent="0.55000000000000004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 x14ac:dyDescent="0.55000000000000004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 x14ac:dyDescent="0.55000000000000004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 x14ac:dyDescent="0.55000000000000004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 x14ac:dyDescent="0.55000000000000004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 x14ac:dyDescent="0.55000000000000004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 x14ac:dyDescent="0.55000000000000004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 x14ac:dyDescent="0.55000000000000004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 x14ac:dyDescent="0.55000000000000004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 x14ac:dyDescent="0.55000000000000004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 x14ac:dyDescent="0.55000000000000004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 x14ac:dyDescent="0.55000000000000004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 x14ac:dyDescent="0.55000000000000004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 x14ac:dyDescent="0.55000000000000004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 x14ac:dyDescent="0.55000000000000004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 x14ac:dyDescent="0.55000000000000004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 x14ac:dyDescent="0.55000000000000004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 x14ac:dyDescent="0.55000000000000004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 x14ac:dyDescent="0.55000000000000004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 x14ac:dyDescent="0.55000000000000004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 x14ac:dyDescent="0.55000000000000004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 x14ac:dyDescent="0.55000000000000004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 x14ac:dyDescent="0.55000000000000004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 x14ac:dyDescent="0.55000000000000004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 x14ac:dyDescent="0.55000000000000004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 x14ac:dyDescent="0.55000000000000004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 x14ac:dyDescent="0.55000000000000004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 x14ac:dyDescent="0.55000000000000004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 x14ac:dyDescent="0.55000000000000004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 x14ac:dyDescent="0.55000000000000004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 x14ac:dyDescent="0.55000000000000004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 x14ac:dyDescent="0.55000000000000004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 x14ac:dyDescent="0.55000000000000004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 x14ac:dyDescent="0.55000000000000004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 x14ac:dyDescent="0.55000000000000004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 x14ac:dyDescent="0.55000000000000004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 x14ac:dyDescent="0.55000000000000004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 x14ac:dyDescent="0.55000000000000004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 x14ac:dyDescent="0.55000000000000004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 x14ac:dyDescent="0.55000000000000004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 x14ac:dyDescent="0.55000000000000004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 x14ac:dyDescent="0.55000000000000004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 x14ac:dyDescent="0.55000000000000004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 x14ac:dyDescent="0.55000000000000004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 x14ac:dyDescent="0.55000000000000004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 x14ac:dyDescent="0.55000000000000004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 x14ac:dyDescent="0.55000000000000004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 x14ac:dyDescent="0.55000000000000004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 x14ac:dyDescent="0.55000000000000004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 x14ac:dyDescent="0.55000000000000004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 x14ac:dyDescent="0.55000000000000004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 x14ac:dyDescent="0.55000000000000004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 x14ac:dyDescent="0.55000000000000004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 x14ac:dyDescent="0.55000000000000004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 x14ac:dyDescent="0.55000000000000004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 x14ac:dyDescent="0.55000000000000004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 x14ac:dyDescent="0.55000000000000004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 x14ac:dyDescent="0.55000000000000004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 x14ac:dyDescent="0.55000000000000004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 x14ac:dyDescent="0.55000000000000004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 x14ac:dyDescent="0.55000000000000004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 x14ac:dyDescent="0.55000000000000004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 x14ac:dyDescent="0.55000000000000004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 x14ac:dyDescent="0.55000000000000004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 x14ac:dyDescent="0.55000000000000004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 x14ac:dyDescent="0.55000000000000004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 x14ac:dyDescent="0.55000000000000004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 x14ac:dyDescent="0.55000000000000004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 x14ac:dyDescent="0.55000000000000004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 x14ac:dyDescent="0.55000000000000004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 x14ac:dyDescent="0.55000000000000004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 x14ac:dyDescent="0.55000000000000004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 x14ac:dyDescent="0.55000000000000004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 x14ac:dyDescent="0.55000000000000004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 x14ac:dyDescent="0.55000000000000004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 x14ac:dyDescent="0.55000000000000004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 x14ac:dyDescent="0.55000000000000004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 x14ac:dyDescent="0.55000000000000004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 x14ac:dyDescent="0.55000000000000004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 x14ac:dyDescent="0.55000000000000004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 x14ac:dyDescent="0.55000000000000004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 x14ac:dyDescent="0.55000000000000004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 x14ac:dyDescent="0.55000000000000004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 x14ac:dyDescent="0.55000000000000004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 x14ac:dyDescent="0.55000000000000004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 x14ac:dyDescent="0.55000000000000004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 x14ac:dyDescent="0.55000000000000004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 x14ac:dyDescent="0.55000000000000004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 x14ac:dyDescent="0.55000000000000004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 x14ac:dyDescent="0.55000000000000004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 x14ac:dyDescent="0.55000000000000004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 x14ac:dyDescent="0.55000000000000004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 x14ac:dyDescent="0.55000000000000004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 x14ac:dyDescent="0.55000000000000004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 x14ac:dyDescent="0.55000000000000004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 x14ac:dyDescent="0.55000000000000004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 x14ac:dyDescent="0.55000000000000004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 x14ac:dyDescent="0.55000000000000004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 x14ac:dyDescent="0.55000000000000004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 x14ac:dyDescent="0.55000000000000004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 x14ac:dyDescent="0.55000000000000004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 x14ac:dyDescent="0.55000000000000004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 x14ac:dyDescent="0.55000000000000004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 x14ac:dyDescent="0.55000000000000004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 x14ac:dyDescent="0.55000000000000004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 x14ac:dyDescent="0.55000000000000004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 x14ac:dyDescent="0.55000000000000004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 x14ac:dyDescent="0.55000000000000004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 x14ac:dyDescent="0.55000000000000004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 x14ac:dyDescent="0.55000000000000004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 x14ac:dyDescent="0.55000000000000004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 x14ac:dyDescent="0.55000000000000004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 x14ac:dyDescent="0.55000000000000004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 x14ac:dyDescent="0.55000000000000004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 x14ac:dyDescent="0.55000000000000004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 x14ac:dyDescent="0.55000000000000004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 x14ac:dyDescent="0.55000000000000004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 x14ac:dyDescent="0.55000000000000004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 x14ac:dyDescent="0.55000000000000004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 x14ac:dyDescent="0.55000000000000004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 x14ac:dyDescent="0.55000000000000004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 x14ac:dyDescent="0.55000000000000004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 x14ac:dyDescent="0.55000000000000004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 x14ac:dyDescent="0.55000000000000004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 x14ac:dyDescent="0.55000000000000004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 x14ac:dyDescent="0.55000000000000004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 x14ac:dyDescent="0.55000000000000004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 x14ac:dyDescent="0.55000000000000004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 x14ac:dyDescent="0.55000000000000004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 x14ac:dyDescent="0.55000000000000004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 x14ac:dyDescent="0.55000000000000004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 x14ac:dyDescent="0.55000000000000004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 x14ac:dyDescent="0.55000000000000004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 x14ac:dyDescent="0.55000000000000004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 x14ac:dyDescent="0.55000000000000004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 x14ac:dyDescent="0.55000000000000004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 x14ac:dyDescent="0.55000000000000004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 x14ac:dyDescent="0.55000000000000004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 x14ac:dyDescent="0.55000000000000004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 x14ac:dyDescent="0.55000000000000004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 x14ac:dyDescent="0.55000000000000004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 x14ac:dyDescent="0.55000000000000004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 x14ac:dyDescent="0.55000000000000004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 x14ac:dyDescent="0.55000000000000004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 x14ac:dyDescent="0.55000000000000004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 x14ac:dyDescent="0.55000000000000004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 x14ac:dyDescent="0.55000000000000004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 x14ac:dyDescent="0.55000000000000004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 x14ac:dyDescent="0.55000000000000004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 x14ac:dyDescent="0.55000000000000004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 x14ac:dyDescent="0.55000000000000004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 x14ac:dyDescent="0.55000000000000004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 x14ac:dyDescent="0.55000000000000004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 x14ac:dyDescent="0.55000000000000004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 x14ac:dyDescent="0.55000000000000004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 x14ac:dyDescent="0.55000000000000004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 x14ac:dyDescent="0.55000000000000004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 x14ac:dyDescent="0.55000000000000004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 x14ac:dyDescent="0.55000000000000004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 x14ac:dyDescent="0.55000000000000004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 x14ac:dyDescent="0.55000000000000004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 x14ac:dyDescent="0.55000000000000004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 x14ac:dyDescent="0.55000000000000004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 x14ac:dyDescent="0.55000000000000004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 x14ac:dyDescent="0.55000000000000004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 x14ac:dyDescent="0.55000000000000004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 x14ac:dyDescent="0.55000000000000004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 x14ac:dyDescent="0.55000000000000004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 x14ac:dyDescent="0.55000000000000004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 x14ac:dyDescent="0.55000000000000004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 x14ac:dyDescent="0.55000000000000004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 x14ac:dyDescent="0.55000000000000004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 x14ac:dyDescent="0.55000000000000004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 x14ac:dyDescent="0.55000000000000004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 x14ac:dyDescent="0.55000000000000004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 x14ac:dyDescent="0.55000000000000004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 x14ac:dyDescent="0.55000000000000004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 x14ac:dyDescent="0.55000000000000004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 x14ac:dyDescent="0.55000000000000004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 x14ac:dyDescent="0.55000000000000004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 x14ac:dyDescent="0.55000000000000004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 x14ac:dyDescent="0.55000000000000004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 x14ac:dyDescent="0.55000000000000004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 x14ac:dyDescent="0.55000000000000004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 x14ac:dyDescent="0.55000000000000004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 x14ac:dyDescent="0.55000000000000004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 x14ac:dyDescent="0.55000000000000004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 x14ac:dyDescent="0.55000000000000004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 x14ac:dyDescent="0.55000000000000004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 x14ac:dyDescent="0.55000000000000004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 x14ac:dyDescent="0.55000000000000004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 x14ac:dyDescent="0.55000000000000004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 x14ac:dyDescent="0.55000000000000004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 x14ac:dyDescent="0.55000000000000004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 x14ac:dyDescent="0.55000000000000004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 x14ac:dyDescent="0.55000000000000004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 x14ac:dyDescent="0.55000000000000004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 x14ac:dyDescent="0.55000000000000004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 x14ac:dyDescent="0.55000000000000004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 x14ac:dyDescent="0.55000000000000004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 x14ac:dyDescent="0.55000000000000004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 x14ac:dyDescent="0.55000000000000004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 x14ac:dyDescent="0.55000000000000004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 x14ac:dyDescent="0.55000000000000004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 x14ac:dyDescent="0.55000000000000004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 x14ac:dyDescent="0.55000000000000004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 x14ac:dyDescent="0.55000000000000004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 x14ac:dyDescent="0.55000000000000004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 x14ac:dyDescent="0.55000000000000004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 x14ac:dyDescent="0.55000000000000004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 x14ac:dyDescent="0.55000000000000004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 x14ac:dyDescent="0.55000000000000004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 x14ac:dyDescent="0.55000000000000004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 x14ac:dyDescent="0.55000000000000004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 x14ac:dyDescent="0.55000000000000004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 x14ac:dyDescent="0.55000000000000004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 x14ac:dyDescent="0.55000000000000004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 x14ac:dyDescent="0.55000000000000004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 x14ac:dyDescent="0.55000000000000004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 x14ac:dyDescent="0.55000000000000004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 x14ac:dyDescent="0.55000000000000004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 x14ac:dyDescent="0.55000000000000004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 x14ac:dyDescent="0.55000000000000004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 x14ac:dyDescent="0.55000000000000004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 x14ac:dyDescent="0.55000000000000004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 x14ac:dyDescent="0.55000000000000004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 x14ac:dyDescent="0.55000000000000004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 x14ac:dyDescent="0.55000000000000004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 x14ac:dyDescent="0.55000000000000004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 x14ac:dyDescent="0.55000000000000004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 x14ac:dyDescent="0.55000000000000004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 x14ac:dyDescent="0.55000000000000004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 x14ac:dyDescent="0.55000000000000004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 x14ac:dyDescent="0.55000000000000004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 x14ac:dyDescent="0.55000000000000004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 x14ac:dyDescent="0.55000000000000004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 x14ac:dyDescent="0.55000000000000004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 x14ac:dyDescent="0.55000000000000004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 x14ac:dyDescent="0.55000000000000004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 x14ac:dyDescent="0.55000000000000004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 x14ac:dyDescent="0.55000000000000004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 x14ac:dyDescent="0.55000000000000004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 x14ac:dyDescent="0.55000000000000004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 x14ac:dyDescent="0.55000000000000004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 x14ac:dyDescent="0.55000000000000004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 x14ac:dyDescent="0.55000000000000004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 x14ac:dyDescent="0.55000000000000004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 x14ac:dyDescent="0.55000000000000004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 x14ac:dyDescent="0.55000000000000004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 x14ac:dyDescent="0.55000000000000004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 x14ac:dyDescent="0.55000000000000004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 x14ac:dyDescent="0.55000000000000004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 x14ac:dyDescent="0.55000000000000004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 x14ac:dyDescent="0.55000000000000004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 x14ac:dyDescent="0.55000000000000004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 x14ac:dyDescent="0.55000000000000004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 x14ac:dyDescent="0.55000000000000004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 x14ac:dyDescent="0.55000000000000004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 x14ac:dyDescent="0.55000000000000004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 x14ac:dyDescent="0.55000000000000004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 x14ac:dyDescent="0.55000000000000004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 x14ac:dyDescent="0.55000000000000004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 x14ac:dyDescent="0.55000000000000004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 x14ac:dyDescent="0.55000000000000004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 x14ac:dyDescent="0.55000000000000004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 x14ac:dyDescent="0.55000000000000004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 x14ac:dyDescent="0.55000000000000004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 x14ac:dyDescent="0.55000000000000004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 x14ac:dyDescent="0.55000000000000004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 x14ac:dyDescent="0.55000000000000004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 x14ac:dyDescent="0.55000000000000004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 x14ac:dyDescent="0.55000000000000004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 x14ac:dyDescent="0.55000000000000004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 x14ac:dyDescent="0.55000000000000004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 x14ac:dyDescent="0.55000000000000004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 x14ac:dyDescent="0.55000000000000004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 x14ac:dyDescent="0.55000000000000004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 x14ac:dyDescent="0.55000000000000004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 x14ac:dyDescent="0.55000000000000004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 x14ac:dyDescent="0.55000000000000004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 x14ac:dyDescent="0.55000000000000004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 x14ac:dyDescent="0.55000000000000004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 x14ac:dyDescent="0.55000000000000004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 x14ac:dyDescent="0.55000000000000004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 x14ac:dyDescent="0.55000000000000004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 x14ac:dyDescent="0.55000000000000004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 x14ac:dyDescent="0.55000000000000004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 x14ac:dyDescent="0.55000000000000004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 x14ac:dyDescent="0.55000000000000004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 x14ac:dyDescent="0.55000000000000004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 x14ac:dyDescent="0.55000000000000004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 x14ac:dyDescent="0.55000000000000004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 x14ac:dyDescent="0.55000000000000004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 x14ac:dyDescent="0.55000000000000004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 x14ac:dyDescent="0.55000000000000004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 x14ac:dyDescent="0.55000000000000004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 x14ac:dyDescent="0.55000000000000004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 x14ac:dyDescent="0.55000000000000004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 x14ac:dyDescent="0.55000000000000004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 x14ac:dyDescent="0.55000000000000004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 x14ac:dyDescent="0.55000000000000004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 x14ac:dyDescent="0.55000000000000004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 x14ac:dyDescent="0.55000000000000004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 x14ac:dyDescent="0.55000000000000004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 x14ac:dyDescent="0.55000000000000004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 x14ac:dyDescent="0.55000000000000004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 x14ac:dyDescent="0.55000000000000004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 x14ac:dyDescent="0.55000000000000004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 x14ac:dyDescent="0.55000000000000004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 x14ac:dyDescent="0.55000000000000004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 x14ac:dyDescent="0.55000000000000004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 x14ac:dyDescent="0.55000000000000004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 x14ac:dyDescent="0.55000000000000004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 x14ac:dyDescent="0.55000000000000004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 x14ac:dyDescent="0.55000000000000004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 x14ac:dyDescent="0.55000000000000004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 x14ac:dyDescent="0.55000000000000004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 x14ac:dyDescent="0.55000000000000004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 x14ac:dyDescent="0.55000000000000004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 x14ac:dyDescent="0.55000000000000004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 x14ac:dyDescent="0.55000000000000004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 x14ac:dyDescent="0.55000000000000004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 x14ac:dyDescent="0.55000000000000004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 x14ac:dyDescent="0.55000000000000004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 x14ac:dyDescent="0.55000000000000004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 x14ac:dyDescent="0.55000000000000004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 x14ac:dyDescent="0.55000000000000004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 x14ac:dyDescent="0.55000000000000004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 x14ac:dyDescent="0.55000000000000004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 x14ac:dyDescent="0.55000000000000004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 x14ac:dyDescent="0.55000000000000004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 x14ac:dyDescent="0.55000000000000004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 x14ac:dyDescent="0.55000000000000004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 x14ac:dyDescent="0.55000000000000004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 x14ac:dyDescent="0.55000000000000004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 x14ac:dyDescent="0.55000000000000004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 x14ac:dyDescent="0.55000000000000004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 x14ac:dyDescent="0.55000000000000004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 x14ac:dyDescent="0.55000000000000004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 x14ac:dyDescent="0.55000000000000004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 x14ac:dyDescent="0.55000000000000004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 x14ac:dyDescent="0.55000000000000004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 x14ac:dyDescent="0.55000000000000004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 x14ac:dyDescent="0.55000000000000004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 x14ac:dyDescent="0.55000000000000004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 x14ac:dyDescent="0.55000000000000004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 x14ac:dyDescent="0.55000000000000004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 x14ac:dyDescent="0.55000000000000004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 x14ac:dyDescent="0.55000000000000004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 x14ac:dyDescent="0.55000000000000004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 x14ac:dyDescent="0.55000000000000004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 x14ac:dyDescent="0.55000000000000004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 x14ac:dyDescent="0.55000000000000004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 x14ac:dyDescent="0.55000000000000004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 x14ac:dyDescent="0.55000000000000004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 x14ac:dyDescent="0.55000000000000004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 x14ac:dyDescent="0.55000000000000004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 x14ac:dyDescent="0.55000000000000004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 x14ac:dyDescent="0.55000000000000004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 x14ac:dyDescent="0.55000000000000004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 x14ac:dyDescent="0.55000000000000004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 x14ac:dyDescent="0.55000000000000004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 x14ac:dyDescent="0.55000000000000004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 x14ac:dyDescent="0.55000000000000004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 x14ac:dyDescent="0.55000000000000004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 x14ac:dyDescent="0.55000000000000004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 x14ac:dyDescent="0.55000000000000004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 x14ac:dyDescent="0.55000000000000004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 x14ac:dyDescent="0.55000000000000004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 x14ac:dyDescent="0.55000000000000004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 x14ac:dyDescent="0.55000000000000004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 x14ac:dyDescent="0.55000000000000004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 x14ac:dyDescent="0.55000000000000004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 x14ac:dyDescent="0.55000000000000004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 x14ac:dyDescent="0.55000000000000004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 x14ac:dyDescent="0.55000000000000004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 x14ac:dyDescent="0.55000000000000004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 x14ac:dyDescent="0.55000000000000004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 x14ac:dyDescent="0.55000000000000004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 x14ac:dyDescent="0.55000000000000004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 x14ac:dyDescent="0.55000000000000004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 x14ac:dyDescent="0.55000000000000004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 x14ac:dyDescent="0.55000000000000004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 x14ac:dyDescent="0.55000000000000004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 x14ac:dyDescent="0.55000000000000004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 x14ac:dyDescent="0.55000000000000004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 x14ac:dyDescent="0.55000000000000004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 x14ac:dyDescent="0.55000000000000004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 x14ac:dyDescent="0.55000000000000004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 x14ac:dyDescent="0.55000000000000004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 x14ac:dyDescent="0.55000000000000004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 x14ac:dyDescent="0.55000000000000004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 x14ac:dyDescent="0.55000000000000004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 x14ac:dyDescent="0.55000000000000004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 x14ac:dyDescent="0.55000000000000004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 x14ac:dyDescent="0.55000000000000004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 x14ac:dyDescent="0.55000000000000004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 x14ac:dyDescent="0.55000000000000004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 x14ac:dyDescent="0.55000000000000004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 x14ac:dyDescent="0.55000000000000004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 x14ac:dyDescent="0.55000000000000004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 x14ac:dyDescent="0.55000000000000004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 x14ac:dyDescent="0.55000000000000004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 x14ac:dyDescent="0.55000000000000004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 x14ac:dyDescent="0.55000000000000004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 x14ac:dyDescent="0.55000000000000004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 x14ac:dyDescent="0.55000000000000004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 x14ac:dyDescent="0.55000000000000004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 x14ac:dyDescent="0.55000000000000004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 x14ac:dyDescent="0.55000000000000004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 x14ac:dyDescent="0.55000000000000004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 x14ac:dyDescent="0.55000000000000004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 x14ac:dyDescent="0.55000000000000004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 x14ac:dyDescent="0.55000000000000004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 x14ac:dyDescent="0.55000000000000004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 x14ac:dyDescent="0.55000000000000004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 x14ac:dyDescent="0.55000000000000004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 x14ac:dyDescent="0.55000000000000004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 x14ac:dyDescent="0.55000000000000004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 x14ac:dyDescent="0.55000000000000004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 x14ac:dyDescent="0.55000000000000004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 x14ac:dyDescent="0.55000000000000004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 x14ac:dyDescent="0.55000000000000004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 x14ac:dyDescent="0.55000000000000004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 x14ac:dyDescent="0.55000000000000004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 x14ac:dyDescent="0.55000000000000004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 x14ac:dyDescent="0.55000000000000004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 x14ac:dyDescent="0.55000000000000004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 x14ac:dyDescent="0.55000000000000004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 x14ac:dyDescent="0.55000000000000004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 x14ac:dyDescent="0.55000000000000004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 x14ac:dyDescent="0.55000000000000004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 x14ac:dyDescent="0.55000000000000004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 x14ac:dyDescent="0.55000000000000004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 x14ac:dyDescent="0.55000000000000004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 x14ac:dyDescent="0.55000000000000004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 x14ac:dyDescent="0.55000000000000004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 x14ac:dyDescent="0.55000000000000004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 x14ac:dyDescent="0.55000000000000004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 x14ac:dyDescent="0.55000000000000004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 x14ac:dyDescent="0.55000000000000004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 x14ac:dyDescent="0.55000000000000004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 x14ac:dyDescent="0.55000000000000004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 x14ac:dyDescent="0.55000000000000004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 x14ac:dyDescent="0.55000000000000004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 x14ac:dyDescent="0.55000000000000004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 x14ac:dyDescent="0.55000000000000004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 x14ac:dyDescent="0.55000000000000004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 x14ac:dyDescent="0.55000000000000004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 x14ac:dyDescent="0.55000000000000004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 x14ac:dyDescent="0.55000000000000004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 x14ac:dyDescent="0.55000000000000004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 x14ac:dyDescent="0.55000000000000004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 x14ac:dyDescent="0.55000000000000004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 x14ac:dyDescent="0.55000000000000004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 x14ac:dyDescent="0.55000000000000004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 x14ac:dyDescent="0.55000000000000004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 x14ac:dyDescent="0.55000000000000004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 x14ac:dyDescent="0.55000000000000004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 x14ac:dyDescent="0.55000000000000004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 x14ac:dyDescent="0.55000000000000004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 x14ac:dyDescent="0.55000000000000004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 x14ac:dyDescent="0.55000000000000004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 x14ac:dyDescent="0.55000000000000004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 x14ac:dyDescent="0.55000000000000004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 x14ac:dyDescent="0.55000000000000004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 x14ac:dyDescent="0.55000000000000004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 x14ac:dyDescent="0.55000000000000004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 x14ac:dyDescent="0.55000000000000004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 x14ac:dyDescent="0.55000000000000004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 x14ac:dyDescent="0.55000000000000004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 x14ac:dyDescent="0.55000000000000004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 x14ac:dyDescent="0.55000000000000004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 x14ac:dyDescent="0.55000000000000004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 x14ac:dyDescent="0.55000000000000004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 x14ac:dyDescent="0.55000000000000004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 x14ac:dyDescent="0.55000000000000004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 x14ac:dyDescent="0.55000000000000004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 x14ac:dyDescent="0.55000000000000004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 x14ac:dyDescent="0.55000000000000004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 x14ac:dyDescent="0.55000000000000004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 x14ac:dyDescent="0.55000000000000004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 x14ac:dyDescent="0.55000000000000004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 x14ac:dyDescent="0.55000000000000004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 x14ac:dyDescent="0.55000000000000004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 x14ac:dyDescent="0.55000000000000004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 x14ac:dyDescent="0.55000000000000004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 x14ac:dyDescent="0.55000000000000004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 x14ac:dyDescent="0.55000000000000004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 x14ac:dyDescent="0.55000000000000004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 x14ac:dyDescent="0.55000000000000004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 x14ac:dyDescent="0.55000000000000004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 x14ac:dyDescent="0.55000000000000004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 x14ac:dyDescent="0.55000000000000004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 x14ac:dyDescent="0.55000000000000004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 x14ac:dyDescent="0.55000000000000004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 x14ac:dyDescent="0.55000000000000004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 x14ac:dyDescent="0.55000000000000004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 x14ac:dyDescent="0.55000000000000004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 x14ac:dyDescent="0.55000000000000004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 x14ac:dyDescent="0.55000000000000004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 x14ac:dyDescent="0.55000000000000004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 x14ac:dyDescent="0.55000000000000004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 x14ac:dyDescent="0.55000000000000004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 x14ac:dyDescent="0.55000000000000004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 x14ac:dyDescent="0.55000000000000004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 x14ac:dyDescent="0.55000000000000004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 x14ac:dyDescent="0.55000000000000004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 x14ac:dyDescent="0.55000000000000004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 x14ac:dyDescent="0.55000000000000004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 x14ac:dyDescent="0.55000000000000004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 x14ac:dyDescent="0.55000000000000004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 x14ac:dyDescent="0.55000000000000004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 x14ac:dyDescent="0.55000000000000004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 x14ac:dyDescent="0.55000000000000004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 x14ac:dyDescent="0.55000000000000004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 x14ac:dyDescent="0.55000000000000004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 x14ac:dyDescent="0.55000000000000004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 x14ac:dyDescent="0.55000000000000004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 x14ac:dyDescent="0.55000000000000004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 x14ac:dyDescent="0.55000000000000004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 x14ac:dyDescent="0.55000000000000004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 x14ac:dyDescent="0.55000000000000004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 x14ac:dyDescent="0.55000000000000004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 x14ac:dyDescent="0.55000000000000004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 x14ac:dyDescent="0.55000000000000004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 x14ac:dyDescent="0.55000000000000004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 x14ac:dyDescent="0.55000000000000004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 x14ac:dyDescent="0.55000000000000004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 x14ac:dyDescent="0.55000000000000004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 x14ac:dyDescent="0.55000000000000004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 x14ac:dyDescent="0.55000000000000004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 x14ac:dyDescent="0.55000000000000004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 x14ac:dyDescent="0.55000000000000004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 x14ac:dyDescent="0.55000000000000004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 x14ac:dyDescent="0.55000000000000004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 x14ac:dyDescent="0.55000000000000004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 x14ac:dyDescent="0.55000000000000004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 x14ac:dyDescent="0.55000000000000004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 x14ac:dyDescent="0.55000000000000004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 x14ac:dyDescent="0.55000000000000004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 x14ac:dyDescent="0.55000000000000004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 x14ac:dyDescent="0.55000000000000004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 x14ac:dyDescent="0.55000000000000004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 x14ac:dyDescent="0.55000000000000004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 x14ac:dyDescent="0.55000000000000004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 x14ac:dyDescent="0.55000000000000004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 x14ac:dyDescent="0.55000000000000004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 x14ac:dyDescent="0.55000000000000004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 x14ac:dyDescent="0.55000000000000004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 x14ac:dyDescent="0.55000000000000004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 x14ac:dyDescent="0.55000000000000004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 x14ac:dyDescent="0.55000000000000004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 x14ac:dyDescent="0.55000000000000004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 x14ac:dyDescent="0.55000000000000004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 x14ac:dyDescent="0.55000000000000004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 x14ac:dyDescent="0.55000000000000004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 x14ac:dyDescent="0.55000000000000004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 x14ac:dyDescent="0.55000000000000004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 x14ac:dyDescent="0.55000000000000004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 x14ac:dyDescent="0.55000000000000004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 x14ac:dyDescent="0.55000000000000004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 x14ac:dyDescent="0.55000000000000004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 x14ac:dyDescent="0.55000000000000004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 x14ac:dyDescent="0.55000000000000004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 x14ac:dyDescent="0.55000000000000004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 x14ac:dyDescent="0.55000000000000004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 x14ac:dyDescent="0.55000000000000004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 x14ac:dyDescent="0.55000000000000004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 x14ac:dyDescent="0.55000000000000004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 x14ac:dyDescent="0.55000000000000004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 x14ac:dyDescent="0.55000000000000004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 x14ac:dyDescent="0.55000000000000004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 x14ac:dyDescent="0.55000000000000004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 x14ac:dyDescent="0.55000000000000004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 x14ac:dyDescent="0.55000000000000004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 x14ac:dyDescent="0.55000000000000004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 x14ac:dyDescent="0.55000000000000004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 x14ac:dyDescent="0.55000000000000004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 x14ac:dyDescent="0.55000000000000004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 x14ac:dyDescent="0.55000000000000004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 x14ac:dyDescent="0.55000000000000004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 x14ac:dyDescent="0.55000000000000004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 x14ac:dyDescent="0.55000000000000004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 x14ac:dyDescent="0.55000000000000004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 x14ac:dyDescent="0.55000000000000004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 x14ac:dyDescent="0.55000000000000004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 x14ac:dyDescent="0.55000000000000004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 x14ac:dyDescent="0.55000000000000004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 x14ac:dyDescent="0.55000000000000004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 x14ac:dyDescent="0.55000000000000004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 x14ac:dyDescent="0.55000000000000004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 x14ac:dyDescent="0.55000000000000004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 x14ac:dyDescent="0.55000000000000004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 x14ac:dyDescent="0.55000000000000004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 x14ac:dyDescent="0.55000000000000004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 x14ac:dyDescent="0.55000000000000004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 x14ac:dyDescent="0.55000000000000004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 x14ac:dyDescent="0.55000000000000004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 x14ac:dyDescent="0.55000000000000004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 x14ac:dyDescent="0.55000000000000004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 x14ac:dyDescent="0.55000000000000004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 x14ac:dyDescent="0.55000000000000004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 x14ac:dyDescent="0.55000000000000004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 x14ac:dyDescent="0.55000000000000004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 x14ac:dyDescent="0.55000000000000004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 x14ac:dyDescent="0.55000000000000004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 x14ac:dyDescent="0.55000000000000004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 x14ac:dyDescent="0.55000000000000004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 x14ac:dyDescent="0.55000000000000004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 x14ac:dyDescent="0.55000000000000004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 x14ac:dyDescent="0.55000000000000004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 x14ac:dyDescent="0.55000000000000004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 x14ac:dyDescent="0.55000000000000004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 x14ac:dyDescent="0.55000000000000004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 x14ac:dyDescent="0.55000000000000004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 x14ac:dyDescent="0.55000000000000004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 x14ac:dyDescent="0.55000000000000004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 x14ac:dyDescent="0.55000000000000004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 x14ac:dyDescent="0.55000000000000004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 x14ac:dyDescent="0.55000000000000004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 x14ac:dyDescent="0.55000000000000004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 x14ac:dyDescent="0.55000000000000004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 x14ac:dyDescent="0.55000000000000004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 x14ac:dyDescent="0.55000000000000004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 x14ac:dyDescent="0.55000000000000004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 x14ac:dyDescent="0.55000000000000004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 x14ac:dyDescent="0.55000000000000004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 x14ac:dyDescent="0.55000000000000004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 x14ac:dyDescent="0.55000000000000004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 x14ac:dyDescent="0.55000000000000004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 x14ac:dyDescent="0.55000000000000004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 x14ac:dyDescent="0.55000000000000004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 x14ac:dyDescent="0.55000000000000004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 x14ac:dyDescent="0.55000000000000004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 x14ac:dyDescent="0.55000000000000004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 x14ac:dyDescent="0.55000000000000004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 x14ac:dyDescent="0.55000000000000004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 x14ac:dyDescent="0.55000000000000004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 x14ac:dyDescent="0.55000000000000004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 x14ac:dyDescent="0.55000000000000004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 x14ac:dyDescent="0.55000000000000004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 x14ac:dyDescent="0.55000000000000004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 x14ac:dyDescent="0.55000000000000004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 x14ac:dyDescent="0.55000000000000004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 x14ac:dyDescent="0.55000000000000004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 x14ac:dyDescent="0.55000000000000004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 x14ac:dyDescent="0.55000000000000004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 x14ac:dyDescent="0.55000000000000004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 x14ac:dyDescent="0.55000000000000004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 x14ac:dyDescent="0.55000000000000004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 x14ac:dyDescent="0.55000000000000004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 x14ac:dyDescent="0.55000000000000004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 x14ac:dyDescent="0.55000000000000004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 x14ac:dyDescent="0.55000000000000004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 x14ac:dyDescent="0.55000000000000004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 x14ac:dyDescent="0.55000000000000004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 x14ac:dyDescent="0.55000000000000004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 x14ac:dyDescent="0.55000000000000004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 x14ac:dyDescent="0.55000000000000004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 x14ac:dyDescent="0.55000000000000004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 x14ac:dyDescent="0.55000000000000004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 x14ac:dyDescent="0.55000000000000004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 x14ac:dyDescent="0.55000000000000004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 x14ac:dyDescent="0.55000000000000004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 x14ac:dyDescent="0.55000000000000004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 x14ac:dyDescent="0.55000000000000004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 x14ac:dyDescent="0.55000000000000004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 x14ac:dyDescent="0.55000000000000004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 x14ac:dyDescent="0.55000000000000004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 x14ac:dyDescent="0.55000000000000004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 x14ac:dyDescent="0.55000000000000004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 x14ac:dyDescent="0.55000000000000004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 x14ac:dyDescent="0.55000000000000004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 x14ac:dyDescent="0.55000000000000004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 x14ac:dyDescent="0.55000000000000004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 x14ac:dyDescent="0.55000000000000004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 x14ac:dyDescent="0.55000000000000004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 x14ac:dyDescent="0.55000000000000004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 x14ac:dyDescent="0.55000000000000004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 x14ac:dyDescent="0.55000000000000004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 x14ac:dyDescent="0.55000000000000004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 x14ac:dyDescent="0.55000000000000004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 x14ac:dyDescent="0.55000000000000004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 x14ac:dyDescent="0.55000000000000004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 x14ac:dyDescent="0.55000000000000004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 x14ac:dyDescent="0.55000000000000004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 x14ac:dyDescent="0.55000000000000004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 x14ac:dyDescent="0.55000000000000004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 x14ac:dyDescent="0.55000000000000004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 x14ac:dyDescent="0.55000000000000004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 x14ac:dyDescent="0.55000000000000004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 x14ac:dyDescent="0.55000000000000004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 x14ac:dyDescent="0.55000000000000004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 x14ac:dyDescent="0.55000000000000004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 x14ac:dyDescent="0.55000000000000004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 x14ac:dyDescent="0.55000000000000004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 x14ac:dyDescent="0.55000000000000004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 x14ac:dyDescent="0.55000000000000004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 x14ac:dyDescent="0.55000000000000004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 x14ac:dyDescent="0.55000000000000004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 x14ac:dyDescent="0.55000000000000004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 x14ac:dyDescent="0.55000000000000004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 x14ac:dyDescent="0.55000000000000004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 x14ac:dyDescent="0.55000000000000004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 x14ac:dyDescent="0.55000000000000004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 x14ac:dyDescent="0.55000000000000004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 x14ac:dyDescent="0.55000000000000004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 x14ac:dyDescent="0.55000000000000004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 x14ac:dyDescent="0.55000000000000004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 x14ac:dyDescent="0.55000000000000004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 x14ac:dyDescent="0.55000000000000004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 x14ac:dyDescent="0.55000000000000004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 x14ac:dyDescent="0.55000000000000004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 x14ac:dyDescent="0.55000000000000004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 x14ac:dyDescent="0.55000000000000004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 x14ac:dyDescent="0.55000000000000004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 x14ac:dyDescent="0.55000000000000004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 x14ac:dyDescent="0.55000000000000004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 x14ac:dyDescent="0.55000000000000004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 x14ac:dyDescent="0.55000000000000004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 x14ac:dyDescent="0.55000000000000004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 x14ac:dyDescent="0.55000000000000004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 x14ac:dyDescent="0.55000000000000004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 x14ac:dyDescent="0.55000000000000004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 x14ac:dyDescent="0.55000000000000004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 x14ac:dyDescent="0.55000000000000004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 x14ac:dyDescent="0.55000000000000004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 x14ac:dyDescent="0.55000000000000004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 x14ac:dyDescent="0.55000000000000004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 x14ac:dyDescent="0.55000000000000004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 x14ac:dyDescent="0.55000000000000004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 x14ac:dyDescent="0.55000000000000004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 x14ac:dyDescent="0.55000000000000004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 x14ac:dyDescent="0.55000000000000004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 x14ac:dyDescent="0.55000000000000004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 x14ac:dyDescent="0.55000000000000004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 x14ac:dyDescent="0.55000000000000004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 x14ac:dyDescent="0.55000000000000004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 x14ac:dyDescent="0.55000000000000004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 x14ac:dyDescent="0.55000000000000004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 x14ac:dyDescent="0.55000000000000004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 x14ac:dyDescent="0.55000000000000004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 x14ac:dyDescent="0.55000000000000004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 x14ac:dyDescent="0.55000000000000004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 x14ac:dyDescent="0.55000000000000004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 x14ac:dyDescent="0.55000000000000004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 x14ac:dyDescent="0.55000000000000004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 x14ac:dyDescent="0.55000000000000004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 x14ac:dyDescent="0.55000000000000004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 x14ac:dyDescent="0.55000000000000004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 x14ac:dyDescent="0.55000000000000004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 x14ac:dyDescent="0.55000000000000004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 x14ac:dyDescent="0.55000000000000004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 x14ac:dyDescent="0.55000000000000004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 x14ac:dyDescent="0.55000000000000004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 x14ac:dyDescent="0.55000000000000004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 x14ac:dyDescent="0.55000000000000004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 x14ac:dyDescent="0.55000000000000004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 x14ac:dyDescent="0.55000000000000004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 x14ac:dyDescent="0.55000000000000004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 x14ac:dyDescent="0.55000000000000004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 x14ac:dyDescent="0.55000000000000004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 x14ac:dyDescent="0.55000000000000004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 x14ac:dyDescent="0.55000000000000004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 x14ac:dyDescent="0.55000000000000004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 x14ac:dyDescent="0.55000000000000004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 x14ac:dyDescent="0.55000000000000004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 x14ac:dyDescent="0.55000000000000004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 x14ac:dyDescent="0.55000000000000004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 x14ac:dyDescent="0.55000000000000004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 x14ac:dyDescent="0.55000000000000004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 x14ac:dyDescent="0.55000000000000004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 x14ac:dyDescent="0.55000000000000004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 x14ac:dyDescent="0.55000000000000004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 x14ac:dyDescent="0.55000000000000004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 x14ac:dyDescent="0.55000000000000004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 x14ac:dyDescent="0.55000000000000004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 x14ac:dyDescent="0.55000000000000004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 x14ac:dyDescent="0.55000000000000004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 x14ac:dyDescent="0.55000000000000004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 x14ac:dyDescent="0.55000000000000004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 x14ac:dyDescent="0.55000000000000004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 x14ac:dyDescent="0.55000000000000004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 x14ac:dyDescent="0.55000000000000004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 x14ac:dyDescent="0.55000000000000004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 x14ac:dyDescent="0.55000000000000004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 x14ac:dyDescent="0.55000000000000004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 x14ac:dyDescent="0.55000000000000004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 x14ac:dyDescent="0.55000000000000004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 x14ac:dyDescent="0.55000000000000004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 x14ac:dyDescent="0.55000000000000004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 x14ac:dyDescent="0.55000000000000004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 x14ac:dyDescent="0.55000000000000004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 x14ac:dyDescent="0.55000000000000004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 x14ac:dyDescent="0.55000000000000004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 x14ac:dyDescent="0.55000000000000004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 x14ac:dyDescent="0.55000000000000004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 x14ac:dyDescent="0.55000000000000004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 x14ac:dyDescent="0.55000000000000004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 x14ac:dyDescent="0.55000000000000004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 x14ac:dyDescent="0.55000000000000004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 x14ac:dyDescent="0.55000000000000004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 x14ac:dyDescent="0.55000000000000004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 x14ac:dyDescent="0.55000000000000004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 x14ac:dyDescent="0.55000000000000004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 x14ac:dyDescent="0.55000000000000004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 x14ac:dyDescent="0.55000000000000004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 x14ac:dyDescent="0.55000000000000004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 x14ac:dyDescent="0.55000000000000004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 x14ac:dyDescent="0.55000000000000004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 x14ac:dyDescent="0.55000000000000004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 x14ac:dyDescent="0.55000000000000004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 x14ac:dyDescent="0.55000000000000004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 x14ac:dyDescent="0.55000000000000004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 x14ac:dyDescent="0.55000000000000004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 x14ac:dyDescent="0.55000000000000004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 x14ac:dyDescent="0.55000000000000004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 x14ac:dyDescent="0.55000000000000004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 x14ac:dyDescent="0.55000000000000004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 x14ac:dyDescent="0.55000000000000004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 x14ac:dyDescent="0.55000000000000004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 x14ac:dyDescent="0.55000000000000004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 x14ac:dyDescent="0.55000000000000004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 x14ac:dyDescent="0.55000000000000004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 x14ac:dyDescent="0.55000000000000004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 x14ac:dyDescent="0.55000000000000004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 x14ac:dyDescent="0.55000000000000004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 x14ac:dyDescent="0.55000000000000004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 x14ac:dyDescent="0.55000000000000004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 x14ac:dyDescent="0.55000000000000004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 x14ac:dyDescent="0.55000000000000004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 x14ac:dyDescent="0.55000000000000004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 x14ac:dyDescent="0.55000000000000004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 x14ac:dyDescent="0.55000000000000004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 x14ac:dyDescent="0.55000000000000004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 x14ac:dyDescent="0.55000000000000004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 x14ac:dyDescent="0.55000000000000004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 x14ac:dyDescent="0.55000000000000004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 x14ac:dyDescent="0.55000000000000004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 x14ac:dyDescent="0.55000000000000004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 x14ac:dyDescent="0.55000000000000004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 x14ac:dyDescent="0.55000000000000004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 x14ac:dyDescent="0.55000000000000004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 x14ac:dyDescent="0.55000000000000004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 x14ac:dyDescent="0.55000000000000004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 x14ac:dyDescent="0.55000000000000004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 x14ac:dyDescent="0.55000000000000004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 x14ac:dyDescent="0.55000000000000004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 x14ac:dyDescent="0.55000000000000004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 x14ac:dyDescent="0.55000000000000004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 x14ac:dyDescent="0.55000000000000004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 x14ac:dyDescent="0.55000000000000004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 x14ac:dyDescent="0.55000000000000004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 x14ac:dyDescent="0.55000000000000004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 x14ac:dyDescent="0.55000000000000004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 x14ac:dyDescent="0.55000000000000004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 x14ac:dyDescent="0.55000000000000004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 x14ac:dyDescent="0.55000000000000004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 x14ac:dyDescent="0.55000000000000004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 x14ac:dyDescent="0.55000000000000004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 x14ac:dyDescent="0.55000000000000004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 x14ac:dyDescent="0.55000000000000004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 x14ac:dyDescent="0.55000000000000004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 x14ac:dyDescent="0.55000000000000004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 x14ac:dyDescent="0.55000000000000004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 x14ac:dyDescent="0.55000000000000004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 x14ac:dyDescent="0.55000000000000004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 x14ac:dyDescent="0.55000000000000004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 x14ac:dyDescent="0.55000000000000004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 x14ac:dyDescent="0.55000000000000004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 x14ac:dyDescent="0.55000000000000004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 x14ac:dyDescent="0.55000000000000004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 x14ac:dyDescent="0.55000000000000004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 x14ac:dyDescent="0.55000000000000004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 x14ac:dyDescent="0.55000000000000004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 x14ac:dyDescent="0.55000000000000004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 x14ac:dyDescent="0.55000000000000004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 x14ac:dyDescent="0.55000000000000004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 x14ac:dyDescent="0.55000000000000004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 x14ac:dyDescent="0.55000000000000004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 x14ac:dyDescent="0.55000000000000004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 x14ac:dyDescent="0.55000000000000004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 x14ac:dyDescent="0.55000000000000004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 x14ac:dyDescent="0.55000000000000004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 x14ac:dyDescent="0.55000000000000004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 x14ac:dyDescent="0.55000000000000004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 x14ac:dyDescent="0.55000000000000004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 x14ac:dyDescent="0.55000000000000004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 x14ac:dyDescent="0.55000000000000004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 x14ac:dyDescent="0.55000000000000004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 x14ac:dyDescent="0.55000000000000004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 x14ac:dyDescent="0.55000000000000004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 x14ac:dyDescent="0.55000000000000004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 x14ac:dyDescent="0.55000000000000004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 x14ac:dyDescent="0.55000000000000004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 x14ac:dyDescent="0.55000000000000004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 x14ac:dyDescent="0.55000000000000004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 x14ac:dyDescent="0.55000000000000004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 x14ac:dyDescent="0.55000000000000004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 x14ac:dyDescent="0.55000000000000004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 x14ac:dyDescent="0.55000000000000004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 x14ac:dyDescent="0.55000000000000004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 x14ac:dyDescent="0.55000000000000004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 x14ac:dyDescent="0.55000000000000004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 x14ac:dyDescent="0.55000000000000004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 x14ac:dyDescent="0.55000000000000004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 x14ac:dyDescent="0.55000000000000004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 x14ac:dyDescent="0.55000000000000004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 x14ac:dyDescent="0.55000000000000004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 x14ac:dyDescent="0.55000000000000004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 x14ac:dyDescent="0.55000000000000004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 x14ac:dyDescent="0.55000000000000004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 x14ac:dyDescent="0.55000000000000004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 x14ac:dyDescent="0.55000000000000004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 x14ac:dyDescent="0.55000000000000004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 x14ac:dyDescent="0.55000000000000004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 x14ac:dyDescent="0.55000000000000004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 x14ac:dyDescent="0.55000000000000004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 x14ac:dyDescent="0.55000000000000004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 x14ac:dyDescent="0.55000000000000004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 x14ac:dyDescent="0.55000000000000004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 x14ac:dyDescent="0.55000000000000004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 x14ac:dyDescent="0.55000000000000004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 x14ac:dyDescent="0.55000000000000004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 x14ac:dyDescent="0.55000000000000004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 x14ac:dyDescent="0.55000000000000004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 x14ac:dyDescent="0.55000000000000004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 x14ac:dyDescent="0.55000000000000004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 x14ac:dyDescent="0.55000000000000004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 x14ac:dyDescent="0.55000000000000004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 x14ac:dyDescent="0.55000000000000004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 x14ac:dyDescent="0.55000000000000004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 x14ac:dyDescent="0.55000000000000004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 x14ac:dyDescent="0.55000000000000004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 x14ac:dyDescent="0.55000000000000004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 x14ac:dyDescent="0.55000000000000004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 x14ac:dyDescent="0.55000000000000004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 x14ac:dyDescent="0.55000000000000004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 x14ac:dyDescent="0.55000000000000004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 x14ac:dyDescent="0.55000000000000004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 x14ac:dyDescent="0.55000000000000004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 x14ac:dyDescent="0.55000000000000004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 x14ac:dyDescent="0.55000000000000004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 x14ac:dyDescent="0.55000000000000004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 x14ac:dyDescent="0.55000000000000004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 x14ac:dyDescent="0.55000000000000004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 x14ac:dyDescent="0.55000000000000004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 x14ac:dyDescent="0.55000000000000004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 x14ac:dyDescent="0.55000000000000004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 x14ac:dyDescent="0.55000000000000004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 x14ac:dyDescent="0.55000000000000004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 x14ac:dyDescent="0.55000000000000004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 x14ac:dyDescent="0.55000000000000004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 x14ac:dyDescent="0.55000000000000004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 x14ac:dyDescent="0.55000000000000004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 x14ac:dyDescent="0.55000000000000004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 x14ac:dyDescent="0.55000000000000004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 x14ac:dyDescent="0.55000000000000004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 x14ac:dyDescent="0.55000000000000004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 x14ac:dyDescent="0.55000000000000004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 x14ac:dyDescent="0.55000000000000004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 x14ac:dyDescent="0.55000000000000004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 x14ac:dyDescent="0.55000000000000004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 x14ac:dyDescent="0.55000000000000004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 x14ac:dyDescent="0.55000000000000004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 x14ac:dyDescent="0.55000000000000004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 x14ac:dyDescent="0.55000000000000004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 x14ac:dyDescent="0.55000000000000004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 x14ac:dyDescent="0.55000000000000004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 x14ac:dyDescent="0.55000000000000004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 x14ac:dyDescent="0.55000000000000004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 x14ac:dyDescent="0.55000000000000004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 x14ac:dyDescent="0.55000000000000004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 x14ac:dyDescent="0.55000000000000004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 x14ac:dyDescent="0.55000000000000004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 x14ac:dyDescent="0.55000000000000004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 x14ac:dyDescent="0.55000000000000004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 x14ac:dyDescent="0.55000000000000004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 x14ac:dyDescent="0.55000000000000004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 x14ac:dyDescent="0.55000000000000004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 x14ac:dyDescent="0.55000000000000004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 x14ac:dyDescent="0.55000000000000004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 x14ac:dyDescent="0.55000000000000004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 x14ac:dyDescent="0.55000000000000004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 x14ac:dyDescent="0.55000000000000004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 x14ac:dyDescent="0.55000000000000004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 x14ac:dyDescent="0.55000000000000004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 x14ac:dyDescent="0.55000000000000004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 x14ac:dyDescent="0.55000000000000004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 x14ac:dyDescent="0.55000000000000004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 x14ac:dyDescent="0.55000000000000004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 x14ac:dyDescent="0.55000000000000004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 x14ac:dyDescent="0.55000000000000004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 x14ac:dyDescent="0.55000000000000004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 x14ac:dyDescent="0.55000000000000004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 x14ac:dyDescent="0.55000000000000004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 x14ac:dyDescent="0.55000000000000004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 x14ac:dyDescent="0.55000000000000004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 x14ac:dyDescent="0.55000000000000004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 x14ac:dyDescent="0.55000000000000004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 x14ac:dyDescent="0.55000000000000004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 x14ac:dyDescent="0.55000000000000004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 x14ac:dyDescent="0.55000000000000004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 x14ac:dyDescent="0.55000000000000004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 x14ac:dyDescent="0.55000000000000004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 x14ac:dyDescent="0.55000000000000004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 x14ac:dyDescent="0.55000000000000004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 x14ac:dyDescent="0.55000000000000004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 x14ac:dyDescent="0.55000000000000004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 x14ac:dyDescent="0.55000000000000004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 x14ac:dyDescent="0.55000000000000004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 x14ac:dyDescent="0.55000000000000004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 x14ac:dyDescent="0.55000000000000004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 x14ac:dyDescent="0.55000000000000004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 x14ac:dyDescent="0.55000000000000004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 x14ac:dyDescent="0.55000000000000004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 x14ac:dyDescent="0.55000000000000004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 x14ac:dyDescent="0.55000000000000004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 x14ac:dyDescent="0.55000000000000004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 x14ac:dyDescent="0.55000000000000004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 x14ac:dyDescent="0.55000000000000004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 x14ac:dyDescent="0.55000000000000004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 x14ac:dyDescent="0.55000000000000004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 x14ac:dyDescent="0.55000000000000004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 x14ac:dyDescent="0.55000000000000004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 x14ac:dyDescent="0.55000000000000004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 x14ac:dyDescent="0.55000000000000004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 x14ac:dyDescent="0.55000000000000004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 x14ac:dyDescent="0.55000000000000004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 x14ac:dyDescent="0.55000000000000004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 x14ac:dyDescent="0.55000000000000004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 x14ac:dyDescent="0.55000000000000004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 x14ac:dyDescent="0.55000000000000004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 x14ac:dyDescent="0.55000000000000004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 x14ac:dyDescent="0.55000000000000004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 x14ac:dyDescent="0.55000000000000004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 x14ac:dyDescent="0.55000000000000004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 x14ac:dyDescent="0.55000000000000004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 x14ac:dyDescent="0.55000000000000004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 x14ac:dyDescent="0.55000000000000004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 x14ac:dyDescent="0.55000000000000004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 x14ac:dyDescent="0.55000000000000004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 x14ac:dyDescent="0.55000000000000004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 x14ac:dyDescent="0.55000000000000004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 x14ac:dyDescent="0.55000000000000004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 x14ac:dyDescent="0.55000000000000004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 x14ac:dyDescent="0.55000000000000004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 x14ac:dyDescent="0.55000000000000004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 x14ac:dyDescent="0.55000000000000004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 x14ac:dyDescent="0.55000000000000004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 x14ac:dyDescent="0.55000000000000004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 x14ac:dyDescent="0.55000000000000004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 x14ac:dyDescent="0.55000000000000004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 x14ac:dyDescent="0.55000000000000004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 x14ac:dyDescent="0.55000000000000004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 x14ac:dyDescent="0.55000000000000004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 x14ac:dyDescent="0.55000000000000004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 x14ac:dyDescent="0.55000000000000004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 x14ac:dyDescent="0.55000000000000004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 x14ac:dyDescent="0.55000000000000004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 x14ac:dyDescent="0.55000000000000004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 x14ac:dyDescent="0.55000000000000004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 x14ac:dyDescent="0.55000000000000004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 x14ac:dyDescent="0.55000000000000004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 x14ac:dyDescent="0.55000000000000004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 x14ac:dyDescent="0.55000000000000004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 x14ac:dyDescent="0.55000000000000004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 x14ac:dyDescent="0.55000000000000004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 x14ac:dyDescent="0.55000000000000004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 x14ac:dyDescent="0.55000000000000004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 x14ac:dyDescent="0.55000000000000004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 x14ac:dyDescent="0.55000000000000004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 x14ac:dyDescent="0.55000000000000004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 x14ac:dyDescent="0.55000000000000004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 x14ac:dyDescent="0.55000000000000004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 x14ac:dyDescent="0.55000000000000004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 x14ac:dyDescent="0.55000000000000004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 x14ac:dyDescent="0.55000000000000004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 x14ac:dyDescent="0.55000000000000004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 x14ac:dyDescent="0.55000000000000004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 x14ac:dyDescent="0.55000000000000004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 x14ac:dyDescent="0.55000000000000004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 x14ac:dyDescent="0.55000000000000004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 x14ac:dyDescent="0.55000000000000004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 x14ac:dyDescent="0.55000000000000004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 x14ac:dyDescent="0.55000000000000004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 x14ac:dyDescent="0.55000000000000004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 x14ac:dyDescent="0.55000000000000004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 x14ac:dyDescent="0.55000000000000004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 x14ac:dyDescent="0.55000000000000004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 x14ac:dyDescent="0.55000000000000004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 x14ac:dyDescent="0.55000000000000004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 x14ac:dyDescent="0.55000000000000004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 x14ac:dyDescent="0.55000000000000004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 x14ac:dyDescent="0.55000000000000004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 x14ac:dyDescent="0.55000000000000004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 x14ac:dyDescent="0.55000000000000004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 x14ac:dyDescent="0.55000000000000004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 x14ac:dyDescent="0.55000000000000004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 x14ac:dyDescent="0.55000000000000004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 x14ac:dyDescent="0.55000000000000004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 x14ac:dyDescent="0.55000000000000004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 x14ac:dyDescent="0.55000000000000004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 x14ac:dyDescent="0.55000000000000004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 x14ac:dyDescent="0.55000000000000004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 x14ac:dyDescent="0.55000000000000004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 x14ac:dyDescent="0.55000000000000004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 x14ac:dyDescent="0.55000000000000004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 x14ac:dyDescent="0.55000000000000004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 x14ac:dyDescent="0.55000000000000004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 x14ac:dyDescent="0.55000000000000004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 x14ac:dyDescent="0.55000000000000004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 x14ac:dyDescent="0.55000000000000004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 x14ac:dyDescent="0.55000000000000004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 x14ac:dyDescent="0.55000000000000004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 x14ac:dyDescent="0.55000000000000004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 x14ac:dyDescent="0.55000000000000004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 x14ac:dyDescent="0.55000000000000004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 x14ac:dyDescent="0.55000000000000004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 x14ac:dyDescent="0.55000000000000004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 x14ac:dyDescent="0.55000000000000004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 x14ac:dyDescent="0.55000000000000004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 x14ac:dyDescent="0.55000000000000004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 x14ac:dyDescent="0.55000000000000004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 x14ac:dyDescent="0.55000000000000004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 x14ac:dyDescent="0.55000000000000004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 x14ac:dyDescent="0.55000000000000004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 x14ac:dyDescent="0.55000000000000004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 x14ac:dyDescent="0.55000000000000004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 x14ac:dyDescent="0.55000000000000004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 x14ac:dyDescent="0.55000000000000004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 x14ac:dyDescent="0.55000000000000004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 x14ac:dyDescent="0.55000000000000004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 x14ac:dyDescent="0.55000000000000004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 x14ac:dyDescent="0.55000000000000004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 x14ac:dyDescent="0.55000000000000004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 x14ac:dyDescent="0.55000000000000004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 x14ac:dyDescent="0.55000000000000004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 x14ac:dyDescent="0.55000000000000004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 x14ac:dyDescent="0.55000000000000004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 x14ac:dyDescent="0.55000000000000004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 x14ac:dyDescent="0.55000000000000004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 x14ac:dyDescent="0.55000000000000004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 x14ac:dyDescent="0.55000000000000004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 x14ac:dyDescent="0.55000000000000004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 x14ac:dyDescent="0.55000000000000004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 x14ac:dyDescent="0.55000000000000004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 x14ac:dyDescent="0.55000000000000004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 x14ac:dyDescent="0.55000000000000004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 x14ac:dyDescent="0.55000000000000004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 x14ac:dyDescent="0.55000000000000004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 x14ac:dyDescent="0.55000000000000004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 x14ac:dyDescent="0.55000000000000004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 x14ac:dyDescent="0.55000000000000004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 x14ac:dyDescent="0.55000000000000004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 x14ac:dyDescent="0.55000000000000004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 x14ac:dyDescent="0.55000000000000004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 x14ac:dyDescent="0.55000000000000004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 x14ac:dyDescent="0.55000000000000004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 x14ac:dyDescent="0.55000000000000004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 x14ac:dyDescent="0.55000000000000004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 x14ac:dyDescent="0.55000000000000004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 x14ac:dyDescent="0.55000000000000004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 x14ac:dyDescent="0.55000000000000004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 x14ac:dyDescent="0.55000000000000004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 x14ac:dyDescent="0.55000000000000004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 x14ac:dyDescent="0.55000000000000004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 x14ac:dyDescent="0.55000000000000004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 x14ac:dyDescent="0.55000000000000004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 x14ac:dyDescent="0.55000000000000004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 x14ac:dyDescent="0.55000000000000004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 x14ac:dyDescent="0.55000000000000004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 x14ac:dyDescent="0.55000000000000004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 x14ac:dyDescent="0.55000000000000004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 x14ac:dyDescent="0.55000000000000004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 x14ac:dyDescent="0.55000000000000004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 x14ac:dyDescent="0.55000000000000004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 x14ac:dyDescent="0.55000000000000004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 x14ac:dyDescent="0.55000000000000004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 x14ac:dyDescent="0.55000000000000004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 x14ac:dyDescent="0.55000000000000004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 x14ac:dyDescent="0.55000000000000004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 x14ac:dyDescent="0.55000000000000004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 x14ac:dyDescent="0.55000000000000004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 x14ac:dyDescent="0.55000000000000004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 x14ac:dyDescent="0.55000000000000004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 x14ac:dyDescent="0.55000000000000004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 x14ac:dyDescent="0.55000000000000004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 x14ac:dyDescent="0.55000000000000004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 x14ac:dyDescent="0.55000000000000004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 x14ac:dyDescent="0.55000000000000004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 x14ac:dyDescent="0.55000000000000004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 x14ac:dyDescent="0.55000000000000004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 x14ac:dyDescent="0.55000000000000004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 x14ac:dyDescent="0.55000000000000004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 x14ac:dyDescent="0.55000000000000004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 x14ac:dyDescent="0.55000000000000004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 x14ac:dyDescent="0.55000000000000004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 x14ac:dyDescent="0.55000000000000004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 x14ac:dyDescent="0.55000000000000004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 x14ac:dyDescent="0.55000000000000004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 x14ac:dyDescent="0.55000000000000004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 x14ac:dyDescent="0.55000000000000004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 x14ac:dyDescent="0.55000000000000004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 x14ac:dyDescent="0.55000000000000004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 x14ac:dyDescent="0.55000000000000004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 x14ac:dyDescent="0.55000000000000004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 x14ac:dyDescent="0.55000000000000004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 x14ac:dyDescent="0.55000000000000004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 x14ac:dyDescent="0.55000000000000004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 x14ac:dyDescent="0.55000000000000004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 x14ac:dyDescent="0.55000000000000004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 x14ac:dyDescent="0.55000000000000004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 x14ac:dyDescent="0.55000000000000004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 x14ac:dyDescent="0.55000000000000004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 x14ac:dyDescent="0.55000000000000004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 x14ac:dyDescent="0.55000000000000004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 x14ac:dyDescent="0.55000000000000004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 x14ac:dyDescent="0.55000000000000004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 x14ac:dyDescent="0.55000000000000004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 x14ac:dyDescent="0.55000000000000004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 x14ac:dyDescent="0.55000000000000004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 x14ac:dyDescent="0.55000000000000004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 x14ac:dyDescent="0.55000000000000004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 x14ac:dyDescent="0.55000000000000004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 x14ac:dyDescent="0.55000000000000004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 x14ac:dyDescent="0.55000000000000004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 x14ac:dyDescent="0.55000000000000004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 x14ac:dyDescent="0.55000000000000004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 x14ac:dyDescent="0.55000000000000004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 x14ac:dyDescent="0.55000000000000004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 x14ac:dyDescent="0.55000000000000004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 x14ac:dyDescent="0.55000000000000004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 x14ac:dyDescent="0.55000000000000004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 x14ac:dyDescent="0.55000000000000004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 x14ac:dyDescent="0.55000000000000004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 x14ac:dyDescent="0.55000000000000004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 x14ac:dyDescent="0.55000000000000004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 x14ac:dyDescent="0.55000000000000004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 x14ac:dyDescent="0.55000000000000004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 x14ac:dyDescent="0.55000000000000004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 x14ac:dyDescent="0.55000000000000004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 x14ac:dyDescent="0.55000000000000004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 x14ac:dyDescent="0.55000000000000004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 x14ac:dyDescent="0.55000000000000004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 x14ac:dyDescent="0.55000000000000004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 x14ac:dyDescent="0.55000000000000004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 x14ac:dyDescent="0.55000000000000004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 x14ac:dyDescent="0.55000000000000004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 x14ac:dyDescent="0.55000000000000004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 x14ac:dyDescent="0.55000000000000004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 x14ac:dyDescent="0.55000000000000004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 x14ac:dyDescent="0.55000000000000004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 x14ac:dyDescent="0.55000000000000004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 x14ac:dyDescent="0.55000000000000004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 x14ac:dyDescent="0.55000000000000004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 x14ac:dyDescent="0.55000000000000004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 x14ac:dyDescent="0.55000000000000004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 x14ac:dyDescent="0.55000000000000004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 x14ac:dyDescent="0.55000000000000004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 x14ac:dyDescent="0.55000000000000004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 x14ac:dyDescent="0.55000000000000004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 x14ac:dyDescent="0.55000000000000004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 x14ac:dyDescent="0.55000000000000004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 x14ac:dyDescent="0.55000000000000004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 x14ac:dyDescent="0.55000000000000004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 x14ac:dyDescent="0.55000000000000004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 x14ac:dyDescent="0.55000000000000004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 x14ac:dyDescent="0.55000000000000004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 x14ac:dyDescent="0.55000000000000004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 x14ac:dyDescent="0.55000000000000004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 x14ac:dyDescent="0.55000000000000004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 x14ac:dyDescent="0.55000000000000004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 x14ac:dyDescent="0.55000000000000004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 x14ac:dyDescent="0.55000000000000004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 x14ac:dyDescent="0.55000000000000004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 x14ac:dyDescent="0.55000000000000004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 x14ac:dyDescent="0.55000000000000004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 x14ac:dyDescent="0.55000000000000004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 x14ac:dyDescent="0.55000000000000004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 x14ac:dyDescent="0.55000000000000004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 x14ac:dyDescent="0.55000000000000004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 x14ac:dyDescent="0.55000000000000004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 x14ac:dyDescent="0.55000000000000004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 x14ac:dyDescent="0.55000000000000004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 x14ac:dyDescent="0.55000000000000004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 x14ac:dyDescent="0.55000000000000004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 x14ac:dyDescent="0.55000000000000004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 x14ac:dyDescent="0.55000000000000004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 x14ac:dyDescent="0.55000000000000004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 x14ac:dyDescent="0.55000000000000004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 x14ac:dyDescent="0.55000000000000004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 x14ac:dyDescent="0.55000000000000004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 x14ac:dyDescent="0.55000000000000004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 x14ac:dyDescent="0.55000000000000004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 x14ac:dyDescent="0.55000000000000004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 x14ac:dyDescent="0.55000000000000004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 x14ac:dyDescent="0.55000000000000004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 x14ac:dyDescent="0.55000000000000004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 x14ac:dyDescent="0.55000000000000004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 x14ac:dyDescent="0.55000000000000004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 x14ac:dyDescent="0.55000000000000004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 x14ac:dyDescent="0.55000000000000004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 x14ac:dyDescent="0.55000000000000004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 x14ac:dyDescent="0.55000000000000004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 x14ac:dyDescent="0.55000000000000004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 x14ac:dyDescent="0.55000000000000004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 x14ac:dyDescent="0.55000000000000004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 x14ac:dyDescent="0.55000000000000004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 x14ac:dyDescent="0.55000000000000004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 x14ac:dyDescent="0.55000000000000004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 x14ac:dyDescent="0.55000000000000004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 x14ac:dyDescent="0.55000000000000004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 x14ac:dyDescent="0.55000000000000004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 x14ac:dyDescent="0.55000000000000004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 x14ac:dyDescent="0.55000000000000004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 x14ac:dyDescent="0.55000000000000004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 x14ac:dyDescent="0.55000000000000004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 x14ac:dyDescent="0.55000000000000004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 x14ac:dyDescent="0.55000000000000004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 x14ac:dyDescent="0.55000000000000004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 x14ac:dyDescent="0.55000000000000004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 x14ac:dyDescent="0.55000000000000004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 x14ac:dyDescent="0.55000000000000004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 x14ac:dyDescent="0.55000000000000004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 x14ac:dyDescent="0.55000000000000004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 x14ac:dyDescent="0.55000000000000004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 x14ac:dyDescent="0.55000000000000004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 x14ac:dyDescent="0.55000000000000004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 x14ac:dyDescent="0.55000000000000004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 x14ac:dyDescent="0.55000000000000004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 x14ac:dyDescent="0.55000000000000004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 x14ac:dyDescent="0.55000000000000004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 x14ac:dyDescent="0.55000000000000004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 x14ac:dyDescent="0.55000000000000004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 x14ac:dyDescent="0.55000000000000004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 x14ac:dyDescent="0.55000000000000004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 x14ac:dyDescent="0.55000000000000004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 x14ac:dyDescent="0.55000000000000004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 x14ac:dyDescent="0.55000000000000004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 x14ac:dyDescent="0.55000000000000004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 x14ac:dyDescent="0.55000000000000004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 x14ac:dyDescent="0.55000000000000004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 x14ac:dyDescent="0.55000000000000004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 x14ac:dyDescent="0.55000000000000004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 x14ac:dyDescent="0.55000000000000004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 x14ac:dyDescent="0.55000000000000004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 x14ac:dyDescent="0.55000000000000004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 x14ac:dyDescent="0.55000000000000004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 x14ac:dyDescent="0.55000000000000004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 x14ac:dyDescent="0.55000000000000004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 x14ac:dyDescent="0.55000000000000004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 x14ac:dyDescent="0.55000000000000004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 x14ac:dyDescent="0.55000000000000004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 x14ac:dyDescent="0.55000000000000004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 x14ac:dyDescent="0.55000000000000004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 x14ac:dyDescent="0.55000000000000004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 x14ac:dyDescent="0.55000000000000004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 x14ac:dyDescent="0.55000000000000004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 x14ac:dyDescent="0.55000000000000004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 x14ac:dyDescent="0.55000000000000004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 x14ac:dyDescent="0.55000000000000004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 x14ac:dyDescent="0.55000000000000004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 x14ac:dyDescent="0.55000000000000004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 x14ac:dyDescent="0.55000000000000004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 x14ac:dyDescent="0.55000000000000004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 x14ac:dyDescent="0.55000000000000004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 x14ac:dyDescent="0.55000000000000004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 x14ac:dyDescent="0.55000000000000004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 x14ac:dyDescent="0.55000000000000004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 x14ac:dyDescent="0.55000000000000004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 x14ac:dyDescent="0.55000000000000004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 x14ac:dyDescent="0.55000000000000004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 x14ac:dyDescent="0.55000000000000004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 x14ac:dyDescent="0.55000000000000004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 x14ac:dyDescent="0.55000000000000004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 x14ac:dyDescent="0.55000000000000004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 x14ac:dyDescent="0.55000000000000004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 x14ac:dyDescent="0.55000000000000004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 x14ac:dyDescent="0.55000000000000004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 x14ac:dyDescent="0.55000000000000004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 x14ac:dyDescent="0.55000000000000004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 x14ac:dyDescent="0.55000000000000004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 x14ac:dyDescent="0.55000000000000004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 x14ac:dyDescent="0.55000000000000004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 x14ac:dyDescent="0.55000000000000004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 x14ac:dyDescent="0.55000000000000004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 x14ac:dyDescent="0.55000000000000004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 x14ac:dyDescent="0.55000000000000004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 x14ac:dyDescent="0.55000000000000004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 x14ac:dyDescent="0.55000000000000004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 x14ac:dyDescent="0.55000000000000004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 x14ac:dyDescent="0.55000000000000004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 x14ac:dyDescent="0.55000000000000004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 x14ac:dyDescent="0.55000000000000004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 x14ac:dyDescent="0.55000000000000004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 x14ac:dyDescent="0.55000000000000004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 x14ac:dyDescent="0.55000000000000004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 x14ac:dyDescent="0.55000000000000004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 x14ac:dyDescent="0.55000000000000004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 x14ac:dyDescent="0.55000000000000004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 x14ac:dyDescent="0.55000000000000004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 x14ac:dyDescent="0.55000000000000004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 x14ac:dyDescent="0.55000000000000004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 x14ac:dyDescent="0.55000000000000004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 x14ac:dyDescent="0.55000000000000004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 x14ac:dyDescent="0.55000000000000004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 x14ac:dyDescent="0.55000000000000004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 x14ac:dyDescent="0.55000000000000004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 x14ac:dyDescent="0.55000000000000004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 x14ac:dyDescent="0.55000000000000004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 x14ac:dyDescent="0.55000000000000004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 x14ac:dyDescent="0.55000000000000004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 x14ac:dyDescent="0.55000000000000004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 x14ac:dyDescent="0.55000000000000004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 x14ac:dyDescent="0.55000000000000004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 x14ac:dyDescent="0.55000000000000004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 x14ac:dyDescent="0.55000000000000004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 x14ac:dyDescent="0.55000000000000004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 x14ac:dyDescent="0.55000000000000004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 x14ac:dyDescent="0.55000000000000004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 x14ac:dyDescent="0.55000000000000004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 x14ac:dyDescent="0.55000000000000004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 x14ac:dyDescent="0.55000000000000004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 x14ac:dyDescent="0.55000000000000004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 x14ac:dyDescent="0.55000000000000004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 x14ac:dyDescent="0.55000000000000004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 x14ac:dyDescent="0.55000000000000004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 x14ac:dyDescent="0.55000000000000004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 x14ac:dyDescent="0.55000000000000004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 x14ac:dyDescent="0.55000000000000004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 x14ac:dyDescent="0.55000000000000004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 x14ac:dyDescent="0.55000000000000004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 x14ac:dyDescent="0.55000000000000004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 x14ac:dyDescent="0.55000000000000004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 x14ac:dyDescent="0.55000000000000004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 x14ac:dyDescent="0.55000000000000004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 x14ac:dyDescent="0.55000000000000004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 x14ac:dyDescent="0.55000000000000004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 x14ac:dyDescent="0.55000000000000004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 x14ac:dyDescent="0.55000000000000004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 x14ac:dyDescent="0.55000000000000004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 x14ac:dyDescent="0.55000000000000004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 x14ac:dyDescent="0.55000000000000004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 x14ac:dyDescent="0.55000000000000004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 x14ac:dyDescent="0.55000000000000004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 x14ac:dyDescent="0.55000000000000004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 x14ac:dyDescent="0.55000000000000004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 x14ac:dyDescent="0.55000000000000004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 x14ac:dyDescent="0.55000000000000004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 x14ac:dyDescent="0.55000000000000004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 x14ac:dyDescent="0.55000000000000004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 x14ac:dyDescent="0.55000000000000004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 x14ac:dyDescent="0.55000000000000004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 x14ac:dyDescent="0.55000000000000004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 x14ac:dyDescent="0.55000000000000004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 x14ac:dyDescent="0.55000000000000004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 x14ac:dyDescent="0.55000000000000004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 x14ac:dyDescent="0.55000000000000004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 x14ac:dyDescent="0.55000000000000004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 x14ac:dyDescent="0.55000000000000004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 x14ac:dyDescent="0.55000000000000004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 x14ac:dyDescent="0.55000000000000004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 x14ac:dyDescent="0.55000000000000004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 x14ac:dyDescent="0.55000000000000004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 x14ac:dyDescent="0.55000000000000004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 x14ac:dyDescent="0.55000000000000004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 x14ac:dyDescent="0.55000000000000004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 x14ac:dyDescent="0.55000000000000004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 x14ac:dyDescent="0.55000000000000004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 x14ac:dyDescent="0.55000000000000004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 x14ac:dyDescent="0.55000000000000004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 x14ac:dyDescent="0.55000000000000004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 x14ac:dyDescent="0.55000000000000004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 x14ac:dyDescent="0.55000000000000004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 x14ac:dyDescent="0.55000000000000004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 x14ac:dyDescent="0.55000000000000004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 x14ac:dyDescent="0.55000000000000004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 x14ac:dyDescent="0.55000000000000004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 x14ac:dyDescent="0.55000000000000004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 x14ac:dyDescent="0.55000000000000004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 x14ac:dyDescent="0.55000000000000004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 x14ac:dyDescent="0.55000000000000004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 x14ac:dyDescent="0.55000000000000004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 x14ac:dyDescent="0.55000000000000004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 x14ac:dyDescent="0.55000000000000004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 x14ac:dyDescent="0.55000000000000004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 x14ac:dyDescent="0.55000000000000004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 x14ac:dyDescent="0.55000000000000004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 x14ac:dyDescent="0.55000000000000004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 x14ac:dyDescent="0.55000000000000004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 x14ac:dyDescent="0.55000000000000004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 x14ac:dyDescent="0.55000000000000004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 x14ac:dyDescent="0.55000000000000004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 x14ac:dyDescent="0.55000000000000004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 x14ac:dyDescent="0.55000000000000004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 x14ac:dyDescent="0.55000000000000004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 x14ac:dyDescent="0.55000000000000004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 x14ac:dyDescent="0.55000000000000004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 x14ac:dyDescent="0.55000000000000004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 x14ac:dyDescent="0.55000000000000004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 x14ac:dyDescent="0.55000000000000004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 x14ac:dyDescent="0.55000000000000004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 x14ac:dyDescent="0.55000000000000004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 x14ac:dyDescent="0.55000000000000004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 x14ac:dyDescent="0.55000000000000004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 x14ac:dyDescent="0.55000000000000004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 x14ac:dyDescent="0.55000000000000004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 x14ac:dyDescent="0.55000000000000004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 x14ac:dyDescent="0.55000000000000004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 x14ac:dyDescent="0.55000000000000004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 x14ac:dyDescent="0.55000000000000004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 x14ac:dyDescent="0.55000000000000004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 x14ac:dyDescent="0.55000000000000004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 x14ac:dyDescent="0.55000000000000004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 x14ac:dyDescent="0.55000000000000004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 x14ac:dyDescent="0.55000000000000004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 x14ac:dyDescent="0.55000000000000004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 x14ac:dyDescent="0.55000000000000004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 x14ac:dyDescent="0.55000000000000004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 x14ac:dyDescent="0.55000000000000004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 x14ac:dyDescent="0.55000000000000004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 x14ac:dyDescent="0.55000000000000004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 x14ac:dyDescent="0.55000000000000004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 x14ac:dyDescent="0.55000000000000004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 x14ac:dyDescent="0.55000000000000004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 x14ac:dyDescent="0.55000000000000004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 x14ac:dyDescent="0.55000000000000004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 x14ac:dyDescent="0.55000000000000004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 x14ac:dyDescent="0.55000000000000004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 x14ac:dyDescent="0.55000000000000004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 x14ac:dyDescent="0.55000000000000004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 x14ac:dyDescent="0.55000000000000004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 x14ac:dyDescent="0.55000000000000004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 x14ac:dyDescent="0.55000000000000004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 x14ac:dyDescent="0.55000000000000004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 x14ac:dyDescent="0.55000000000000004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 x14ac:dyDescent="0.55000000000000004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 x14ac:dyDescent="0.55000000000000004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 x14ac:dyDescent="0.55000000000000004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 x14ac:dyDescent="0.55000000000000004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 x14ac:dyDescent="0.55000000000000004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 x14ac:dyDescent="0.55000000000000004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 x14ac:dyDescent="0.55000000000000004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 x14ac:dyDescent="0.55000000000000004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 x14ac:dyDescent="0.55000000000000004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 x14ac:dyDescent="0.55000000000000004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 x14ac:dyDescent="0.55000000000000004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 x14ac:dyDescent="0.55000000000000004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 x14ac:dyDescent="0.55000000000000004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 x14ac:dyDescent="0.55000000000000004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 x14ac:dyDescent="0.55000000000000004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 x14ac:dyDescent="0.55000000000000004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 x14ac:dyDescent="0.55000000000000004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 x14ac:dyDescent="0.55000000000000004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 x14ac:dyDescent="0.55000000000000004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 x14ac:dyDescent="0.55000000000000004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 x14ac:dyDescent="0.55000000000000004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 x14ac:dyDescent="0.55000000000000004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 x14ac:dyDescent="0.55000000000000004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 x14ac:dyDescent="0.55000000000000004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 x14ac:dyDescent="0.55000000000000004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 x14ac:dyDescent="0.55000000000000004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 x14ac:dyDescent="0.55000000000000004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 x14ac:dyDescent="0.55000000000000004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 x14ac:dyDescent="0.55000000000000004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 x14ac:dyDescent="0.55000000000000004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 x14ac:dyDescent="0.55000000000000004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 x14ac:dyDescent="0.55000000000000004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 x14ac:dyDescent="0.55000000000000004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 x14ac:dyDescent="0.55000000000000004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 x14ac:dyDescent="0.55000000000000004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 x14ac:dyDescent="0.55000000000000004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 x14ac:dyDescent="0.55000000000000004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 x14ac:dyDescent="0.55000000000000004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 x14ac:dyDescent="0.55000000000000004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 x14ac:dyDescent="0.55000000000000004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 x14ac:dyDescent="0.55000000000000004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 x14ac:dyDescent="0.55000000000000004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 x14ac:dyDescent="0.55000000000000004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 x14ac:dyDescent="0.55000000000000004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 x14ac:dyDescent="0.55000000000000004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 x14ac:dyDescent="0.55000000000000004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 x14ac:dyDescent="0.55000000000000004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 x14ac:dyDescent="0.55000000000000004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 x14ac:dyDescent="0.55000000000000004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 x14ac:dyDescent="0.55000000000000004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 x14ac:dyDescent="0.55000000000000004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 x14ac:dyDescent="0.55000000000000004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 x14ac:dyDescent="0.55000000000000004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 x14ac:dyDescent="0.55000000000000004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 x14ac:dyDescent="0.55000000000000004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 x14ac:dyDescent="0.55000000000000004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 x14ac:dyDescent="0.55000000000000004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 x14ac:dyDescent="0.55000000000000004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 x14ac:dyDescent="0.55000000000000004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 x14ac:dyDescent="0.55000000000000004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 x14ac:dyDescent="0.55000000000000004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 x14ac:dyDescent="0.55000000000000004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 x14ac:dyDescent="0.55000000000000004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 x14ac:dyDescent="0.55000000000000004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 x14ac:dyDescent="0.55000000000000004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 x14ac:dyDescent="0.55000000000000004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 x14ac:dyDescent="0.55000000000000004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 x14ac:dyDescent="0.55000000000000004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 x14ac:dyDescent="0.55000000000000004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 x14ac:dyDescent="0.55000000000000004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 x14ac:dyDescent="0.55000000000000004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 x14ac:dyDescent="0.55000000000000004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 x14ac:dyDescent="0.55000000000000004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 x14ac:dyDescent="0.55000000000000004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 x14ac:dyDescent="0.55000000000000004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 x14ac:dyDescent="0.55000000000000004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 x14ac:dyDescent="0.55000000000000004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 x14ac:dyDescent="0.55000000000000004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 x14ac:dyDescent="0.55000000000000004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 x14ac:dyDescent="0.55000000000000004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 x14ac:dyDescent="0.55000000000000004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 x14ac:dyDescent="0.55000000000000004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 x14ac:dyDescent="0.55000000000000004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 x14ac:dyDescent="0.55000000000000004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 x14ac:dyDescent="0.55000000000000004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 x14ac:dyDescent="0.55000000000000004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 x14ac:dyDescent="0.55000000000000004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 x14ac:dyDescent="0.55000000000000004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 x14ac:dyDescent="0.55000000000000004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 x14ac:dyDescent="0.55000000000000004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 x14ac:dyDescent="0.55000000000000004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 x14ac:dyDescent="0.55000000000000004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 x14ac:dyDescent="0.55000000000000004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 x14ac:dyDescent="0.55000000000000004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 x14ac:dyDescent="0.55000000000000004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 x14ac:dyDescent="0.55000000000000004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 x14ac:dyDescent="0.55000000000000004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 x14ac:dyDescent="0.55000000000000004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 x14ac:dyDescent="0.55000000000000004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 x14ac:dyDescent="0.55000000000000004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 x14ac:dyDescent="0.55000000000000004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 x14ac:dyDescent="0.55000000000000004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 x14ac:dyDescent="0.55000000000000004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 x14ac:dyDescent="0.55000000000000004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 x14ac:dyDescent="0.55000000000000004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 x14ac:dyDescent="0.55000000000000004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 x14ac:dyDescent="0.55000000000000004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 x14ac:dyDescent="0.55000000000000004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 x14ac:dyDescent="0.55000000000000004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 x14ac:dyDescent="0.55000000000000004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 x14ac:dyDescent="0.55000000000000004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 x14ac:dyDescent="0.55000000000000004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 x14ac:dyDescent="0.55000000000000004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 x14ac:dyDescent="0.55000000000000004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 x14ac:dyDescent="0.55000000000000004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 x14ac:dyDescent="0.55000000000000004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 x14ac:dyDescent="0.55000000000000004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 x14ac:dyDescent="0.55000000000000004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 x14ac:dyDescent="0.55000000000000004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 x14ac:dyDescent="0.55000000000000004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 x14ac:dyDescent="0.55000000000000004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 x14ac:dyDescent="0.55000000000000004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 x14ac:dyDescent="0.55000000000000004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 x14ac:dyDescent="0.55000000000000004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 x14ac:dyDescent="0.55000000000000004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 x14ac:dyDescent="0.55000000000000004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 x14ac:dyDescent="0.55000000000000004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 x14ac:dyDescent="0.55000000000000004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 x14ac:dyDescent="0.55000000000000004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 x14ac:dyDescent="0.55000000000000004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 x14ac:dyDescent="0.55000000000000004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 x14ac:dyDescent="0.55000000000000004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 x14ac:dyDescent="0.55000000000000004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 x14ac:dyDescent="0.55000000000000004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 x14ac:dyDescent="0.55000000000000004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 x14ac:dyDescent="0.55000000000000004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 x14ac:dyDescent="0.55000000000000004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 x14ac:dyDescent="0.55000000000000004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 x14ac:dyDescent="0.55000000000000004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 x14ac:dyDescent="0.55000000000000004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 x14ac:dyDescent="0.55000000000000004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 x14ac:dyDescent="0.55000000000000004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 x14ac:dyDescent="0.55000000000000004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 x14ac:dyDescent="0.55000000000000004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 x14ac:dyDescent="0.55000000000000004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 x14ac:dyDescent="0.55000000000000004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 x14ac:dyDescent="0.55000000000000004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 x14ac:dyDescent="0.55000000000000004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 x14ac:dyDescent="0.55000000000000004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 x14ac:dyDescent="0.55000000000000004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 x14ac:dyDescent="0.55000000000000004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 x14ac:dyDescent="0.55000000000000004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 x14ac:dyDescent="0.55000000000000004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 x14ac:dyDescent="0.55000000000000004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 x14ac:dyDescent="0.55000000000000004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 x14ac:dyDescent="0.55000000000000004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 x14ac:dyDescent="0.55000000000000004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 x14ac:dyDescent="0.55000000000000004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 x14ac:dyDescent="0.55000000000000004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 x14ac:dyDescent="0.55000000000000004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 x14ac:dyDescent="0.55000000000000004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 x14ac:dyDescent="0.55000000000000004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 x14ac:dyDescent="0.55000000000000004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 x14ac:dyDescent="0.55000000000000004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 x14ac:dyDescent="0.55000000000000004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 x14ac:dyDescent="0.55000000000000004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 x14ac:dyDescent="0.55000000000000004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 x14ac:dyDescent="0.55000000000000004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 x14ac:dyDescent="0.55000000000000004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 x14ac:dyDescent="0.55000000000000004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 x14ac:dyDescent="0.55000000000000004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 x14ac:dyDescent="0.55000000000000004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 x14ac:dyDescent="0.55000000000000004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 x14ac:dyDescent="0.55000000000000004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 x14ac:dyDescent="0.55000000000000004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 x14ac:dyDescent="0.55000000000000004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 x14ac:dyDescent="0.55000000000000004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 x14ac:dyDescent="0.55000000000000004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 x14ac:dyDescent="0.55000000000000004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 x14ac:dyDescent="0.55000000000000004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 x14ac:dyDescent="0.55000000000000004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 x14ac:dyDescent="0.55000000000000004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 x14ac:dyDescent="0.55000000000000004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 x14ac:dyDescent="0.55000000000000004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 x14ac:dyDescent="0.55000000000000004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 x14ac:dyDescent="0.55000000000000004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 x14ac:dyDescent="0.55000000000000004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 x14ac:dyDescent="0.55000000000000004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 x14ac:dyDescent="0.55000000000000004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 x14ac:dyDescent="0.55000000000000004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 x14ac:dyDescent="0.55000000000000004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 x14ac:dyDescent="0.55000000000000004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 x14ac:dyDescent="0.55000000000000004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 x14ac:dyDescent="0.55000000000000004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 x14ac:dyDescent="0.55000000000000004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 x14ac:dyDescent="0.55000000000000004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 x14ac:dyDescent="0.55000000000000004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 x14ac:dyDescent="0.55000000000000004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 x14ac:dyDescent="0.55000000000000004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 x14ac:dyDescent="0.55000000000000004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 x14ac:dyDescent="0.55000000000000004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 x14ac:dyDescent="0.55000000000000004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 x14ac:dyDescent="0.55000000000000004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 x14ac:dyDescent="0.55000000000000004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 x14ac:dyDescent="0.55000000000000004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 x14ac:dyDescent="0.55000000000000004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 x14ac:dyDescent="0.55000000000000004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 x14ac:dyDescent="0.55000000000000004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 x14ac:dyDescent="0.55000000000000004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 x14ac:dyDescent="0.55000000000000004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 x14ac:dyDescent="0.55000000000000004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 x14ac:dyDescent="0.55000000000000004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 x14ac:dyDescent="0.55000000000000004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 x14ac:dyDescent="0.55000000000000004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 x14ac:dyDescent="0.55000000000000004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 x14ac:dyDescent="0.55000000000000004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 x14ac:dyDescent="0.55000000000000004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 x14ac:dyDescent="0.55000000000000004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 x14ac:dyDescent="0.55000000000000004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 x14ac:dyDescent="0.55000000000000004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 x14ac:dyDescent="0.55000000000000004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 x14ac:dyDescent="0.55000000000000004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 x14ac:dyDescent="0.55000000000000004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 x14ac:dyDescent="0.55000000000000004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 x14ac:dyDescent="0.55000000000000004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 x14ac:dyDescent="0.55000000000000004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 x14ac:dyDescent="0.55000000000000004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 x14ac:dyDescent="0.55000000000000004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 x14ac:dyDescent="0.55000000000000004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 x14ac:dyDescent="0.55000000000000004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 x14ac:dyDescent="0.55000000000000004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 x14ac:dyDescent="0.55000000000000004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 x14ac:dyDescent="0.55000000000000004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 x14ac:dyDescent="0.55000000000000004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 x14ac:dyDescent="0.55000000000000004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 x14ac:dyDescent="0.55000000000000004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 x14ac:dyDescent="0.55000000000000004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 x14ac:dyDescent="0.55000000000000004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 x14ac:dyDescent="0.55000000000000004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 x14ac:dyDescent="0.55000000000000004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 x14ac:dyDescent="0.55000000000000004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 x14ac:dyDescent="0.55000000000000004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 x14ac:dyDescent="0.55000000000000004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 x14ac:dyDescent="0.55000000000000004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 x14ac:dyDescent="0.55000000000000004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 x14ac:dyDescent="0.55000000000000004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 x14ac:dyDescent="0.55000000000000004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 x14ac:dyDescent="0.55000000000000004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 x14ac:dyDescent="0.55000000000000004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 x14ac:dyDescent="0.55000000000000004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 x14ac:dyDescent="0.55000000000000004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 x14ac:dyDescent="0.55000000000000004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 x14ac:dyDescent="0.55000000000000004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 x14ac:dyDescent="0.55000000000000004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 x14ac:dyDescent="0.55000000000000004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 x14ac:dyDescent="0.55000000000000004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 x14ac:dyDescent="0.55000000000000004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 x14ac:dyDescent="0.55000000000000004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 x14ac:dyDescent="0.55000000000000004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 x14ac:dyDescent="0.55000000000000004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 x14ac:dyDescent="0.55000000000000004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 x14ac:dyDescent="0.55000000000000004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 x14ac:dyDescent="0.55000000000000004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 x14ac:dyDescent="0.55000000000000004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 x14ac:dyDescent="0.55000000000000004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 x14ac:dyDescent="0.55000000000000004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 x14ac:dyDescent="0.55000000000000004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 x14ac:dyDescent="0.55000000000000004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 x14ac:dyDescent="0.55000000000000004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 x14ac:dyDescent="0.55000000000000004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 x14ac:dyDescent="0.55000000000000004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 x14ac:dyDescent="0.55000000000000004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 x14ac:dyDescent="0.55000000000000004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 x14ac:dyDescent="0.55000000000000004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 x14ac:dyDescent="0.55000000000000004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 x14ac:dyDescent="0.55000000000000004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 x14ac:dyDescent="0.55000000000000004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 x14ac:dyDescent="0.55000000000000004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 x14ac:dyDescent="0.55000000000000004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 x14ac:dyDescent="0.55000000000000004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 x14ac:dyDescent="0.55000000000000004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 x14ac:dyDescent="0.55000000000000004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 x14ac:dyDescent="0.55000000000000004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 x14ac:dyDescent="0.55000000000000004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 x14ac:dyDescent="0.55000000000000004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 x14ac:dyDescent="0.55000000000000004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 x14ac:dyDescent="0.55000000000000004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 x14ac:dyDescent="0.55000000000000004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 x14ac:dyDescent="0.55000000000000004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 x14ac:dyDescent="0.55000000000000004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 x14ac:dyDescent="0.55000000000000004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 x14ac:dyDescent="0.55000000000000004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 x14ac:dyDescent="0.55000000000000004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 x14ac:dyDescent="0.55000000000000004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 x14ac:dyDescent="0.55000000000000004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 x14ac:dyDescent="0.55000000000000004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 x14ac:dyDescent="0.55000000000000004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 x14ac:dyDescent="0.55000000000000004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 x14ac:dyDescent="0.55000000000000004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 x14ac:dyDescent="0.55000000000000004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 x14ac:dyDescent="0.55000000000000004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 x14ac:dyDescent="0.55000000000000004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 x14ac:dyDescent="0.55000000000000004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 x14ac:dyDescent="0.55000000000000004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 x14ac:dyDescent="0.55000000000000004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 x14ac:dyDescent="0.55000000000000004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 x14ac:dyDescent="0.55000000000000004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 x14ac:dyDescent="0.55000000000000004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 x14ac:dyDescent="0.55000000000000004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 x14ac:dyDescent="0.55000000000000004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 x14ac:dyDescent="0.55000000000000004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 x14ac:dyDescent="0.55000000000000004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 x14ac:dyDescent="0.55000000000000004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 x14ac:dyDescent="0.55000000000000004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 x14ac:dyDescent="0.55000000000000004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 x14ac:dyDescent="0.55000000000000004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 x14ac:dyDescent="0.55000000000000004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 x14ac:dyDescent="0.55000000000000004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 x14ac:dyDescent="0.55000000000000004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 x14ac:dyDescent="0.55000000000000004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 x14ac:dyDescent="0.55000000000000004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 x14ac:dyDescent="0.55000000000000004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 x14ac:dyDescent="0.55000000000000004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 x14ac:dyDescent="0.55000000000000004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 x14ac:dyDescent="0.55000000000000004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 x14ac:dyDescent="0.55000000000000004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 x14ac:dyDescent="0.55000000000000004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 x14ac:dyDescent="0.55000000000000004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 x14ac:dyDescent="0.55000000000000004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 x14ac:dyDescent="0.55000000000000004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 x14ac:dyDescent="0.55000000000000004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 x14ac:dyDescent="0.55000000000000004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 x14ac:dyDescent="0.55000000000000004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 x14ac:dyDescent="0.55000000000000004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 x14ac:dyDescent="0.55000000000000004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 x14ac:dyDescent="0.55000000000000004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 x14ac:dyDescent="0.55000000000000004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 x14ac:dyDescent="0.55000000000000004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 x14ac:dyDescent="0.55000000000000004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 x14ac:dyDescent="0.55000000000000004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 x14ac:dyDescent="0.55000000000000004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 x14ac:dyDescent="0.55000000000000004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 x14ac:dyDescent="0.55000000000000004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 x14ac:dyDescent="0.55000000000000004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 x14ac:dyDescent="0.55000000000000004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 x14ac:dyDescent="0.55000000000000004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 x14ac:dyDescent="0.55000000000000004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 x14ac:dyDescent="0.55000000000000004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 x14ac:dyDescent="0.55000000000000004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 x14ac:dyDescent="0.55000000000000004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 x14ac:dyDescent="0.55000000000000004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 x14ac:dyDescent="0.55000000000000004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 x14ac:dyDescent="0.55000000000000004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 x14ac:dyDescent="0.55000000000000004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 x14ac:dyDescent="0.55000000000000004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 x14ac:dyDescent="0.55000000000000004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 x14ac:dyDescent="0.55000000000000004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 x14ac:dyDescent="0.55000000000000004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 x14ac:dyDescent="0.55000000000000004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 x14ac:dyDescent="0.55000000000000004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 x14ac:dyDescent="0.55000000000000004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 x14ac:dyDescent="0.55000000000000004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 x14ac:dyDescent="0.55000000000000004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 x14ac:dyDescent="0.55000000000000004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 x14ac:dyDescent="0.55000000000000004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 x14ac:dyDescent="0.55000000000000004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 x14ac:dyDescent="0.55000000000000004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 x14ac:dyDescent="0.55000000000000004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 x14ac:dyDescent="0.55000000000000004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 x14ac:dyDescent="0.55000000000000004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 x14ac:dyDescent="0.55000000000000004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 x14ac:dyDescent="0.55000000000000004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 x14ac:dyDescent="0.55000000000000004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 x14ac:dyDescent="0.55000000000000004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 x14ac:dyDescent="0.55000000000000004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 x14ac:dyDescent="0.55000000000000004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 x14ac:dyDescent="0.55000000000000004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 x14ac:dyDescent="0.55000000000000004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 x14ac:dyDescent="0.55000000000000004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 x14ac:dyDescent="0.55000000000000004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 x14ac:dyDescent="0.55000000000000004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 x14ac:dyDescent="0.55000000000000004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 x14ac:dyDescent="0.55000000000000004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 x14ac:dyDescent="0.55000000000000004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 x14ac:dyDescent="0.55000000000000004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 x14ac:dyDescent="0.55000000000000004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 x14ac:dyDescent="0.55000000000000004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 x14ac:dyDescent="0.55000000000000004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 x14ac:dyDescent="0.55000000000000004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 x14ac:dyDescent="0.55000000000000004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 x14ac:dyDescent="0.55000000000000004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 x14ac:dyDescent="0.55000000000000004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 x14ac:dyDescent="0.55000000000000004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 x14ac:dyDescent="0.55000000000000004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 x14ac:dyDescent="0.55000000000000004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 x14ac:dyDescent="0.55000000000000004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 x14ac:dyDescent="0.55000000000000004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 x14ac:dyDescent="0.55000000000000004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 x14ac:dyDescent="0.55000000000000004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 x14ac:dyDescent="0.55000000000000004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 x14ac:dyDescent="0.55000000000000004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 x14ac:dyDescent="0.55000000000000004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 x14ac:dyDescent="0.55000000000000004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 x14ac:dyDescent="0.55000000000000004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 x14ac:dyDescent="0.55000000000000004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 x14ac:dyDescent="0.55000000000000004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 x14ac:dyDescent="0.55000000000000004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 x14ac:dyDescent="0.55000000000000004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 x14ac:dyDescent="0.55000000000000004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 x14ac:dyDescent="0.55000000000000004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 x14ac:dyDescent="0.55000000000000004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 x14ac:dyDescent="0.55000000000000004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 x14ac:dyDescent="0.55000000000000004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 x14ac:dyDescent="0.55000000000000004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 x14ac:dyDescent="0.55000000000000004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 x14ac:dyDescent="0.55000000000000004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 x14ac:dyDescent="0.55000000000000004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 x14ac:dyDescent="0.55000000000000004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 x14ac:dyDescent="0.55000000000000004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 x14ac:dyDescent="0.55000000000000004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 x14ac:dyDescent="0.55000000000000004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 x14ac:dyDescent="0.55000000000000004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 x14ac:dyDescent="0.55000000000000004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 x14ac:dyDescent="0.55000000000000004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 x14ac:dyDescent="0.55000000000000004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 x14ac:dyDescent="0.55000000000000004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 x14ac:dyDescent="0.55000000000000004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 x14ac:dyDescent="0.55000000000000004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 x14ac:dyDescent="0.55000000000000004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 x14ac:dyDescent="0.55000000000000004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 x14ac:dyDescent="0.55000000000000004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 x14ac:dyDescent="0.55000000000000004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 x14ac:dyDescent="0.55000000000000004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 x14ac:dyDescent="0.55000000000000004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 x14ac:dyDescent="0.55000000000000004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 x14ac:dyDescent="0.55000000000000004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 x14ac:dyDescent="0.55000000000000004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 x14ac:dyDescent="0.55000000000000004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 x14ac:dyDescent="0.55000000000000004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 x14ac:dyDescent="0.55000000000000004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 x14ac:dyDescent="0.55000000000000004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 x14ac:dyDescent="0.55000000000000004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 x14ac:dyDescent="0.55000000000000004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 x14ac:dyDescent="0.55000000000000004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 x14ac:dyDescent="0.55000000000000004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 x14ac:dyDescent="0.55000000000000004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 x14ac:dyDescent="0.55000000000000004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 x14ac:dyDescent="0.55000000000000004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 x14ac:dyDescent="0.55000000000000004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 x14ac:dyDescent="0.55000000000000004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 x14ac:dyDescent="0.55000000000000004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 x14ac:dyDescent="0.55000000000000004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 x14ac:dyDescent="0.55000000000000004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 x14ac:dyDescent="0.55000000000000004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 x14ac:dyDescent="0.55000000000000004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 x14ac:dyDescent="0.55000000000000004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 x14ac:dyDescent="0.55000000000000004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 x14ac:dyDescent="0.55000000000000004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 x14ac:dyDescent="0.55000000000000004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 x14ac:dyDescent="0.55000000000000004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 x14ac:dyDescent="0.55000000000000004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 x14ac:dyDescent="0.55000000000000004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 x14ac:dyDescent="0.55000000000000004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 x14ac:dyDescent="0.55000000000000004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 x14ac:dyDescent="0.55000000000000004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 x14ac:dyDescent="0.55000000000000004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 x14ac:dyDescent="0.55000000000000004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 x14ac:dyDescent="0.55000000000000004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 x14ac:dyDescent="0.55000000000000004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 x14ac:dyDescent="0.55000000000000004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 x14ac:dyDescent="0.55000000000000004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 x14ac:dyDescent="0.55000000000000004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 x14ac:dyDescent="0.55000000000000004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 x14ac:dyDescent="0.55000000000000004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 x14ac:dyDescent="0.55000000000000004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 x14ac:dyDescent="0.55000000000000004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 x14ac:dyDescent="0.55000000000000004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 x14ac:dyDescent="0.55000000000000004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 x14ac:dyDescent="0.55000000000000004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 x14ac:dyDescent="0.55000000000000004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 x14ac:dyDescent="0.55000000000000004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 x14ac:dyDescent="0.55000000000000004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 x14ac:dyDescent="0.55000000000000004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 x14ac:dyDescent="0.55000000000000004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 x14ac:dyDescent="0.55000000000000004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 x14ac:dyDescent="0.55000000000000004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 x14ac:dyDescent="0.55000000000000004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 x14ac:dyDescent="0.55000000000000004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 x14ac:dyDescent="0.55000000000000004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 x14ac:dyDescent="0.55000000000000004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 x14ac:dyDescent="0.55000000000000004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 x14ac:dyDescent="0.55000000000000004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 x14ac:dyDescent="0.55000000000000004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 x14ac:dyDescent="0.55000000000000004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 x14ac:dyDescent="0.55000000000000004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 x14ac:dyDescent="0.55000000000000004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 x14ac:dyDescent="0.55000000000000004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 x14ac:dyDescent="0.55000000000000004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 x14ac:dyDescent="0.55000000000000004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 x14ac:dyDescent="0.55000000000000004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 x14ac:dyDescent="0.55000000000000004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 x14ac:dyDescent="0.55000000000000004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 x14ac:dyDescent="0.55000000000000004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 x14ac:dyDescent="0.55000000000000004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 x14ac:dyDescent="0.55000000000000004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 x14ac:dyDescent="0.55000000000000004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 x14ac:dyDescent="0.55000000000000004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 x14ac:dyDescent="0.55000000000000004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 x14ac:dyDescent="0.55000000000000004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 x14ac:dyDescent="0.55000000000000004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 x14ac:dyDescent="0.55000000000000004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 x14ac:dyDescent="0.55000000000000004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 x14ac:dyDescent="0.55000000000000004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 x14ac:dyDescent="0.55000000000000004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 x14ac:dyDescent="0.55000000000000004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 x14ac:dyDescent="0.55000000000000004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 x14ac:dyDescent="0.55000000000000004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 x14ac:dyDescent="0.55000000000000004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 x14ac:dyDescent="0.55000000000000004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 x14ac:dyDescent="0.55000000000000004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 x14ac:dyDescent="0.55000000000000004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 x14ac:dyDescent="0.55000000000000004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 x14ac:dyDescent="0.55000000000000004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 x14ac:dyDescent="0.55000000000000004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 x14ac:dyDescent="0.55000000000000004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 x14ac:dyDescent="0.55000000000000004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 x14ac:dyDescent="0.55000000000000004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 x14ac:dyDescent="0.55000000000000004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 x14ac:dyDescent="0.55000000000000004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 x14ac:dyDescent="0.55000000000000004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 x14ac:dyDescent="0.55000000000000004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 x14ac:dyDescent="0.55000000000000004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 x14ac:dyDescent="0.55000000000000004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 x14ac:dyDescent="0.55000000000000004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 x14ac:dyDescent="0.55000000000000004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 x14ac:dyDescent="0.55000000000000004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 x14ac:dyDescent="0.55000000000000004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 x14ac:dyDescent="0.55000000000000004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 x14ac:dyDescent="0.55000000000000004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 x14ac:dyDescent="0.55000000000000004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 x14ac:dyDescent="0.55000000000000004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 x14ac:dyDescent="0.55000000000000004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 x14ac:dyDescent="0.55000000000000004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 x14ac:dyDescent="0.55000000000000004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 x14ac:dyDescent="0.55000000000000004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 x14ac:dyDescent="0.55000000000000004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 x14ac:dyDescent="0.55000000000000004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 x14ac:dyDescent="0.55000000000000004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 x14ac:dyDescent="0.55000000000000004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 x14ac:dyDescent="0.55000000000000004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 x14ac:dyDescent="0.55000000000000004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 x14ac:dyDescent="0.55000000000000004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 x14ac:dyDescent="0.55000000000000004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 x14ac:dyDescent="0.55000000000000004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 x14ac:dyDescent="0.55000000000000004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 x14ac:dyDescent="0.55000000000000004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 x14ac:dyDescent="0.55000000000000004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 x14ac:dyDescent="0.55000000000000004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 x14ac:dyDescent="0.55000000000000004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 x14ac:dyDescent="0.55000000000000004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 x14ac:dyDescent="0.55000000000000004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 x14ac:dyDescent="0.55000000000000004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 x14ac:dyDescent="0.55000000000000004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 x14ac:dyDescent="0.55000000000000004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 x14ac:dyDescent="0.55000000000000004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 x14ac:dyDescent="0.55000000000000004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 x14ac:dyDescent="0.55000000000000004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 x14ac:dyDescent="0.55000000000000004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 x14ac:dyDescent="0.55000000000000004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 x14ac:dyDescent="0.55000000000000004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 x14ac:dyDescent="0.55000000000000004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 x14ac:dyDescent="0.55000000000000004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 x14ac:dyDescent="0.55000000000000004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 x14ac:dyDescent="0.55000000000000004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 x14ac:dyDescent="0.55000000000000004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 x14ac:dyDescent="0.55000000000000004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 x14ac:dyDescent="0.55000000000000004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 x14ac:dyDescent="0.55000000000000004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 x14ac:dyDescent="0.55000000000000004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 x14ac:dyDescent="0.55000000000000004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 x14ac:dyDescent="0.55000000000000004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 x14ac:dyDescent="0.55000000000000004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 x14ac:dyDescent="0.55000000000000004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 x14ac:dyDescent="0.55000000000000004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 x14ac:dyDescent="0.55000000000000004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 x14ac:dyDescent="0.55000000000000004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 x14ac:dyDescent="0.55000000000000004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 x14ac:dyDescent="0.55000000000000004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 x14ac:dyDescent="0.55000000000000004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 x14ac:dyDescent="0.55000000000000004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 x14ac:dyDescent="0.55000000000000004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 x14ac:dyDescent="0.55000000000000004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 x14ac:dyDescent="0.55000000000000004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 x14ac:dyDescent="0.55000000000000004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 x14ac:dyDescent="0.55000000000000004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 x14ac:dyDescent="0.55000000000000004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 x14ac:dyDescent="0.55000000000000004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 x14ac:dyDescent="0.55000000000000004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 x14ac:dyDescent="0.55000000000000004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 x14ac:dyDescent="0.55000000000000004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 x14ac:dyDescent="0.55000000000000004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 x14ac:dyDescent="0.55000000000000004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 x14ac:dyDescent="0.55000000000000004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 x14ac:dyDescent="0.55000000000000004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 x14ac:dyDescent="0.55000000000000004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 x14ac:dyDescent="0.55000000000000004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 x14ac:dyDescent="0.55000000000000004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 x14ac:dyDescent="0.55000000000000004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 x14ac:dyDescent="0.55000000000000004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 x14ac:dyDescent="0.55000000000000004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 x14ac:dyDescent="0.55000000000000004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 x14ac:dyDescent="0.55000000000000004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 x14ac:dyDescent="0.55000000000000004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 x14ac:dyDescent="0.55000000000000004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 x14ac:dyDescent="0.55000000000000004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 x14ac:dyDescent="0.55000000000000004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 x14ac:dyDescent="0.55000000000000004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 x14ac:dyDescent="0.55000000000000004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 x14ac:dyDescent="0.55000000000000004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 x14ac:dyDescent="0.55000000000000004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 x14ac:dyDescent="0.55000000000000004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 x14ac:dyDescent="0.55000000000000004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 x14ac:dyDescent="0.55000000000000004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 x14ac:dyDescent="0.55000000000000004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 x14ac:dyDescent="0.55000000000000004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 x14ac:dyDescent="0.55000000000000004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 x14ac:dyDescent="0.55000000000000004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 x14ac:dyDescent="0.55000000000000004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 x14ac:dyDescent="0.55000000000000004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 x14ac:dyDescent="0.55000000000000004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 x14ac:dyDescent="0.55000000000000004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 x14ac:dyDescent="0.55000000000000004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 x14ac:dyDescent="0.55000000000000004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 x14ac:dyDescent="0.55000000000000004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 x14ac:dyDescent="0.55000000000000004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 x14ac:dyDescent="0.55000000000000004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 x14ac:dyDescent="0.55000000000000004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 x14ac:dyDescent="0.55000000000000004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 x14ac:dyDescent="0.55000000000000004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 x14ac:dyDescent="0.55000000000000004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 x14ac:dyDescent="0.55000000000000004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 x14ac:dyDescent="0.55000000000000004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 x14ac:dyDescent="0.55000000000000004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 x14ac:dyDescent="0.55000000000000004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 x14ac:dyDescent="0.55000000000000004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 x14ac:dyDescent="0.55000000000000004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 x14ac:dyDescent="0.55000000000000004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 x14ac:dyDescent="0.55000000000000004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 x14ac:dyDescent="0.55000000000000004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 x14ac:dyDescent="0.55000000000000004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 x14ac:dyDescent="0.55000000000000004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 x14ac:dyDescent="0.55000000000000004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 x14ac:dyDescent="0.55000000000000004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 x14ac:dyDescent="0.55000000000000004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 x14ac:dyDescent="0.55000000000000004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 x14ac:dyDescent="0.55000000000000004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 x14ac:dyDescent="0.55000000000000004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 x14ac:dyDescent="0.55000000000000004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 x14ac:dyDescent="0.55000000000000004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 x14ac:dyDescent="0.55000000000000004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 x14ac:dyDescent="0.55000000000000004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 x14ac:dyDescent="0.55000000000000004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 x14ac:dyDescent="0.55000000000000004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 x14ac:dyDescent="0.55000000000000004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 x14ac:dyDescent="0.55000000000000004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 x14ac:dyDescent="0.55000000000000004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 x14ac:dyDescent="0.55000000000000004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 x14ac:dyDescent="0.55000000000000004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 x14ac:dyDescent="0.55000000000000004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 x14ac:dyDescent="0.55000000000000004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 x14ac:dyDescent="0.55000000000000004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 x14ac:dyDescent="0.55000000000000004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 x14ac:dyDescent="0.55000000000000004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 x14ac:dyDescent="0.55000000000000004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 x14ac:dyDescent="0.55000000000000004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 x14ac:dyDescent="0.55000000000000004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 x14ac:dyDescent="0.55000000000000004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 x14ac:dyDescent="0.55000000000000004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 x14ac:dyDescent="0.55000000000000004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 x14ac:dyDescent="0.55000000000000004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 x14ac:dyDescent="0.55000000000000004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 x14ac:dyDescent="0.55000000000000004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 x14ac:dyDescent="0.55000000000000004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 x14ac:dyDescent="0.55000000000000004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 x14ac:dyDescent="0.55000000000000004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 x14ac:dyDescent="0.55000000000000004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 x14ac:dyDescent="0.55000000000000004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 x14ac:dyDescent="0.55000000000000004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 x14ac:dyDescent="0.55000000000000004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 x14ac:dyDescent="0.55000000000000004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 x14ac:dyDescent="0.55000000000000004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 x14ac:dyDescent="0.55000000000000004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 x14ac:dyDescent="0.55000000000000004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 x14ac:dyDescent="0.55000000000000004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 x14ac:dyDescent="0.55000000000000004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 x14ac:dyDescent="0.55000000000000004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 x14ac:dyDescent="0.55000000000000004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 x14ac:dyDescent="0.55000000000000004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 x14ac:dyDescent="0.55000000000000004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 x14ac:dyDescent="0.55000000000000004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 x14ac:dyDescent="0.55000000000000004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 x14ac:dyDescent="0.55000000000000004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 x14ac:dyDescent="0.55000000000000004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 x14ac:dyDescent="0.55000000000000004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 x14ac:dyDescent="0.55000000000000004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 x14ac:dyDescent="0.55000000000000004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 x14ac:dyDescent="0.55000000000000004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 x14ac:dyDescent="0.55000000000000004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 x14ac:dyDescent="0.55000000000000004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 x14ac:dyDescent="0.55000000000000004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 x14ac:dyDescent="0.55000000000000004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 x14ac:dyDescent="0.55000000000000004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 x14ac:dyDescent="0.55000000000000004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 x14ac:dyDescent="0.55000000000000004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 x14ac:dyDescent="0.55000000000000004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 x14ac:dyDescent="0.55000000000000004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 x14ac:dyDescent="0.55000000000000004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 x14ac:dyDescent="0.55000000000000004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 x14ac:dyDescent="0.55000000000000004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 x14ac:dyDescent="0.55000000000000004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 x14ac:dyDescent="0.55000000000000004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 x14ac:dyDescent="0.55000000000000004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 x14ac:dyDescent="0.55000000000000004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 x14ac:dyDescent="0.55000000000000004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 x14ac:dyDescent="0.55000000000000004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 x14ac:dyDescent="0.55000000000000004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 x14ac:dyDescent="0.55000000000000004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 x14ac:dyDescent="0.55000000000000004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 x14ac:dyDescent="0.55000000000000004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 x14ac:dyDescent="0.55000000000000004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 x14ac:dyDescent="0.55000000000000004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 x14ac:dyDescent="0.55000000000000004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 x14ac:dyDescent="0.55000000000000004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 x14ac:dyDescent="0.55000000000000004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 x14ac:dyDescent="0.55000000000000004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 x14ac:dyDescent="0.55000000000000004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 x14ac:dyDescent="0.55000000000000004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 x14ac:dyDescent="0.55000000000000004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 x14ac:dyDescent="0.55000000000000004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 x14ac:dyDescent="0.55000000000000004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 x14ac:dyDescent="0.55000000000000004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 x14ac:dyDescent="0.55000000000000004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 x14ac:dyDescent="0.55000000000000004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 x14ac:dyDescent="0.55000000000000004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 x14ac:dyDescent="0.55000000000000004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 x14ac:dyDescent="0.55000000000000004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 x14ac:dyDescent="0.55000000000000004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 x14ac:dyDescent="0.55000000000000004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 x14ac:dyDescent="0.55000000000000004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 x14ac:dyDescent="0.55000000000000004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 x14ac:dyDescent="0.55000000000000004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 x14ac:dyDescent="0.55000000000000004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 x14ac:dyDescent="0.55000000000000004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 x14ac:dyDescent="0.55000000000000004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 x14ac:dyDescent="0.55000000000000004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 x14ac:dyDescent="0.55000000000000004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 x14ac:dyDescent="0.55000000000000004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 x14ac:dyDescent="0.55000000000000004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 x14ac:dyDescent="0.55000000000000004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 x14ac:dyDescent="0.55000000000000004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 x14ac:dyDescent="0.55000000000000004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 x14ac:dyDescent="0.55000000000000004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 x14ac:dyDescent="0.55000000000000004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 x14ac:dyDescent="0.55000000000000004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 x14ac:dyDescent="0.55000000000000004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 x14ac:dyDescent="0.55000000000000004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 x14ac:dyDescent="0.55000000000000004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 x14ac:dyDescent="0.55000000000000004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 x14ac:dyDescent="0.55000000000000004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 x14ac:dyDescent="0.55000000000000004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 x14ac:dyDescent="0.55000000000000004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 x14ac:dyDescent="0.55000000000000004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 x14ac:dyDescent="0.55000000000000004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 x14ac:dyDescent="0.55000000000000004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 x14ac:dyDescent="0.55000000000000004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 x14ac:dyDescent="0.55000000000000004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 x14ac:dyDescent="0.55000000000000004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 x14ac:dyDescent="0.55000000000000004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 x14ac:dyDescent="0.55000000000000004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 x14ac:dyDescent="0.55000000000000004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 x14ac:dyDescent="0.55000000000000004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 x14ac:dyDescent="0.55000000000000004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 x14ac:dyDescent="0.55000000000000004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 x14ac:dyDescent="0.55000000000000004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 x14ac:dyDescent="0.55000000000000004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 x14ac:dyDescent="0.55000000000000004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 x14ac:dyDescent="0.55000000000000004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 x14ac:dyDescent="0.55000000000000004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 x14ac:dyDescent="0.55000000000000004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 x14ac:dyDescent="0.55000000000000004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 x14ac:dyDescent="0.55000000000000004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 x14ac:dyDescent="0.55000000000000004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 x14ac:dyDescent="0.55000000000000004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 x14ac:dyDescent="0.55000000000000004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 x14ac:dyDescent="0.55000000000000004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 x14ac:dyDescent="0.55000000000000004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 x14ac:dyDescent="0.55000000000000004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 x14ac:dyDescent="0.55000000000000004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 x14ac:dyDescent="0.55000000000000004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 x14ac:dyDescent="0.55000000000000004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 x14ac:dyDescent="0.55000000000000004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 x14ac:dyDescent="0.55000000000000004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 x14ac:dyDescent="0.55000000000000004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 x14ac:dyDescent="0.55000000000000004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 x14ac:dyDescent="0.55000000000000004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 x14ac:dyDescent="0.55000000000000004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 x14ac:dyDescent="0.55000000000000004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 x14ac:dyDescent="0.55000000000000004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 x14ac:dyDescent="0.55000000000000004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 x14ac:dyDescent="0.55000000000000004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 x14ac:dyDescent="0.55000000000000004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 x14ac:dyDescent="0.55000000000000004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 x14ac:dyDescent="0.55000000000000004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 x14ac:dyDescent="0.55000000000000004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 x14ac:dyDescent="0.55000000000000004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 x14ac:dyDescent="0.55000000000000004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 x14ac:dyDescent="0.55000000000000004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 x14ac:dyDescent="0.55000000000000004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 x14ac:dyDescent="0.55000000000000004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 x14ac:dyDescent="0.55000000000000004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 x14ac:dyDescent="0.55000000000000004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 x14ac:dyDescent="0.55000000000000004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 x14ac:dyDescent="0.55000000000000004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 x14ac:dyDescent="0.55000000000000004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 x14ac:dyDescent="0.55000000000000004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 x14ac:dyDescent="0.55000000000000004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 x14ac:dyDescent="0.55000000000000004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 x14ac:dyDescent="0.55000000000000004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 x14ac:dyDescent="0.55000000000000004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 x14ac:dyDescent="0.55000000000000004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 x14ac:dyDescent="0.55000000000000004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 x14ac:dyDescent="0.55000000000000004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 x14ac:dyDescent="0.55000000000000004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 x14ac:dyDescent="0.55000000000000004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 x14ac:dyDescent="0.55000000000000004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 x14ac:dyDescent="0.55000000000000004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 x14ac:dyDescent="0.55000000000000004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 x14ac:dyDescent="0.55000000000000004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 x14ac:dyDescent="0.55000000000000004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 x14ac:dyDescent="0.55000000000000004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 x14ac:dyDescent="0.55000000000000004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 x14ac:dyDescent="0.55000000000000004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 x14ac:dyDescent="0.55000000000000004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 x14ac:dyDescent="0.55000000000000004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 x14ac:dyDescent="0.55000000000000004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 x14ac:dyDescent="0.55000000000000004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 x14ac:dyDescent="0.55000000000000004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 x14ac:dyDescent="0.55000000000000004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 x14ac:dyDescent="0.55000000000000004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 x14ac:dyDescent="0.55000000000000004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 x14ac:dyDescent="0.55000000000000004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 x14ac:dyDescent="0.55000000000000004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 x14ac:dyDescent="0.55000000000000004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 x14ac:dyDescent="0.55000000000000004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 x14ac:dyDescent="0.55000000000000004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 x14ac:dyDescent="0.55000000000000004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 x14ac:dyDescent="0.55000000000000004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 x14ac:dyDescent="0.55000000000000004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 x14ac:dyDescent="0.55000000000000004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 x14ac:dyDescent="0.55000000000000004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 x14ac:dyDescent="0.55000000000000004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 x14ac:dyDescent="0.55000000000000004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 x14ac:dyDescent="0.55000000000000004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 x14ac:dyDescent="0.55000000000000004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 x14ac:dyDescent="0.55000000000000004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 x14ac:dyDescent="0.55000000000000004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 x14ac:dyDescent="0.55000000000000004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 x14ac:dyDescent="0.55000000000000004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 x14ac:dyDescent="0.55000000000000004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 x14ac:dyDescent="0.55000000000000004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 x14ac:dyDescent="0.55000000000000004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 x14ac:dyDescent="0.55000000000000004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 x14ac:dyDescent="0.55000000000000004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 x14ac:dyDescent="0.55000000000000004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 x14ac:dyDescent="0.55000000000000004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 x14ac:dyDescent="0.55000000000000004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 x14ac:dyDescent="0.55000000000000004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 x14ac:dyDescent="0.55000000000000004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 x14ac:dyDescent="0.55000000000000004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 x14ac:dyDescent="0.55000000000000004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 x14ac:dyDescent="0.55000000000000004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 x14ac:dyDescent="0.55000000000000004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 x14ac:dyDescent="0.55000000000000004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 x14ac:dyDescent="0.55000000000000004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 x14ac:dyDescent="0.55000000000000004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 x14ac:dyDescent="0.55000000000000004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 x14ac:dyDescent="0.55000000000000004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 x14ac:dyDescent="0.55000000000000004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 x14ac:dyDescent="0.55000000000000004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 x14ac:dyDescent="0.55000000000000004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 x14ac:dyDescent="0.55000000000000004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 x14ac:dyDescent="0.55000000000000004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 x14ac:dyDescent="0.55000000000000004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 x14ac:dyDescent="0.55000000000000004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 x14ac:dyDescent="0.55000000000000004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 x14ac:dyDescent="0.55000000000000004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 x14ac:dyDescent="0.55000000000000004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 x14ac:dyDescent="0.55000000000000004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 x14ac:dyDescent="0.55000000000000004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 x14ac:dyDescent="0.55000000000000004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 x14ac:dyDescent="0.55000000000000004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 x14ac:dyDescent="0.55000000000000004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 x14ac:dyDescent="0.55000000000000004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 x14ac:dyDescent="0.55000000000000004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 x14ac:dyDescent="0.55000000000000004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 x14ac:dyDescent="0.55000000000000004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 x14ac:dyDescent="0.55000000000000004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 x14ac:dyDescent="0.55000000000000004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 x14ac:dyDescent="0.55000000000000004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 x14ac:dyDescent="0.55000000000000004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 x14ac:dyDescent="0.55000000000000004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 x14ac:dyDescent="0.55000000000000004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 x14ac:dyDescent="0.55000000000000004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 x14ac:dyDescent="0.55000000000000004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 x14ac:dyDescent="0.55000000000000004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 x14ac:dyDescent="0.55000000000000004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 x14ac:dyDescent="0.55000000000000004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 x14ac:dyDescent="0.55000000000000004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 x14ac:dyDescent="0.55000000000000004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 x14ac:dyDescent="0.55000000000000004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 x14ac:dyDescent="0.55000000000000004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 x14ac:dyDescent="0.55000000000000004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 x14ac:dyDescent="0.55000000000000004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 x14ac:dyDescent="0.55000000000000004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 x14ac:dyDescent="0.55000000000000004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 x14ac:dyDescent="0.55000000000000004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 x14ac:dyDescent="0.55000000000000004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 x14ac:dyDescent="0.55000000000000004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 x14ac:dyDescent="0.55000000000000004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 x14ac:dyDescent="0.55000000000000004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 x14ac:dyDescent="0.55000000000000004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 x14ac:dyDescent="0.55000000000000004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 x14ac:dyDescent="0.55000000000000004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 x14ac:dyDescent="0.55000000000000004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 x14ac:dyDescent="0.55000000000000004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 x14ac:dyDescent="0.55000000000000004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 x14ac:dyDescent="0.55000000000000004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 x14ac:dyDescent="0.55000000000000004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 x14ac:dyDescent="0.55000000000000004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 x14ac:dyDescent="0.55000000000000004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 x14ac:dyDescent="0.55000000000000004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 x14ac:dyDescent="0.55000000000000004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 x14ac:dyDescent="0.55000000000000004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 x14ac:dyDescent="0.55000000000000004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 x14ac:dyDescent="0.55000000000000004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 x14ac:dyDescent="0.55000000000000004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 x14ac:dyDescent="0.55000000000000004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 x14ac:dyDescent="0.55000000000000004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 x14ac:dyDescent="0.55000000000000004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 x14ac:dyDescent="0.55000000000000004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 x14ac:dyDescent="0.55000000000000004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 x14ac:dyDescent="0.55000000000000004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 x14ac:dyDescent="0.55000000000000004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 x14ac:dyDescent="0.55000000000000004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 x14ac:dyDescent="0.55000000000000004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 x14ac:dyDescent="0.55000000000000004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 x14ac:dyDescent="0.55000000000000004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 x14ac:dyDescent="0.55000000000000004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 x14ac:dyDescent="0.55000000000000004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 x14ac:dyDescent="0.55000000000000004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 x14ac:dyDescent="0.55000000000000004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 x14ac:dyDescent="0.55000000000000004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 x14ac:dyDescent="0.55000000000000004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 x14ac:dyDescent="0.55000000000000004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 x14ac:dyDescent="0.55000000000000004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 x14ac:dyDescent="0.55000000000000004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 x14ac:dyDescent="0.55000000000000004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 x14ac:dyDescent="0.55000000000000004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 x14ac:dyDescent="0.55000000000000004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 x14ac:dyDescent="0.55000000000000004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 x14ac:dyDescent="0.55000000000000004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 x14ac:dyDescent="0.55000000000000004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 x14ac:dyDescent="0.55000000000000004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 x14ac:dyDescent="0.55000000000000004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 x14ac:dyDescent="0.55000000000000004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 x14ac:dyDescent="0.55000000000000004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 x14ac:dyDescent="0.55000000000000004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 x14ac:dyDescent="0.55000000000000004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 x14ac:dyDescent="0.55000000000000004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 x14ac:dyDescent="0.55000000000000004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 x14ac:dyDescent="0.55000000000000004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 x14ac:dyDescent="0.55000000000000004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 x14ac:dyDescent="0.55000000000000004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 x14ac:dyDescent="0.55000000000000004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 x14ac:dyDescent="0.55000000000000004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 x14ac:dyDescent="0.55000000000000004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 x14ac:dyDescent="0.55000000000000004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 x14ac:dyDescent="0.55000000000000004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 x14ac:dyDescent="0.55000000000000004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 x14ac:dyDescent="0.55000000000000004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 x14ac:dyDescent="0.55000000000000004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 x14ac:dyDescent="0.55000000000000004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 x14ac:dyDescent="0.55000000000000004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 x14ac:dyDescent="0.55000000000000004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 x14ac:dyDescent="0.55000000000000004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 x14ac:dyDescent="0.55000000000000004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 x14ac:dyDescent="0.55000000000000004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 x14ac:dyDescent="0.55000000000000004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 x14ac:dyDescent="0.55000000000000004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 x14ac:dyDescent="0.55000000000000004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 x14ac:dyDescent="0.55000000000000004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 x14ac:dyDescent="0.55000000000000004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 x14ac:dyDescent="0.55000000000000004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 x14ac:dyDescent="0.55000000000000004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 x14ac:dyDescent="0.55000000000000004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 x14ac:dyDescent="0.55000000000000004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 x14ac:dyDescent="0.55000000000000004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 x14ac:dyDescent="0.55000000000000004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 x14ac:dyDescent="0.55000000000000004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 x14ac:dyDescent="0.55000000000000004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 x14ac:dyDescent="0.55000000000000004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 x14ac:dyDescent="0.55000000000000004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 x14ac:dyDescent="0.55000000000000004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 x14ac:dyDescent="0.55000000000000004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 x14ac:dyDescent="0.55000000000000004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 x14ac:dyDescent="0.55000000000000004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 x14ac:dyDescent="0.55000000000000004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 x14ac:dyDescent="0.55000000000000004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 x14ac:dyDescent="0.55000000000000004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 x14ac:dyDescent="0.55000000000000004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 x14ac:dyDescent="0.55000000000000004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 x14ac:dyDescent="0.55000000000000004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 x14ac:dyDescent="0.55000000000000004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 x14ac:dyDescent="0.55000000000000004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 x14ac:dyDescent="0.55000000000000004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 x14ac:dyDescent="0.55000000000000004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 x14ac:dyDescent="0.55000000000000004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 x14ac:dyDescent="0.55000000000000004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 x14ac:dyDescent="0.55000000000000004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 x14ac:dyDescent="0.55000000000000004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 x14ac:dyDescent="0.55000000000000004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 x14ac:dyDescent="0.55000000000000004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 x14ac:dyDescent="0.55000000000000004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 x14ac:dyDescent="0.55000000000000004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 x14ac:dyDescent="0.55000000000000004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 x14ac:dyDescent="0.55000000000000004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 x14ac:dyDescent="0.55000000000000004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 x14ac:dyDescent="0.55000000000000004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 x14ac:dyDescent="0.55000000000000004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 x14ac:dyDescent="0.55000000000000004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 x14ac:dyDescent="0.55000000000000004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 x14ac:dyDescent="0.55000000000000004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 x14ac:dyDescent="0.55000000000000004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 x14ac:dyDescent="0.55000000000000004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 x14ac:dyDescent="0.55000000000000004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 x14ac:dyDescent="0.55000000000000004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 x14ac:dyDescent="0.55000000000000004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 x14ac:dyDescent="0.55000000000000004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 x14ac:dyDescent="0.55000000000000004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 x14ac:dyDescent="0.55000000000000004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 x14ac:dyDescent="0.55000000000000004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 x14ac:dyDescent="0.55000000000000004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 x14ac:dyDescent="0.55000000000000004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 x14ac:dyDescent="0.55000000000000004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 x14ac:dyDescent="0.55000000000000004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 x14ac:dyDescent="0.55000000000000004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 x14ac:dyDescent="0.55000000000000004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 x14ac:dyDescent="0.55000000000000004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 x14ac:dyDescent="0.55000000000000004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 x14ac:dyDescent="0.55000000000000004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 x14ac:dyDescent="0.55000000000000004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 x14ac:dyDescent="0.55000000000000004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 x14ac:dyDescent="0.55000000000000004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 x14ac:dyDescent="0.55000000000000004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 x14ac:dyDescent="0.55000000000000004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 x14ac:dyDescent="0.55000000000000004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 x14ac:dyDescent="0.55000000000000004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 x14ac:dyDescent="0.55000000000000004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 x14ac:dyDescent="0.55000000000000004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 x14ac:dyDescent="0.55000000000000004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 x14ac:dyDescent="0.55000000000000004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 x14ac:dyDescent="0.55000000000000004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 x14ac:dyDescent="0.55000000000000004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 x14ac:dyDescent="0.55000000000000004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 x14ac:dyDescent="0.55000000000000004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 x14ac:dyDescent="0.55000000000000004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 x14ac:dyDescent="0.55000000000000004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 x14ac:dyDescent="0.55000000000000004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 x14ac:dyDescent="0.55000000000000004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 x14ac:dyDescent="0.55000000000000004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 x14ac:dyDescent="0.55000000000000004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 x14ac:dyDescent="0.55000000000000004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 x14ac:dyDescent="0.55000000000000004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 x14ac:dyDescent="0.55000000000000004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 x14ac:dyDescent="0.55000000000000004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 x14ac:dyDescent="0.55000000000000004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 x14ac:dyDescent="0.55000000000000004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 x14ac:dyDescent="0.55000000000000004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 x14ac:dyDescent="0.55000000000000004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 x14ac:dyDescent="0.55000000000000004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 x14ac:dyDescent="0.55000000000000004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 x14ac:dyDescent="0.55000000000000004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 x14ac:dyDescent="0.55000000000000004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 x14ac:dyDescent="0.55000000000000004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 x14ac:dyDescent="0.55000000000000004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 x14ac:dyDescent="0.55000000000000004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 x14ac:dyDescent="0.55000000000000004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 x14ac:dyDescent="0.55000000000000004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 x14ac:dyDescent="0.55000000000000004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 x14ac:dyDescent="0.55000000000000004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 x14ac:dyDescent="0.55000000000000004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 x14ac:dyDescent="0.55000000000000004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 x14ac:dyDescent="0.55000000000000004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 x14ac:dyDescent="0.55000000000000004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 x14ac:dyDescent="0.55000000000000004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 x14ac:dyDescent="0.55000000000000004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 x14ac:dyDescent="0.55000000000000004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 x14ac:dyDescent="0.55000000000000004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 x14ac:dyDescent="0.55000000000000004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 x14ac:dyDescent="0.55000000000000004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 x14ac:dyDescent="0.55000000000000004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 x14ac:dyDescent="0.55000000000000004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 x14ac:dyDescent="0.55000000000000004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 x14ac:dyDescent="0.55000000000000004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 x14ac:dyDescent="0.55000000000000004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 x14ac:dyDescent="0.55000000000000004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 x14ac:dyDescent="0.55000000000000004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 x14ac:dyDescent="0.55000000000000004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 x14ac:dyDescent="0.55000000000000004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 x14ac:dyDescent="0.55000000000000004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 x14ac:dyDescent="0.55000000000000004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 x14ac:dyDescent="0.55000000000000004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 x14ac:dyDescent="0.55000000000000004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 x14ac:dyDescent="0.55000000000000004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 x14ac:dyDescent="0.55000000000000004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 x14ac:dyDescent="0.55000000000000004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 x14ac:dyDescent="0.55000000000000004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 x14ac:dyDescent="0.55000000000000004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 x14ac:dyDescent="0.55000000000000004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 x14ac:dyDescent="0.55000000000000004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 x14ac:dyDescent="0.55000000000000004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 x14ac:dyDescent="0.55000000000000004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 x14ac:dyDescent="0.55000000000000004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 x14ac:dyDescent="0.55000000000000004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 x14ac:dyDescent="0.55000000000000004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 x14ac:dyDescent="0.55000000000000004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 x14ac:dyDescent="0.55000000000000004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 x14ac:dyDescent="0.55000000000000004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 x14ac:dyDescent="0.55000000000000004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 x14ac:dyDescent="0.55000000000000004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 x14ac:dyDescent="0.55000000000000004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 x14ac:dyDescent="0.55000000000000004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 x14ac:dyDescent="0.55000000000000004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 x14ac:dyDescent="0.55000000000000004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 x14ac:dyDescent="0.55000000000000004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 x14ac:dyDescent="0.55000000000000004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 x14ac:dyDescent="0.55000000000000004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 x14ac:dyDescent="0.55000000000000004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 x14ac:dyDescent="0.55000000000000004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 x14ac:dyDescent="0.55000000000000004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 x14ac:dyDescent="0.55000000000000004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 x14ac:dyDescent="0.55000000000000004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 x14ac:dyDescent="0.55000000000000004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 x14ac:dyDescent="0.55000000000000004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 x14ac:dyDescent="0.55000000000000004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 x14ac:dyDescent="0.55000000000000004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 x14ac:dyDescent="0.55000000000000004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 x14ac:dyDescent="0.55000000000000004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 x14ac:dyDescent="0.55000000000000004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 x14ac:dyDescent="0.55000000000000004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 x14ac:dyDescent="0.55000000000000004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 x14ac:dyDescent="0.55000000000000004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 x14ac:dyDescent="0.55000000000000004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 x14ac:dyDescent="0.55000000000000004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 x14ac:dyDescent="0.55000000000000004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 x14ac:dyDescent="0.55000000000000004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 x14ac:dyDescent="0.55000000000000004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 x14ac:dyDescent="0.55000000000000004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 x14ac:dyDescent="0.55000000000000004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 x14ac:dyDescent="0.55000000000000004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 x14ac:dyDescent="0.55000000000000004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 x14ac:dyDescent="0.55000000000000004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 x14ac:dyDescent="0.55000000000000004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 x14ac:dyDescent="0.55000000000000004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 x14ac:dyDescent="0.55000000000000004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 x14ac:dyDescent="0.55000000000000004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 x14ac:dyDescent="0.55000000000000004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 x14ac:dyDescent="0.55000000000000004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 x14ac:dyDescent="0.55000000000000004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 x14ac:dyDescent="0.55000000000000004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 x14ac:dyDescent="0.55000000000000004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 x14ac:dyDescent="0.55000000000000004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 x14ac:dyDescent="0.55000000000000004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 x14ac:dyDescent="0.55000000000000004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 x14ac:dyDescent="0.55000000000000004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 x14ac:dyDescent="0.55000000000000004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 x14ac:dyDescent="0.55000000000000004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 x14ac:dyDescent="0.55000000000000004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 x14ac:dyDescent="0.55000000000000004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 x14ac:dyDescent="0.55000000000000004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 x14ac:dyDescent="0.55000000000000004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 x14ac:dyDescent="0.55000000000000004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 x14ac:dyDescent="0.55000000000000004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 x14ac:dyDescent="0.55000000000000004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 x14ac:dyDescent="0.55000000000000004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 x14ac:dyDescent="0.55000000000000004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 x14ac:dyDescent="0.55000000000000004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 x14ac:dyDescent="0.55000000000000004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 x14ac:dyDescent="0.55000000000000004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 x14ac:dyDescent="0.55000000000000004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 x14ac:dyDescent="0.55000000000000004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 x14ac:dyDescent="0.55000000000000004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 x14ac:dyDescent="0.55000000000000004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 x14ac:dyDescent="0.55000000000000004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 x14ac:dyDescent="0.55000000000000004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 x14ac:dyDescent="0.55000000000000004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 x14ac:dyDescent="0.55000000000000004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 x14ac:dyDescent="0.55000000000000004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 x14ac:dyDescent="0.55000000000000004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 x14ac:dyDescent="0.55000000000000004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 x14ac:dyDescent="0.55000000000000004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 x14ac:dyDescent="0.55000000000000004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 x14ac:dyDescent="0.55000000000000004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 x14ac:dyDescent="0.55000000000000004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 x14ac:dyDescent="0.55000000000000004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 x14ac:dyDescent="0.55000000000000004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 x14ac:dyDescent="0.55000000000000004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 x14ac:dyDescent="0.55000000000000004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 x14ac:dyDescent="0.55000000000000004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 x14ac:dyDescent="0.55000000000000004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 x14ac:dyDescent="0.55000000000000004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 x14ac:dyDescent="0.55000000000000004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 x14ac:dyDescent="0.55000000000000004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 x14ac:dyDescent="0.55000000000000004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 x14ac:dyDescent="0.55000000000000004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 x14ac:dyDescent="0.55000000000000004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 x14ac:dyDescent="0.55000000000000004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 x14ac:dyDescent="0.55000000000000004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 x14ac:dyDescent="0.55000000000000004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 x14ac:dyDescent="0.55000000000000004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 x14ac:dyDescent="0.55000000000000004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 x14ac:dyDescent="0.55000000000000004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 x14ac:dyDescent="0.55000000000000004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 x14ac:dyDescent="0.55000000000000004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 x14ac:dyDescent="0.55000000000000004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 x14ac:dyDescent="0.55000000000000004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 x14ac:dyDescent="0.55000000000000004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 x14ac:dyDescent="0.55000000000000004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 x14ac:dyDescent="0.55000000000000004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 x14ac:dyDescent="0.55000000000000004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 x14ac:dyDescent="0.55000000000000004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 x14ac:dyDescent="0.55000000000000004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 x14ac:dyDescent="0.55000000000000004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 x14ac:dyDescent="0.55000000000000004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 x14ac:dyDescent="0.55000000000000004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 x14ac:dyDescent="0.55000000000000004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 x14ac:dyDescent="0.55000000000000004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 x14ac:dyDescent="0.55000000000000004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 x14ac:dyDescent="0.55000000000000004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 x14ac:dyDescent="0.55000000000000004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 x14ac:dyDescent="0.55000000000000004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 x14ac:dyDescent="0.55000000000000004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 x14ac:dyDescent="0.55000000000000004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 x14ac:dyDescent="0.55000000000000004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 x14ac:dyDescent="0.55000000000000004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 x14ac:dyDescent="0.55000000000000004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 x14ac:dyDescent="0.55000000000000004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 x14ac:dyDescent="0.55000000000000004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 x14ac:dyDescent="0.55000000000000004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 x14ac:dyDescent="0.55000000000000004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 x14ac:dyDescent="0.55000000000000004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 x14ac:dyDescent="0.55000000000000004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 x14ac:dyDescent="0.55000000000000004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 x14ac:dyDescent="0.55000000000000004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 x14ac:dyDescent="0.55000000000000004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 x14ac:dyDescent="0.55000000000000004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 x14ac:dyDescent="0.55000000000000004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 x14ac:dyDescent="0.55000000000000004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 x14ac:dyDescent="0.55000000000000004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 x14ac:dyDescent="0.55000000000000004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 x14ac:dyDescent="0.55000000000000004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 x14ac:dyDescent="0.55000000000000004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 x14ac:dyDescent="0.55000000000000004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 x14ac:dyDescent="0.55000000000000004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 x14ac:dyDescent="0.55000000000000004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 x14ac:dyDescent="0.55000000000000004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 x14ac:dyDescent="0.55000000000000004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 x14ac:dyDescent="0.55000000000000004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 x14ac:dyDescent="0.55000000000000004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 x14ac:dyDescent="0.55000000000000004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 x14ac:dyDescent="0.55000000000000004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 x14ac:dyDescent="0.55000000000000004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 x14ac:dyDescent="0.55000000000000004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 x14ac:dyDescent="0.55000000000000004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 x14ac:dyDescent="0.55000000000000004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 x14ac:dyDescent="0.55000000000000004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 x14ac:dyDescent="0.55000000000000004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 x14ac:dyDescent="0.55000000000000004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 x14ac:dyDescent="0.55000000000000004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 x14ac:dyDescent="0.55000000000000004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 x14ac:dyDescent="0.55000000000000004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 x14ac:dyDescent="0.55000000000000004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 x14ac:dyDescent="0.55000000000000004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 x14ac:dyDescent="0.55000000000000004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 x14ac:dyDescent="0.55000000000000004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 x14ac:dyDescent="0.55000000000000004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 x14ac:dyDescent="0.55000000000000004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 x14ac:dyDescent="0.55000000000000004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 x14ac:dyDescent="0.55000000000000004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 x14ac:dyDescent="0.55000000000000004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 x14ac:dyDescent="0.55000000000000004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 x14ac:dyDescent="0.55000000000000004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 x14ac:dyDescent="0.55000000000000004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 x14ac:dyDescent="0.55000000000000004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 x14ac:dyDescent="0.55000000000000004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 x14ac:dyDescent="0.55000000000000004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 x14ac:dyDescent="0.55000000000000004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 x14ac:dyDescent="0.55000000000000004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 x14ac:dyDescent="0.55000000000000004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 x14ac:dyDescent="0.55000000000000004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 x14ac:dyDescent="0.55000000000000004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 x14ac:dyDescent="0.55000000000000004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 x14ac:dyDescent="0.55000000000000004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 x14ac:dyDescent="0.55000000000000004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 x14ac:dyDescent="0.55000000000000004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 x14ac:dyDescent="0.55000000000000004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 x14ac:dyDescent="0.55000000000000004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 x14ac:dyDescent="0.55000000000000004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 x14ac:dyDescent="0.55000000000000004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 x14ac:dyDescent="0.55000000000000004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 x14ac:dyDescent="0.55000000000000004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 x14ac:dyDescent="0.55000000000000004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 x14ac:dyDescent="0.55000000000000004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 x14ac:dyDescent="0.55000000000000004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 x14ac:dyDescent="0.55000000000000004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 x14ac:dyDescent="0.55000000000000004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 x14ac:dyDescent="0.55000000000000004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 x14ac:dyDescent="0.55000000000000004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 x14ac:dyDescent="0.55000000000000004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 x14ac:dyDescent="0.55000000000000004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 x14ac:dyDescent="0.55000000000000004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 x14ac:dyDescent="0.55000000000000004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 x14ac:dyDescent="0.55000000000000004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 x14ac:dyDescent="0.55000000000000004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 x14ac:dyDescent="0.55000000000000004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 x14ac:dyDescent="0.55000000000000004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 x14ac:dyDescent="0.55000000000000004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 x14ac:dyDescent="0.55000000000000004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 x14ac:dyDescent="0.55000000000000004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 x14ac:dyDescent="0.55000000000000004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 x14ac:dyDescent="0.55000000000000004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 x14ac:dyDescent="0.55000000000000004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 x14ac:dyDescent="0.55000000000000004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 x14ac:dyDescent="0.55000000000000004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 x14ac:dyDescent="0.55000000000000004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 x14ac:dyDescent="0.55000000000000004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 x14ac:dyDescent="0.55000000000000004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 x14ac:dyDescent="0.55000000000000004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 x14ac:dyDescent="0.55000000000000004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 x14ac:dyDescent="0.55000000000000004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 x14ac:dyDescent="0.55000000000000004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 x14ac:dyDescent="0.55000000000000004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 x14ac:dyDescent="0.55000000000000004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 x14ac:dyDescent="0.55000000000000004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 x14ac:dyDescent="0.55000000000000004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 x14ac:dyDescent="0.55000000000000004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 x14ac:dyDescent="0.55000000000000004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 x14ac:dyDescent="0.55000000000000004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 x14ac:dyDescent="0.55000000000000004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 x14ac:dyDescent="0.55000000000000004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 x14ac:dyDescent="0.55000000000000004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 x14ac:dyDescent="0.55000000000000004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 x14ac:dyDescent="0.55000000000000004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 x14ac:dyDescent="0.55000000000000004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 x14ac:dyDescent="0.55000000000000004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 x14ac:dyDescent="0.55000000000000004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 x14ac:dyDescent="0.55000000000000004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 x14ac:dyDescent="0.55000000000000004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 x14ac:dyDescent="0.55000000000000004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 x14ac:dyDescent="0.55000000000000004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 x14ac:dyDescent="0.55000000000000004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 x14ac:dyDescent="0.55000000000000004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 x14ac:dyDescent="0.55000000000000004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 x14ac:dyDescent="0.55000000000000004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 x14ac:dyDescent="0.55000000000000004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 x14ac:dyDescent="0.55000000000000004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 x14ac:dyDescent="0.55000000000000004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 x14ac:dyDescent="0.55000000000000004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 x14ac:dyDescent="0.55000000000000004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 x14ac:dyDescent="0.55000000000000004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 x14ac:dyDescent="0.55000000000000004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 x14ac:dyDescent="0.55000000000000004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 x14ac:dyDescent="0.55000000000000004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 x14ac:dyDescent="0.55000000000000004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 x14ac:dyDescent="0.55000000000000004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 x14ac:dyDescent="0.55000000000000004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 x14ac:dyDescent="0.55000000000000004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 x14ac:dyDescent="0.55000000000000004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 x14ac:dyDescent="0.55000000000000004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 x14ac:dyDescent="0.55000000000000004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 x14ac:dyDescent="0.55000000000000004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 x14ac:dyDescent="0.55000000000000004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 x14ac:dyDescent="0.55000000000000004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 x14ac:dyDescent="0.55000000000000004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 x14ac:dyDescent="0.55000000000000004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 x14ac:dyDescent="0.55000000000000004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 x14ac:dyDescent="0.55000000000000004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 x14ac:dyDescent="0.55000000000000004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 x14ac:dyDescent="0.55000000000000004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 x14ac:dyDescent="0.55000000000000004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 x14ac:dyDescent="0.55000000000000004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 x14ac:dyDescent="0.55000000000000004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 x14ac:dyDescent="0.55000000000000004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 x14ac:dyDescent="0.55000000000000004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 x14ac:dyDescent="0.55000000000000004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 x14ac:dyDescent="0.55000000000000004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 x14ac:dyDescent="0.55000000000000004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 x14ac:dyDescent="0.55000000000000004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 x14ac:dyDescent="0.55000000000000004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 x14ac:dyDescent="0.55000000000000004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 x14ac:dyDescent="0.55000000000000004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 x14ac:dyDescent="0.55000000000000004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 x14ac:dyDescent="0.55000000000000004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 x14ac:dyDescent="0.55000000000000004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 x14ac:dyDescent="0.55000000000000004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 x14ac:dyDescent="0.55000000000000004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 x14ac:dyDescent="0.55000000000000004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 x14ac:dyDescent="0.55000000000000004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 x14ac:dyDescent="0.55000000000000004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 x14ac:dyDescent="0.55000000000000004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 x14ac:dyDescent="0.55000000000000004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 x14ac:dyDescent="0.55000000000000004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 x14ac:dyDescent="0.55000000000000004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 x14ac:dyDescent="0.55000000000000004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 x14ac:dyDescent="0.55000000000000004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 x14ac:dyDescent="0.55000000000000004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 x14ac:dyDescent="0.55000000000000004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 x14ac:dyDescent="0.55000000000000004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 x14ac:dyDescent="0.55000000000000004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 x14ac:dyDescent="0.55000000000000004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 x14ac:dyDescent="0.55000000000000004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 x14ac:dyDescent="0.55000000000000004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 x14ac:dyDescent="0.55000000000000004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 x14ac:dyDescent="0.55000000000000004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 x14ac:dyDescent="0.55000000000000004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 x14ac:dyDescent="0.55000000000000004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 x14ac:dyDescent="0.55000000000000004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 x14ac:dyDescent="0.55000000000000004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 x14ac:dyDescent="0.55000000000000004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 x14ac:dyDescent="0.55000000000000004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 x14ac:dyDescent="0.55000000000000004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 x14ac:dyDescent="0.55000000000000004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 x14ac:dyDescent="0.55000000000000004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 x14ac:dyDescent="0.55000000000000004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 x14ac:dyDescent="0.55000000000000004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 x14ac:dyDescent="0.55000000000000004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 x14ac:dyDescent="0.55000000000000004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 x14ac:dyDescent="0.55000000000000004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 x14ac:dyDescent="0.55000000000000004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 x14ac:dyDescent="0.55000000000000004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 x14ac:dyDescent="0.55000000000000004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 x14ac:dyDescent="0.55000000000000004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 x14ac:dyDescent="0.55000000000000004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 x14ac:dyDescent="0.55000000000000004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 x14ac:dyDescent="0.55000000000000004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 x14ac:dyDescent="0.55000000000000004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 x14ac:dyDescent="0.55000000000000004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 x14ac:dyDescent="0.55000000000000004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 x14ac:dyDescent="0.55000000000000004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 x14ac:dyDescent="0.55000000000000004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 x14ac:dyDescent="0.55000000000000004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 x14ac:dyDescent="0.55000000000000004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 x14ac:dyDescent="0.55000000000000004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 x14ac:dyDescent="0.55000000000000004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 x14ac:dyDescent="0.55000000000000004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 x14ac:dyDescent="0.55000000000000004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 x14ac:dyDescent="0.55000000000000004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 x14ac:dyDescent="0.55000000000000004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 x14ac:dyDescent="0.55000000000000004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 x14ac:dyDescent="0.55000000000000004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 x14ac:dyDescent="0.55000000000000004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 x14ac:dyDescent="0.55000000000000004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 x14ac:dyDescent="0.55000000000000004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 x14ac:dyDescent="0.55000000000000004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 x14ac:dyDescent="0.55000000000000004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 x14ac:dyDescent="0.55000000000000004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 x14ac:dyDescent="0.55000000000000004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 x14ac:dyDescent="0.55000000000000004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 x14ac:dyDescent="0.55000000000000004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 x14ac:dyDescent="0.55000000000000004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 x14ac:dyDescent="0.55000000000000004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 x14ac:dyDescent="0.55000000000000004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 x14ac:dyDescent="0.55000000000000004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 x14ac:dyDescent="0.55000000000000004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 x14ac:dyDescent="0.55000000000000004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 x14ac:dyDescent="0.55000000000000004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 x14ac:dyDescent="0.55000000000000004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 x14ac:dyDescent="0.55000000000000004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 x14ac:dyDescent="0.55000000000000004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 x14ac:dyDescent="0.55000000000000004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 x14ac:dyDescent="0.55000000000000004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 x14ac:dyDescent="0.55000000000000004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 x14ac:dyDescent="0.55000000000000004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 x14ac:dyDescent="0.55000000000000004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 x14ac:dyDescent="0.55000000000000004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 x14ac:dyDescent="0.55000000000000004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 x14ac:dyDescent="0.55000000000000004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 x14ac:dyDescent="0.55000000000000004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 x14ac:dyDescent="0.55000000000000004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 x14ac:dyDescent="0.55000000000000004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 x14ac:dyDescent="0.55000000000000004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 x14ac:dyDescent="0.55000000000000004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 x14ac:dyDescent="0.55000000000000004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 x14ac:dyDescent="0.55000000000000004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 x14ac:dyDescent="0.55000000000000004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 x14ac:dyDescent="0.55000000000000004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 x14ac:dyDescent="0.55000000000000004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 x14ac:dyDescent="0.55000000000000004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 x14ac:dyDescent="0.55000000000000004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 x14ac:dyDescent="0.55000000000000004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 x14ac:dyDescent="0.55000000000000004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 x14ac:dyDescent="0.55000000000000004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 x14ac:dyDescent="0.55000000000000004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 x14ac:dyDescent="0.55000000000000004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 x14ac:dyDescent="0.55000000000000004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 x14ac:dyDescent="0.55000000000000004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 x14ac:dyDescent="0.55000000000000004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 x14ac:dyDescent="0.55000000000000004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 x14ac:dyDescent="0.55000000000000004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 x14ac:dyDescent="0.55000000000000004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 x14ac:dyDescent="0.55000000000000004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 x14ac:dyDescent="0.55000000000000004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 x14ac:dyDescent="0.55000000000000004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 x14ac:dyDescent="0.55000000000000004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 x14ac:dyDescent="0.55000000000000004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 x14ac:dyDescent="0.55000000000000004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 x14ac:dyDescent="0.55000000000000004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 x14ac:dyDescent="0.55000000000000004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 x14ac:dyDescent="0.55000000000000004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 x14ac:dyDescent="0.55000000000000004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 x14ac:dyDescent="0.55000000000000004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 x14ac:dyDescent="0.55000000000000004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 x14ac:dyDescent="0.55000000000000004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 x14ac:dyDescent="0.55000000000000004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 x14ac:dyDescent="0.55000000000000004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 x14ac:dyDescent="0.55000000000000004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 x14ac:dyDescent="0.55000000000000004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 x14ac:dyDescent="0.55000000000000004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 x14ac:dyDescent="0.55000000000000004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 x14ac:dyDescent="0.55000000000000004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 x14ac:dyDescent="0.55000000000000004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 x14ac:dyDescent="0.55000000000000004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 x14ac:dyDescent="0.55000000000000004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 x14ac:dyDescent="0.55000000000000004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 x14ac:dyDescent="0.55000000000000004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 x14ac:dyDescent="0.55000000000000004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 x14ac:dyDescent="0.55000000000000004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 x14ac:dyDescent="0.55000000000000004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 x14ac:dyDescent="0.55000000000000004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 x14ac:dyDescent="0.55000000000000004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 x14ac:dyDescent="0.55000000000000004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 x14ac:dyDescent="0.55000000000000004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 x14ac:dyDescent="0.55000000000000004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 x14ac:dyDescent="0.55000000000000004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 x14ac:dyDescent="0.55000000000000004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 x14ac:dyDescent="0.55000000000000004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 x14ac:dyDescent="0.55000000000000004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 x14ac:dyDescent="0.55000000000000004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 x14ac:dyDescent="0.55000000000000004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 x14ac:dyDescent="0.55000000000000004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 x14ac:dyDescent="0.55000000000000004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 x14ac:dyDescent="0.55000000000000004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 x14ac:dyDescent="0.55000000000000004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 x14ac:dyDescent="0.55000000000000004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 x14ac:dyDescent="0.55000000000000004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 x14ac:dyDescent="0.55000000000000004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 x14ac:dyDescent="0.55000000000000004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 x14ac:dyDescent="0.55000000000000004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 x14ac:dyDescent="0.55000000000000004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 x14ac:dyDescent="0.55000000000000004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 x14ac:dyDescent="0.55000000000000004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 x14ac:dyDescent="0.55000000000000004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 x14ac:dyDescent="0.55000000000000004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 x14ac:dyDescent="0.55000000000000004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 x14ac:dyDescent="0.55000000000000004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 x14ac:dyDescent="0.55000000000000004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 x14ac:dyDescent="0.55000000000000004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 x14ac:dyDescent="0.55000000000000004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 x14ac:dyDescent="0.55000000000000004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 x14ac:dyDescent="0.55000000000000004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 x14ac:dyDescent="0.55000000000000004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 x14ac:dyDescent="0.55000000000000004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 x14ac:dyDescent="0.55000000000000004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 x14ac:dyDescent="0.55000000000000004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 x14ac:dyDescent="0.55000000000000004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 x14ac:dyDescent="0.55000000000000004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 x14ac:dyDescent="0.55000000000000004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 x14ac:dyDescent="0.55000000000000004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 x14ac:dyDescent="0.55000000000000004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 x14ac:dyDescent="0.55000000000000004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 x14ac:dyDescent="0.55000000000000004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 x14ac:dyDescent="0.55000000000000004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 x14ac:dyDescent="0.55000000000000004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 x14ac:dyDescent="0.55000000000000004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 x14ac:dyDescent="0.55000000000000004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 x14ac:dyDescent="0.55000000000000004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 x14ac:dyDescent="0.55000000000000004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 x14ac:dyDescent="0.55000000000000004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 x14ac:dyDescent="0.55000000000000004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 x14ac:dyDescent="0.55000000000000004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 x14ac:dyDescent="0.55000000000000004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 x14ac:dyDescent="0.55000000000000004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 x14ac:dyDescent="0.55000000000000004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 x14ac:dyDescent="0.55000000000000004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 x14ac:dyDescent="0.55000000000000004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 x14ac:dyDescent="0.55000000000000004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 x14ac:dyDescent="0.55000000000000004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 x14ac:dyDescent="0.55000000000000004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 x14ac:dyDescent="0.55000000000000004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 x14ac:dyDescent="0.55000000000000004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 x14ac:dyDescent="0.55000000000000004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 x14ac:dyDescent="0.55000000000000004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 x14ac:dyDescent="0.55000000000000004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 x14ac:dyDescent="0.55000000000000004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 x14ac:dyDescent="0.55000000000000004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 x14ac:dyDescent="0.55000000000000004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 x14ac:dyDescent="0.55000000000000004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 x14ac:dyDescent="0.55000000000000004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 x14ac:dyDescent="0.55000000000000004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 x14ac:dyDescent="0.55000000000000004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 x14ac:dyDescent="0.55000000000000004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 x14ac:dyDescent="0.55000000000000004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 x14ac:dyDescent="0.55000000000000004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 x14ac:dyDescent="0.55000000000000004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 x14ac:dyDescent="0.55000000000000004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 x14ac:dyDescent="0.55000000000000004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 x14ac:dyDescent="0.55000000000000004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 x14ac:dyDescent="0.55000000000000004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 x14ac:dyDescent="0.55000000000000004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 x14ac:dyDescent="0.55000000000000004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 x14ac:dyDescent="0.55000000000000004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 x14ac:dyDescent="0.55000000000000004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 x14ac:dyDescent="0.55000000000000004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 x14ac:dyDescent="0.55000000000000004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 x14ac:dyDescent="0.55000000000000004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 x14ac:dyDescent="0.55000000000000004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 x14ac:dyDescent="0.55000000000000004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 x14ac:dyDescent="0.55000000000000004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 x14ac:dyDescent="0.55000000000000004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 x14ac:dyDescent="0.55000000000000004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 x14ac:dyDescent="0.55000000000000004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 x14ac:dyDescent="0.55000000000000004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 x14ac:dyDescent="0.55000000000000004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 x14ac:dyDescent="0.55000000000000004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 x14ac:dyDescent="0.55000000000000004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 x14ac:dyDescent="0.55000000000000004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 x14ac:dyDescent="0.55000000000000004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 x14ac:dyDescent="0.55000000000000004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 x14ac:dyDescent="0.55000000000000004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 x14ac:dyDescent="0.55000000000000004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 x14ac:dyDescent="0.55000000000000004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 x14ac:dyDescent="0.55000000000000004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 x14ac:dyDescent="0.55000000000000004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 x14ac:dyDescent="0.55000000000000004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 x14ac:dyDescent="0.55000000000000004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 x14ac:dyDescent="0.55000000000000004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 x14ac:dyDescent="0.55000000000000004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 x14ac:dyDescent="0.55000000000000004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 x14ac:dyDescent="0.55000000000000004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 x14ac:dyDescent="0.55000000000000004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 x14ac:dyDescent="0.55000000000000004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 x14ac:dyDescent="0.55000000000000004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 x14ac:dyDescent="0.55000000000000004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 x14ac:dyDescent="0.55000000000000004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 x14ac:dyDescent="0.55000000000000004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 x14ac:dyDescent="0.55000000000000004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 x14ac:dyDescent="0.55000000000000004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 x14ac:dyDescent="0.55000000000000004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 x14ac:dyDescent="0.55000000000000004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 x14ac:dyDescent="0.55000000000000004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 x14ac:dyDescent="0.55000000000000004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 x14ac:dyDescent="0.55000000000000004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 x14ac:dyDescent="0.55000000000000004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 x14ac:dyDescent="0.55000000000000004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 x14ac:dyDescent="0.55000000000000004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 x14ac:dyDescent="0.55000000000000004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 x14ac:dyDescent="0.55000000000000004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 x14ac:dyDescent="0.55000000000000004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 x14ac:dyDescent="0.55000000000000004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 x14ac:dyDescent="0.55000000000000004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 x14ac:dyDescent="0.55000000000000004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 x14ac:dyDescent="0.55000000000000004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 x14ac:dyDescent="0.55000000000000004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 x14ac:dyDescent="0.55000000000000004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 x14ac:dyDescent="0.55000000000000004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 x14ac:dyDescent="0.55000000000000004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 x14ac:dyDescent="0.55000000000000004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 x14ac:dyDescent="0.55000000000000004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 x14ac:dyDescent="0.55000000000000004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 x14ac:dyDescent="0.55000000000000004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 x14ac:dyDescent="0.55000000000000004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 x14ac:dyDescent="0.55000000000000004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 x14ac:dyDescent="0.55000000000000004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 x14ac:dyDescent="0.55000000000000004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 x14ac:dyDescent="0.55000000000000004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 x14ac:dyDescent="0.55000000000000004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 x14ac:dyDescent="0.55000000000000004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 x14ac:dyDescent="0.55000000000000004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 x14ac:dyDescent="0.55000000000000004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 x14ac:dyDescent="0.55000000000000004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 x14ac:dyDescent="0.55000000000000004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 x14ac:dyDescent="0.55000000000000004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 x14ac:dyDescent="0.55000000000000004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 x14ac:dyDescent="0.55000000000000004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 x14ac:dyDescent="0.55000000000000004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 x14ac:dyDescent="0.55000000000000004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 x14ac:dyDescent="0.55000000000000004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 x14ac:dyDescent="0.55000000000000004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 x14ac:dyDescent="0.55000000000000004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 x14ac:dyDescent="0.55000000000000004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 x14ac:dyDescent="0.55000000000000004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 x14ac:dyDescent="0.55000000000000004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 x14ac:dyDescent="0.55000000000000004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 x14ac:dyDescent="0.55000000000000004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 x14ac:dyDescent="0.55000000000000004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 x14ac:dyDescent="0.55000000000000004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 x14ac:dyDescent="0.55000000000000004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 x14ac:dyDescent="0.55000000000000004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 x14ac:dyDescent="0.55000000000000004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 x14ac:dyDescent="0.55000000000000004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 x14ac:dyDescent="0.55000000000000004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 x14ac:dyDescent="0.55000000000000004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 x14ac:dyDescent="0.55000000000000004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 x14ac:dyDescent="0.55000000000000004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 x14ac:dyDescent="0.55000000000000004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 x14ac:dyDescent="0.55000000000000004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 x14ac:dyDescent="0.55000000000000004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 x14ac:dyDescent="0.55000000000000004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 x14ac:dyDescent="0.55000000000000004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 x14ac:dyDescent="0.55000000000000004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 x14ac:dyDescent="0.55000000000000004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 x14ac:dyDescent="0.55000000000000004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 x14ac:dyDescent="0.55000000000000004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 x14ac:dyDescent="0.55000000000000004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 x14ac:dyDescent="0.55000000000000004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 x14ac:dyDescent="0.55000000000000004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 x14ac:dyDescent="0.55000000000000004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 x14ac:dyDescent="0.55000000000000004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 x14ac:dyDescent="0.55000000000000004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 x14ac:dyDescent="0.55000000000000004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 x14ac:dyDescent="0.55000000000000004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 x14ac:dyDescent="0.55000000000000004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 x14ac:dyDescent="0.55000000000000004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 x14ac:dyDescent="0.55000000000000004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 x14ac:dyDescent="0.55000000000000004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 x14ac:dyDescent="0.55000000000000004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 x14ac:dyDescent="0.55000000000000004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 x14ac:dyDescent="0.55000000000000004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 x14ac:dyDescent="0.55000000000000004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 x14ac:dyDescent="0.55000000000000004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 x14ac:dyDescent="0.55000000000000004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 x14ac:dyDescent="0.55000000000000004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 x14ac:dyDescent="0.55000000000000004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 x14ac:dyDescent="0.55000000000000004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 x14ac:dyDescent="0.55000000000000004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 x14ac:dyDescent="0.55000000000000004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 x14ac:dyDescent="0.55000000000000004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 x14ac:dyDescent="0.55000000000000004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 x14ac:dyDescent="0.55000000000000004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 x14ac:dyDescent="0.55000000000000004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 x14ac:dyDescent="0.55000000000000004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 x14ac:dyDescent="0.55000000000000004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 x14ac:dyDescent="0.55000000000000004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 x14ac:dyDescent="0.55000000000000004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 x14ac:dyDescent="0.55000000000000004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 x14ac:dyDescent="0.55000000000000004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 x14ac:dyDescent="0.55000000000000004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 x14ac:dyDescent="0.55000000000000004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 x14ac:dyDescent="0.55000000000000004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 x14ac:dyDescent="0.55000000000000004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 x14ac:dyDescent="0.55000000000000004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 x14ac:dyDescent="0.55000000000000004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 x14ac:dyDescent="0.55000000000000004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 x14ac:dyDescent="0.55000000000000004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 x14ac:dyDescent="0.55000000000000004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 x14ac:dyDescent="0.55000000000000004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 x14ac:dyDescent="0.55000000000000004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 x14ac:dyDescent="0.55000000000000004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 x14ac:dyDescent="0.55000000000000004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 x14ac:dyDescent="0.55000000000000004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 x14ac:dyDescent="0.55000000000000004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 x14ac:dyDescent="0.55000000000000004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 x14ac:dyDescent="0.55000000000000004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 x14ac:dyDescent="0.55000000000000004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 x14ac:dyDescent="0.55000000000000004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 x14ac:dyDescent="0.55000000000000004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 x14ac:dyDescent="0.55000000000000004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 x14ac:dyDescent="0.55000000000000004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 x14ac:dyDescent="0.55000000000000004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 x14ac:dyDescent="0.55000000000000004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 x14ac:dyDescent="0.55000000000000004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 x14ac:dyDescent="0.55000000000000004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 x14ac:dyDescent="0.55000000000000004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 x14ac:dyDescent="0.55000000000000004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 x14ac:dyDescent="0.55000000000000004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 x14ac:dyDescent="0.55000000000000004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 x14ac:dyDescent="0.55000000000000004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 x14ac:dyDescent="0.55000000000000004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 x14ac:dyDescent="0.55000000000000004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 x14ac:dyDescent="0.55000000000000004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 x14ac:dyDescent="0.55000000000000004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 x14ac:dyDescent="0.55000000000000004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 x14ac:dyDescent="0.55000000000000004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 x14ac:dyDescent="0.55000000000000004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 x14ac:dyDescent="0.55000000000000004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 x14ac:dyDescent="0.55000000000000004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 x14ac:dyDescent="0.55000000000000004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 x14ac:dyDescent="0.55000000000000004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 x14ac:dyDescent="0.55000000000000004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 x14ac:dyDescent="0.55000000000000004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 x14ac:dyDescent="0.55000000000000004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 x14ac:dyDescent="0.55000000000000004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 x14ac:dyDescent="0.55000000000000004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 x14ac:dyDescent="0.55000000000000004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 x14ac:dyDescent="0.55000000000000004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 x14ac:dyDescent="0.55000000000000004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 x14ac:dyDescent="0.55000000000000004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 x14ac:dyDescent="0.55000000000000004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 x14ac:dyDescent="0.55000000000000004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 x14ac:dyDescent="0.55000000000000004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 x14ac:dyDescent="0.55000000000000004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 x14ac:dyDescent="0.55000000000000004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 x14ac:dyDescent="0.55000000000000004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 x14ac:dyDescent="0.55000000000000004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 x14ac:dyDescent="0.55000000000000004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 x14ac:dyDescent="0.55000000000000004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 x14ac:dyDescent="0.55000000000000004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 x14ac:dyDescent="0.55000000000000004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 x14ac:dyDescent="0.55000000000000004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 x14ac:dyDescent="0.55000000000000004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 x14ac:dyDescent="0.55000000000000004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 x14ac:dyDescent="0.55000000000000004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 x14ac:dyDescent="0.55000000000000004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 x14ac:dyDescent="0.55000000000000004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 x14ac:dyDescent="0.55000000000000004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 x14ac:dyDescent="0.55000000000000004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 x14ac:dyDescent="0.55000000000000004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 x14ac:dyDescent="0.55000000000000004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 x14ac:dyDescent="0.55000000000000004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 x14ac:dyDescent="0.55000000000000004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 x14ac:dyDescent="0.55000000000000004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 x14ac:dyDescent="0.55000000000000004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 x14ac:dyDescent="0.55000000000000004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 x14ac:dyDescent="0.55000000000000004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 x14ac:dyDescent="0.55000000000000004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 x14ac:dyDescent="0.55000000000000004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 x14ac:dyDescent="0.55000000000000004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 x14ac:dyDescent="0.55000000000000004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 x14ac:dyDescent="0.55000000000000004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 x14ac:dyDescent="0.55000000000000004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 x14ac:dyDescent="0.55000000000000004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 x14ac:dyDescent="0.55000000000000004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 x14ac:dyDescent="0.55000000000000004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 x14ac:dyDescent="0.55000000000000004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 x14ac:dyDescent="0.55000000000000004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 x14ac:dyDescent="0.55000000000000004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 x14ac:dyDescent="0.55000000000000004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 x14ac:dyDescent="0.55000000000000004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 x14ac:dyDescent="0.55000000000000004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 x14ac:dyDescent="0.55000000000000004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 x14ac:dyDescent="0.55000000000000004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 x14ac:dyDescent="0.55000000000000004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 x14ac:dyDescent="0.55000000000000004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 x14ac:dyDescent="0.55000000000000004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 x14ac:dyDescent="0.55000000000000004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 x14ac:dyDescent="0.55000000000000004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 x14ac:dyDescent="0.55000000000000004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 x14ac:dyDescent="0.55000000000000004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 x14ac:dyDescent="0.55000000000000004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 x14ac:dyDescent="0.55000000000000004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 x14ac:dyDescent="0.55000000000000004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 x14ac:dyDescent="0.55000000000000004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 x14ac:dyDescent="0.55000000000000004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 x14ac:dyDescent="0.55000000000000004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 x14ac:dyDescent="0.55000000000000004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 x14ac:dyDescent="0.55000000000000004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 x14ac:dyDescent="0.55000000000000004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 x14ac:dyDescent="0.55000000000000004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 x14ac:dyDescent="0.55000000000000004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 x14ac:dyDescent="0.55000000000000004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 x14ac:dyDescent="0.55000000000000004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 x14ac:dyDescent="0.55000000000000004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 x14ac:dyDescent="0.55000000000000004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 x14ac:dyDescent="0.55000000000000004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 x14ac:dyDescent="0.55000000000000004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 x14ac:dyDescent="0.55000000000000004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 x14ac:dyDescent="0.55000000000000004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 x14ac:dyDescent="0.55000000000000004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 x14ac:dyDescent="0.55000000000000004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 x14ac:dyDescent="0.55000000000000004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 x14ac:dyDescent="0.55000000000000004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 x14ac:dyDescent="0.55000000000000004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 x14ac:dyDescent="0.55000000000000004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 x14ac:dyDescent="0.55000000000000004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 x14ac:dyDescent="0.55000000000000004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 x14ac:dyDescent="0.55000000000000004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 x14ac:dyDescent="0.55000000000000004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 x14ac:dyDescent="0.55000000000000004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 x14ac:dyDescent="0.55000000000000004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 x14ac:dyDescent="0.55000000000000004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 x14ac:dyDescent="0.55000000000000004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 x14ac:dyDescent="0.55000000000000004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 x14ac:dyDescent="0.55000000000000004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 x14ac:dyDescent="0.55000000000000004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 x14ac:dyDescent="0.55000000000000004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 x14ac:dyDescent="0.55000000000000004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 x14ac:dyDescent="0.55000000000000004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 x14ac:dyDescent="0.55000000000000004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 x14ac:dyDescent="0.55000000000000004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 x14ac:dyDescent="0.55000000000000004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 x14ac:dyDescent="0.55000000000000004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 x14ac:dyDescent="0.55000000000000004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 x14ac:dyDescent="0.55000000000000004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 x14ac:dyDescent="0.55000000000000004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 x14ac:dyDescent="0.55000000000000004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 x14ac:dyDescent="0.55000000000000004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 x14ac:dyDescent="0.55000000000000004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 x14ac:dyDescent="0.55000000000000004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 x14ac:dyDescent="0.55000000000000004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 x14ac:dyDescent="0.55000000000000004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 x14ac:dyDescent="0.55000000000000004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 x14ac:dyDescent="0.55000000000000004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 x14ac:dyDescent="0.55000000000000004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 x14ac:dyDescent="0.55000000000000004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 x14ac:dyDescent="0.55000000000000004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 x14ac:dyDescent="0.55000000000000004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 x14ac:dyDescent="0.55000000000000004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 x14ac:dyDescent="0.55000000000000004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 x14ac:dyDescent="0.55000000000000004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 x14ac:dyDescent="0.55000000000000004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 x14ac:dyDescent="0.55000000000000004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 x14ac:dyDescent="0.55000000000000004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 x14ac:dyDescent="0.55000000000000004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 x14ac:dyDescent="0.55000000000000004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 x14ac:dyDescent="0.55000000000000004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 x14ac:dyDescent="0.55000000000000004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 x14ac:dyDescent="0.55000000000000004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 x14ac:dyDescent="0.55000000000000004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 x14ac:dyDescent="0.55000000000000004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 x14ac:dyDescent="0.55000000000000004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 x14ac:dyDescent="0.55000000000000004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 x14ac:dyDescent="0.55000000000000004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 x14ac:dyDescent="0.55000000000000004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 x14ac:dyDescent="0.55000000000000004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 x14ac:dyDescent="0.55000000000000004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 x14ac:dyDescent="0.55000000000000004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 x14ac:dyDescent="0.55000000000000004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 x14ac:dyDescent="0.55000000000000004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 x14ac:dyDescent="0.55000000000000004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 x14ac:dyDescent="0.55000000000000004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 x14ac:dyDescent="0.55000000000000004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 x14ac:dyDescent="0.55000000000000004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 x14ac:dyDescent="0.55000000000000004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 x14ac:dyDescent="0.55000000000000004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 x14ac:dyDescent="0.55000000000000004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 x14ac:dyDescent="0.55000000000000004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 x14ac:dyDescent="0.55000000000000004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 x14ac:dyDescent="0.55000000000000004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 x14ac:dyDescent="0.55000000000000004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 x14ac:dyDescent="0.55000000000000004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 x14ac:dyDescent="0.55000000000000004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 x14ac:dyDescent="0.55000000000000004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 x14ac:dyDescent="0.55000000000000004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 x14ac:dyDescent="0.55000000000000004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 x14ac:dyDescent="0.55000000000000004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 x14ac:dyDescent="0.55000000000000004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 x14ac:dyDescent="0.55000000000000004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 x14ac:dyDescent="0.55000000000000004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 x14ac:dyDescent="0.55000000000000004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 x14ac:dyDescent="0.55000000000000004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 x14ac:dyDescent="0.55000000000000004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 x14ac:dyDescent="0.55000000000000004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 x14ac:dyDescent="0.55000000000000004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 x14ac:dyDescent="0.55000000000000004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 x14ac:dyDescent="0.55000000000000004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 x14ac:dyDescent="0.55000000000000004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 x14ac:dyDescent="0.55000000000000004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 x14ac:dyDescent="0.55000000000000004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 x14ac:dyDescent="0.55000000000000004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 x14ac:dyDescent="0.55000000000000004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 x14ac:dyDescent="0.55000000000000004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 x14ac:dyDescent="0.55000000000000004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 x14ac:dyDescent="0.55000000000000004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 x14ac:dyDescent="0.55000000000000004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 x14ac:dyDescent="0.55000000000000004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 x14ac:dyDescent="0.55000000000000004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 x14ac:dyDescent="0.55000000000000004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 x14ac:dyDescent="0.55000000000000004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 x14ac:dyDescent="0.55000000000000004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 x14ac:dyDescent="0.55000000000000004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 x14ac:dyDescent="0.55000000000000004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 x14ac:dyDescent="0.55000000000000004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 x14ac:dyDescent="0.55000000000000004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 x14ac:dyDescent="0.55000000000000004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 x14ac:dyDescent="0.55000000000000004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 x14ac:dyDescent="0.55000000000000004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 x14ac:dyDescent="0.55000000000000004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 x14ac:dyDescent="0.55000000000000004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 x14ac:dyDescent="0.55000000000000004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 x14ac:dyDescent="0.55000000000000004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 x14ac:dyDescent="0.55000000000000004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 x14ac:dyDescent="0.55000000000000004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 x14ac:dyDescent="0.55000000000000004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 x14ac:dyDescent="0.55000000000000004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 x14ac:dyDescent="0.55000000000000004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 x14ac:dyDescent="0.55000000000000004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 x14ac:dyDescent="0.55000000000000004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 x14ac:dyDescent="0.55000000000000004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 x14ac:dyDescent="0.55000000000000004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 x14ac:dyDescent="0.55000000000000004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 x14ac:dyDescent="0.55000000000000004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 x14ac:dyDescent="0.55000000000000004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 x14ac:dyDescent="0.55000000000000004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 x14ac:dyDescent="0.55000000000000004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 x14ac:dyDescent="0.55000000000000004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 x14ac:dyDescent="0.55000000000000004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 x14ac:dyDescent="0.55000000000000004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 x14ac:dyDescent="0.55000000000000004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 x14ac:dyDescent="0.55000000000000004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 x14ac:dyDescent="0.55000000000000004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 x14ac:dyDescent="0.55000000000000004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 x14ac:dyDescent="0.55000000000000004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 x14ac:dyDescent="0.55000000000000004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 x14ac:dyDescent="0.55000000000000004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 x14ac:dyDescent="0.55000000000000004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 x14ac:dyDescent="0.55000000000000004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 x14ac:dyDescent="0.55000000000000004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 x14ac:dyDescent="0.55000000000000004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 x14ac:dyDescent="0.55000000000000004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 x14ac:dyDescent="0.55000000000000004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 x14ac:dyDescent="0.55000000000000004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 x14ac:dyDescent="0.55000000000000004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 x14ac:dyDescent="0.55000000000000004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 x14ac:dyDescent="0.55000000000000004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 x14ac:dyDescent="0.55000000000000004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 x14ac:dyDescent="0.55000000000000004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 x14ac:dyDescent="0.55000000000000004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 x14ac:dyDescent="0.55000000000000004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 x14ac:dyDescent="0.55000000000000004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 x14ac:dyDescent="0.55000000000000004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 x14ac:dyDescent="0.55000000000000004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 x14ac:dyDescent="0.55000000000000004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 x14ac:dyDescent="0.55000000000000004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 x14ac:dyDescent="0.55000000000000004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 x14ac:dyDescent="0.55000000000000004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 x14ac:dyDescent="0.55000000000000004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 x14ac:dyDescent="0.55000000000000004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 x14ac:dyDescent="0.55000000000000004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 x14ac:dyDescent="0.55000000000000004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 x14ac:dyDescent="0.55000000000000004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 x14ac:dyDescent="0.55000000000000004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 x14ac:dyDescent="0.55000000000000004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 x14ac:dyDescent="0.55000000000000004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 x14ac:dyDescent="0.55000000000000004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 x14ac:dyDescent="0.55000000000000004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 x14ac:dyDescent="0.55000000000000004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 x14ac:dyDescent="0.55000000000000004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 x14ac:dyDescent="0.55000000000000004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 x14ac:dyDescent="0.55000000000000004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 x14ac:dyDescent="0.55000000000000004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 x14ac:dyDescent="0.55000000000000004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 x14ac:dyDescent="0.55000000000000004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 x14ac:dyDescent="0.55000000000000004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 x14ac:dyDescent="0.55000000000000004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 x14ac:dyDescent="0.55000000000000004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 x14ac:dyDescent="0.55000000000000004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 x14ac:dyDescent="0.55000000000000004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 x14ac:dyDescent="0.55000000000000004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 x14ac:dyDescent="0.55000000000000004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 x14ac:dyDescent="0.55000000000000004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 x14ac:dyDescent="0.55000000000000004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 x14ac:dyDescent="0.55000000000000004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 x14ac:dyDescent="0.55000000000000004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 x14ac:dyDescent="0.55000000000000004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 x14ac:dyDescent="0.55000000000000004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 x14ac:dyDescent="0.55000000000000004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 x14ac:dyDescent="0.55000000000000004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 x14ac:dyDescent="0.55000000000000004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 x14ac:dyDescent="0.55000000000000004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 x14ac:dyDescent="0.55000000000000004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 x14ac:dyDescent="0.55000000000000004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 x14ac:dyDescent="0.55000000000000004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 x14ac:dyDescent="0.55000000000000004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 x14ac:dyDescent="0.55000000000000004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 x14ac:dyDescent="0.55000000000000004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 x14ac:dyDescent="0.55000000000000004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 x14ac:dyDescent="0.55000000000000004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 x14ac:dyDescent="0.55000000000000004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 x14ac:dyDescent="0.55000000000000004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 x14ac:dyDescent="0.55000000000000004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 x14ac:dyDescent="0.55000000000000004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 x14ac:dyDescent="0.55000000000000004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 x14ac:dyDescent="0.55000000000000004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 x14ac:dyDescent="0.55000000000000004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 x14ac:dyDescent="0.55000000000000004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 x14ac:dyDescent="0.55000000000000004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 x14ac:dyDescent="0.55000000000000004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 x14ac:dyDescent="0.55000000000000004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 x14ac:dyDescent="0.55000000000000004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 x14ac:dyDescent="0.55000000000000004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 x14ac:dyDescent="0.55000000000000004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 x14ac:dyDescent="0.55000000000000004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 x14ac:dyDescent="0.55000000000000004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 x14ac:dyDescent="0.55000000000000004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 x14ac:dyDescent="0.55000000000000004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 x14ac:dyDescent="0.55000000000000004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 x14ac:dyDescent="0.55000000000000004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 x14ac:dyDescent="0.55000000000000004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 x14ac:dyDescent="0.55000000000000004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 x14ac:dyDescent="0.55000000000000004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 x14ac:dyDescent="0.55000000000000004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 x14ac:dyDescent="0.55000000000000004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 x14ac:dyDescent="0.55000000000000004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 x14ac:dyDescent="0.55000000000000004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 x14ac:dyDescent="0.55000000000000004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 x14ac:dyDescent="0.55000000000000004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 x14ac:dyDescent="0.55000000000000004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 x14ac:dyDescent="0.55000000000000004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 x14ac:dyDescent="0.55000000000000004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 x14ac:dyDescent="0.55000000000000004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 x14ac:dyDescent="0.55000000000000004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 x14ac:dyDescent="0.55000000000000004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 x14ac:dyDescent="0.55000000000000004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 x14ac:dyDescent="0.55000000000000004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 x14ac:dyDescent="0.55000000000000004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 x14ac:dyDescent="0.55000000000000004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 x14ac:dyDescent="0.55000000000000004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 x14ac:dyDescent="0.55000000000000004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 x14ac:dyDescent="0.55000000000000004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 x14ac:dyDescent="0.55000000000000004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 x14ac:dyDescent="0.55000000000000004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 x14ac:dyDescent="0.55000000000000004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 x14ac:dyDescent="0.55000000000000004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 x14ac:dyDescent="0.55000000000000004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 x14ac:dyDescent="0.55000000000000004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 x14ac:dyDescent="0.55000000000000004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 x14ac:dyDescent="0.55000000000000004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 x14ac:dyDescent="0.55000000000000004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 x14ac:dyDescent="0.55000000000000004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 x14ac:dyDescent="0.55000000000000004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 x14ac:dyDescent="0.55000000000000004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 x14ac:dyDescent="0.55000000000000004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 x14ac:dyDescent="0.55000000000000004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 x14ac:dyDescent="0.55000000000000004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 x14ac:dyDescent="0.55000000000000004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 x14ac:dyDescent="0.55000000000000004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 x14ac:dyDescent="0.55000000000000004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 x14ac:dyDescent="0.55000000000000004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 x14ac:dyDescent="0.55000000000000004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 x14ac:dyDescent="0.55000000000000004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 x14ac:dyDescent="0.55000000000000004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 x14ac:dyDescent="0.55000000000000004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 x14ac:dyDescent="0.55000000000000004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 x14ac:dyDescent="0.55000000000000004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 x14ac:dyDescent="0.55000000000000004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 x14ac:dyDescent="0.55000000000000004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 x14ac:dyDescent="0.55000000000000004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 x14ac:dyDescent="0.55000000000000004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 x14ac:dyDescent="0.55000000000000004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 x14ac:dyDescent="0.55000000000000004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 x14ac:dyDescent="0.55000000000000004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 x14ac:dyDescent="0.55000000000000004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 x14ac:dyDescent="0.55000000000000004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 x14ac:dyDescent="0.55000000000000004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 x14ac:dyDescent="0.55000000000000004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 x14ac:dyDescent="0.55000000000000004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 x14ac:dyDescent="0.55000000000000004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 x14ac:dyDescent="0.55000000000000004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 x14ac:dyDescent="0.55000000000000004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 x14ac:dyDescent="0.55000000000000004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 x14ac:dyDescent="0.55000000000000004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 x14ac:dyDescent="0.55000000000000004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 x14ac:dyDescent="0.55000000000000004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 x14ac:dyDescent="0.55000000000000004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 x14ac:dyDescent="0.55000000000000004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 x14ac:dyDescent="0.55000000000000004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 x14ac:dyDescent="0.55000000000000004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 x14ac:dyDescent="0.55000000000000004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 x14ac:dyDescent="0.55000000000000004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 x14ac:dyDescent="0.55000000000000004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 x14ac:dyDescent="0.55000000000000004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 x14ac:dyDescent="0.55000000000000004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 x14ac:dyDescent="0.55000000000000004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 x14ac:dyDescent="0.55000000000000004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 x14ac:dyDescent="0.55000000000000004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 x14ac:dyDescent="0.55000000000000004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 x14ac:dyDescent="0.55000000000000004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 x14ac:dyDescent="0.55000000000000004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 x14ac:dyDescent="0.55000000000000004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 x14ac:dyDescent="0.55000000000000004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 x14ac:dyDescent="0.55000000000000004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 x14ac:dyDescent="0.55000000000000004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 x14ac:dyDescent="0.55000000000000004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 x14ac:dyDescent="0.55000000000000004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 x14ac:dyDescent="0.55000000000000004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 x14ac:dyDescent="0.55000000000000004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 x14ac:dyDescent="0.55000000000000004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 x14ac:dyDescent="0.55000000000000004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 x14ac:dyDescent="0.55000000000000004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 x14ac:dyDescent="0.55000000000000004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 x14ac:dyDescent="0.55000000000000004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 x14ac:dyDescent="0.55000000000000004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 x14ac:dyDescent="0.55000000000000004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 x14ac:dyDescent="0.55000000000000004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 x14ac:dyDescent="0.55000000000000004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 x14ac:dyDescent="0.55000000000000004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 x14ac:dyDescent="0.55000000000000004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 x14ac:dyDescent="0.55000000000000004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 x14ac:dyDescent="0.55000000000000004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 x14ac:dyDescent="0.55000000000000004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 x14ac:dyDescent="0.55000000000000004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 x14ac:dyDescent="0.55000000000000004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 x14ac:dyDescent="0.55000000000000004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 x14ac:dyDescent="0.55000000000000004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 x14ac:dyDescent="0.55000000000000004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 x14ac:dyDescent="0.55000000000000004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 x14ac:dyDescent="0.55000000000000004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 x14ac:dyDescent="0.55000000000000004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 x14ac:dyDescent="0.55000000000000004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 x14ac:dyDescent="0.55000000000000004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 x14ac:dyDescent="0.55000000000000004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 x14ac:dyDescent="0.55000000000000004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 x14ac:dyDescent="0.55000000000000004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 x14ac:dyDescent="0.55000000000000004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 x14ac:dyDescent="0.55000000000000004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 x14ac:dyDescent="0.55000000000000004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 x14ac:dyDescent="0.55000000000000004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 x14ac:dyDescent="0.55000000000000004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 x14ac:dyDescent="0.55000000000000004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 x14ac:dyDescent="0.55000000000000004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 x14ac:dyDescent="0.55000000000000004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 x14ac:dyDescent="0.55000000000000004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 x14ac:dyDescent="0.55000000000000004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 x14ac:dyDescent="0.55000000000000004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 x14ac:dyDescent="0.55000000000000004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 x14ac:dyDescent="0.55000000000000004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 x14ac:dyDescent="0.55000000000000004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 x14ac:dyDescent="0.55000000000000004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 x14ac:dyDescent="0.55000000000000004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 x14ac:dyDescent="0.55000000000000004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 x14ac:dyDescent="0.55000000000000004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 x14ac:dyDescent="0.55000000000000004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 x14ac:dyDescent="0.55000000000000004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 x14ac:dyDescent="0.55000000000000004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 x14ac:dyDescent="0.55000000000000004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 x14ac:dyDescent="0.55000000000000004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 x14ac:dyDescent="0.55000000000000004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 x14ac:dyDescent="0.55000000000000004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 x14ac:dyDescent="0.55000000000000004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 x14ac:dyDescent="0.55000000000000004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 x14ac:dyDescent="0.55000000000000004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 x14ac:dyDescent="0.55000000000000004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 x14ac:dyDescent="0.55000000000000004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 x14ac:dyDescent="0.55000000000000004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 x14ac:dyDescent="0.55000000000000004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 x14ac:dyDescent="0.55000000000000004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 x14ac:dyDescent="0.55000000000000004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 x14ac:dyDescent="0.55000000000000004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 x14ac:dyDescent="0.55000000000000004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 x14ac:dyDescent="0.55000000000000004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 x14ac:dyDescent="0.55000000000000004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 x14ac:dyDescent="0.55000000000000004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 x14ac:dyDescent="0.55000000000000004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 x14ac:dyDescent="0.55000000000000004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 x14ac:dyDescent="0.55000000000000004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 x14ac:dyDescent="0.55000000000000004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 x14ac:dyDescent="0.55000000000000004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 x14ac:dyDescent="0.55000000000000004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 x14ac:dyDescent="0.55000000000000004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 x14ac:dyDescent="0.55000000000000004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 x14ac:dyDescent="0.55000000000000004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 x14ac:dyDescent="0.55000000000000004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 x14ac:dyDescent="0.55000000000000004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 x14ac:dyDescent="0.55000000000000004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 x14ac:dyDescent="0.55000000000000004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 x14ac:dyDescent="0.55000000000000004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 x14ac:dyDescent="0.55000000000000004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 x14ac:dyDescent="0.55000000000000004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 x14ac:dyDescent="0.55000000000000004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 x14ac:dyDescent="0.55000000000000004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 x14ac:dyDescent="0.55000000000000004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 x14ac:dyDescent="0.55000000000000004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 x14ac:dyDescent="0.55000000000000004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 x14ac:dyDescent="0.55000000000000004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 x14ac:dyDescent="0.55000000000000004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 x14ac:dyDescent="0.55000000000000004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 x14ac:dyDescent="0.55000000000000004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 x14ac:dyDescent="0.55000000000000004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 x14ac:dyDescent="0.55000000000000004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 x14ac:dyDescent="0.55000000000000004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 x14ac:dyDescent="0.55000000000000004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 x14ac:dyDescent="0.55000000000000004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 x14ac:dyDescent="0.55000000000000004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 x14ac:dyDescent="0.55000000000000004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 x14ac:dyDescent="0.55000000000000004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 x14ac:dyDescent="0.55000000000000004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 x14ac:dyDescent="0.55000000000000004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 x14ac:dyDescent="0.55000000000000004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 x14ac:dyDescent="0.55000000000000004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 x14ac:dyDescent="0.55000000000000004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 x14ac:dyDescent="0.55000000000000004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 x14ac:dyDescent="0.55000000000000004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 x14ac:dyDescent="0.55000000000000004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 x14ac:dyDescent="0.55000000000000004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 x14ac:dyDescent="0.55000000000000004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 x14ac:dyDescent="0.55000000000000004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 x14ac:dyDescent="0.55000000000000004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 x14ac:dyDescent="0.55000000000000004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 x14ac:dyDescent="0.55000000000000004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 x14ac:dyDescent="0.55000000000000004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 x14ac:dyDescent="0.55000000000000004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 x14ac:dyDescent="0.55000000000000004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 x14ac:dyDescent="0.55000000000000004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 x14ac:dyDescent="0.55000000000000004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 x14ac:dyDescent="0.55000000000000004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 x14ac:dyDescent="0.55000000000000004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 x14ac:dyDescent="0.55000000000000004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 x14ac:dyDescent="0.55000000000000004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 x14ac:dyDescent="0.55000000000000004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 x14ac:dyDescent="0.55000000000000004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 x14ac:dyDescent="0.55000000000000004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 x14ac:dyDescent="0.55000000000000004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 x14ac:dyDescent="0.55000000000000004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 x14ac:dyDescent="0.55000000000000004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 x14ac:dyDescent="0.55000000000000004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 x14ac:dyDescent="0.55000000000000004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 x14ac:dyDescent="0.55000000000000004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 x14ac:dyDescent="0.55000000000000004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 x14ac:dyDescent="0.55000000000000004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 x14ac:dyDescent="0.55000000000000004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 x14ac:dyDescent="0.55000000000000004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 x14ac:dyDescent="0.55000000000000004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 x14ac:dyDescent="0.55000000000000004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 x14ac:dyDescent="0.55000000000000004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 x14ac:dyDescent="0.55000000000000004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 x14ac:dyDescent="0.55000000000000004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 x14ac:dyDescent="0.55000000000000004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 x14ac:dyDescent="0.55000000000000004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 x14ac:dyDescent="0.55000000000000004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 x14ac:dyDescent="0.55000000000000004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 x14ac:dyDescent="0.55000000000000004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 x14ac:dyDescent="0.55000000000000004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 x14ac:dyDescent="0.55000000000000004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 x14ac:dyDescent="0.55000000000000004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 x14ac:dyDescent="0.55000000000000004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 x14ac:dyDescent="0.55000000000000004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 x14ac:dyDescent="0.55000000000000004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 x14ac:dyDescent="0.55000000000000004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 x14ac:dyDescent="0.55000000000000004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 x14ac:dyDescent="0.55000000000000004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 x14ac:dyDescent="0.55000000000000004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 x14ac:dyDescent="0.55000000000000004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 x14ac:dyDescent="0.55000000000000004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 x14ac:dyDescent="0.55000000000000004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 x14ac:dyDescent="0.55000000000000004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 x14ac:dyDescent="0.55000000000000004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 x14ac:dyDescent="0.55000000000000004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 x14ac:dyDescent="0.55000000000000004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 x14ac:dyDescent="0.55000000000000004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 x14ac:dyDescent="0.55000000000000004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 x14ac:dyDescent="0.55000000000000004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 x14ac:dyDescent="0.55000000000000004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 x14ac:dyDescent="0.55000000000000004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 x14ac:dyDescent="0.55000000000000004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 x14ac:dyDescent="0.55000000000000004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 x14ac:dyDescent="0.55000000000000004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 x14ac:dyDescent="0.55000000000000004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 x14ac:dyDescent="0.55000000000000004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 x14ac:dyDescent="0.55000000000000004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 x14ac:dyDescent="0.55000000000000004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 x14ac:dyDescent="0.55000000000000004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 x14ac:dyDescent="0.55000000000000004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 x14ac:dyDescent="0.55000000000000004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 x14ac:dyDescent="0.55000000000000004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 x14ac:dyDescent="0.55000000000000004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 x14ac:dyDescent="0.55000000000000004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 x14ac:dyDescent="0.55000000000000004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 x14ac:dyDescent="0.55000000000000004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 x14ac:dyDescent="0.55000000000000004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 x14ac:dyDescent="0.55000000000000004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 x14ac:dyDescent="0.55000000000000004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 x14ac:dyDescent="0.55000000000000004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 x14ac:dyDescent="0.55000000000000004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 x14ac:dyDescent="0.55000000000000004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 x14ac:dyDescent="0.55000000000000004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 x14ac:dyDescent="0.55000000000000004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 x14ac:dyDescent="0.55000000000000004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 x14ac:dyDescent="0.55000000000000004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 x14ac:dyDescent="0.55000000000000004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 x14ac:dyDescent="0.55000000000000004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 x14ac:dyDescent="0.55000000000000004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 x14ac:dyDescent="0.55000000000000004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 x14ac:dyDescent="0.55000000000000004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 x14ac:dyDescent="0.55000000000000004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 x14ac:dyDescent="0.55000000000000004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 x14ac:dyDescent="0.55000000000000004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 x14ac:dyDescent="0.55000000000000004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 x14ac:dyDescent="0.55000000000000004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 x14ac:dyDescent="0.55000000000000004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 x14ac:dyDescent="0.55000000000000004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 x14ac:dyDescent="0.55000000000000004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 x14ac:dyDescent="0.55000000000000004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 x14ac:dyDescent="0.55000000000000004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 x14ac:dyDescent="0.55000000000000004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 x14ac:dyDescent="0.55000000000000004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 x14ac:dyDescent="0.55000000000000004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 x14ac:dyDescent="0.55000000000000004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 x14ac:dyDescent="0.55000000000000004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 x14ac:dyDescent="0.55000000000000004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 x14ac:dyDescent="0.55000000000000004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 x14ac:dyDescent="0.55000000000000004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 x14ac:dyDescent="0.55000000000000004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 x14ac:dyDescent="0.55000000000000004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 x14ac:dyDescent="0.55000000000000004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 x14ac:dyDescent="0.55000000000000004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 x14ac:dyDescent="0.55000000000000004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 x14ac:dyDescent="0.55000000000000004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 x14ac:dyDescent="0.55000000000000004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 x14ac:dyDescent="0.55000000000000004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 x14ac:dyDescent="0.55000000000000004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 x14ac:dyDescent="0.55000000000000004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 x14ac:dyDescent="0.55000000000000004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 x14ac:dyDescent="0.55000000000000004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 x14ac:dyDescent="0.55000000000000004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 x14ac:dyDescent="0.55000000000000004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 x14ac:dyDescent="0.55000000000000004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 x14ac:dyDescent="0.55000000000000004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 x14ac:dyDescent="0.55000000000000004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 x14ac:dyDescent="0.55000000000000004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 x14ac:dyDescent="0.55000000000000004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 x14ac:dyDescent="0.55000000000000004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 x14ac:dyDescent="0.55000000000000004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 x14ac:dyDescent="0.55000000000000004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 x14ac:dyDescent="0.55000000000000004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 x14ac:dyDescent="0.55000000000000004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 x14ac:dyDescent="0.55000000000000004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 x14ac:dyDescent="0.55000000000000004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 x14ac:dyDescent="0.55000000000000004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 x14ac:dyDescent="0.55000000000000004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 x14ac:dyDescent="0.55000000000000004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 x14ac:dyDescent="0.55000000000000004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 x14ac:dyDescent="0.55000000000000004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 x14ac:dyDescent="0.55000000000000004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 x14ac:dyDescent="0.55000000000000004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 x14ac:dyDescent="0.55000000000000004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 x14ac:dyDescent="0.55000000000000004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 x14ac:dyDescent="0.55000000000000004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 x14ac:dyDescent="0.55000000000000004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 x14ac:dyDescent="0.55000000000000004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 x14ac:dyDescent="0.55000000000000004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 x14ac:dyDescent="0.55000000000000004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 x14ac:dyDescent="0.55000000000000004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 x14ac:dyDescent="0.55000000000000004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 x14ac:dyDescent="0.55000000000000004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 x14ac:dyDescent="0.55000000000000004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 x14ac:dyDescent="0.55000000000000004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 x14ac:dyDescent="0.55000000000000004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 x14ac:dyDescent="0.55000000000000004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 x14ac:dyDescent="0.55000000000000004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 x14ac:dyDescent="0.55000000000000004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 x14ac:dyDescent="0.55000000000000004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 x14ac:dyDescent="0.55000000000000004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 x14ac:dyDescent="0.55000000000000004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 x14ac:dyDescent="0.55000000000000004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 x14ac:dyDescent="0.55000000000000004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 x14ac:dyDescent="0.55000000000000004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 x14ac:dyDescent="0.55000000000000004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 x14ac:dyDescent="0.55000000000000004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 x14ac:dyDescent="0.55000000000000004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 x14ac:dyDescent="0.55000000000000004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 x14ac:dyDescent="0.55000000000000004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 x14ac:dyDescent="0.55000000000000004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 x14ac:dyDescent="0.55000000000000004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 x14ac:dyDescent="0.55000000000000004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 x14ac:dyDescent="0.55000000000000004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 x14ac:dyDescent="0.55000000000000004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 x14ac:dyDescent="0.55000000000000004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 x14ac:dyDescent="0.55000000000000004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 x14ac:dyDescent="0.55000000000000004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 x14ac:dyDescent="0.55000000000000004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 x14ac:dyDescent="0.55000000000000004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 x14ac:dyDescent="0.55000000000000004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 x14ac:dyDescent="0.55000000000000004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 x14ac:dyDescent="0.55000000000000004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 x14ac:dyDescent="0.55000000000000004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 x14ac:dyDescent="0.55000000000000004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 x14ac:dyDescent="0.55000000000000004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 x14ac:dyDescent="0.55000000000000004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 x14ac:dyDescent="0.55000000000000004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 x14ac:dyDescent="0.55000000000000004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 x14ac:dyDescent="0.55000000000000004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 x14ac:dyDescent="0.55000000000000004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 x14ac:dyDescent="0.55000000000000004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 x14ac:dyDescent="0.55000000000000004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 x14ac:dyDescent="0.55000000000000004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 x14ac:dyDescent="0.55000000000000004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 x14ac:dyDescent="0.55000000000000004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 x14ac:dyDescent="0.55000000000000004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 x14ac:dyDescent="0.55000000000000004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 x14ac:dyDescent="0.55000000000000004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 x14ac:dyDescent="0.55000000000000004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 x14ac:dyDescent="0.55000000000000004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 x14ac:dyDescent="0.55000000000000004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 x14ac:dyDescent="0.55000000000000004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 x14ac:dyDescent="0.55000000000000004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 x14ac:dyDescent="0.55000000000000004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 x14ac:dyDescent="0.55000000000000004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 x14ac:dyDescent="0.55000000000000004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 x14ac:dyDescent="0.55000000000000004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 x14ac:dyDescent="0.55000000000000004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 x14ac:dyDescent="0.55000000000000004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 x14ac:dyDescent="0.55000000000000004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 x14ac:dyDescent="0.55000000000000004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 x14ac:dyDescent="0.55000000000000004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 x14ac:dyDescent="0.55000000000000004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 x14ac:dyDescent="0.55000000000000004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 x14ac:dyDescent="0.55000000000000004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 x14ac:dyDescent="0.55000000000000004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 x14ac:dyDescent="0.55000000000000004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 x14ac:dyDescent="0.55000000000000004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 x14ac:dyDescent="0.55000000000000004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 x14ac:dyDescent="0.55000000000000004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 x14ac:dyDescent="0.55000000000000004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 x14ac:dyDescent="0.55000000000000004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 x14ac:dyDescent="0.55000000000000004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 x14ac:dyDescent="0.55000000000000004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 x14ac:dyDescent="0.55000000000000004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 x14ac:dyDescent="0.55000000000000004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 x14ac:dyDescent="0.55000000000000004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 x14ac:dyDescent="0.55000000000000004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 x14ac:dyDescent="0.55000000000000004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 x14ac:dyDescent="0.55000000000000004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 x14ac:dyDescent="0.55000000000000004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 x14ac:dyDescent="0.55000000000000004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 x14ac:dyDescent="0.55000000000000004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 x14ac:dyDescent="0.55000000000000004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 x14ac:dyDescent="0.55000000000000004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 x14ac:dyDescent="0.55000000000000004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 x14ac:dyDescent="0.55000000000000004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 x14ac:dyDescent="0.55000000000000004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 x14ac:dyDescent="0.55000000000000004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 x14ac:dyDescent="0.55000000000000004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 x14ac:dyDescent="0.55000000000000004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 x14ac:dyDescent="0.55000000000000004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 x14ac:dyDescent="0.55000000000000004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 x14ac:dyDescent="0.55000000000000004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 x14ac:dyDescent="0.55000000000000004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 x14ac:dyDescent="0.55000000000000004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 x14ac:dyDescent="0.55000000000000004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 x14ac:dyDescent="0.55000000000000004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 x14ac:dyDescent="0.55000000000000004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 x14ac:dyDescent="0.55000000000000004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 x14ac:dyDescent="0.55000000000000004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 x14ac:dyDescent="0.55000000000000004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 x14ac:dyDescent="0.55000000000000004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 x14ac:dyDescent="0.55000000000000004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 x14ac:dyDescent="0.55000000000000004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 x14ac:dyDescent="0.55000000000000004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 x14ac:dyDescent="0.55000000000000004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 x14ac:dyDescent="0.55000000000000004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 x14ac:dyDescent="0.55000000000000004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 x14ac:dyDescent="0.55000000000000004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 x14ac:dyDescent="0.55000000000000004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 x14ac:dyDescent="0.55000000000000004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 x14ac:dyDescent="0.55000000000000004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 x14ac:dyDescent="0.55000000000000004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 x14ac:dyDescent="0.55000000000000004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 x14ac:dyDescent="0.55000000000000004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 x14ac:dyDescent="0.55000000000000004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 x14ac:dyDescent="0.55000000000000004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 x14ac:dyDescent="0.55000000000000004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 x14ac:dyDescent="0.55000000000000004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 x14ac:dyDescent="0.55000000000000004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 x14ac:dyDescent="0.55000000000000004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 x14ac:dyDescent="0.55000000000000004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 x14ac:dyDescent="0.55000000000000004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 x14ac:dyDescent="0.55000000000000004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 x14ac:dyDescent="0.55000000000000004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 x14ac:dyDescent="0.55000000000000004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 x14ac:dyDescent="0.55000000000000004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 x14ac:dyDescent="0.55000000000000004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 x14ac:dyDescent="0.55000000000000004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 x14ac:dyDescent="0.55000000000000004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 x14ac:dyDescent="0.55000000000000004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 x14ac:dyDescent="0.55000000000000004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 x14ac:dyDescent="0.55000000000000004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 x14ac:dyDescent="0.55000000000000004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 x14ac:dyDescent="0.55000000000000004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 x14ac:dyDescent="0.55000000000000004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 x14ac:dyDescent="0.55000000000000004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 x14ac:dyDescent="0.55000000000000004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 x14ac:dyDescent="0.55000000000000004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 x14ac:dyDescent="0.55000000000000004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 x14ac:dyDescent="0.55000000000000004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 x14ac:dyDescent="0.55000000000000004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 x14ac:dyDescent="0.55000000000000004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 x14ac:dyDescent="0.55000000000000004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 x14ac:dyDescent="0.55000000000000004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 x14ac:dyDescent="0.55000000000000004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 x14ac:dyDescent="0.55000000000000004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 x14ac:dyDescent="0.55000000000000004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 x14ac:dyDescent="0.55000000000000004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 x14ac:dyDescent="0.55000000000000004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 x14ac:dyDescent="0.55000000000000004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 x14ac:dyDescent="0.55000000000000004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 x14ac:dyDescent="0.55000000000000004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 x14ac:dyDescent="0.55000000000000004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 x14ac:dyDescent="0.55000000000000004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 x14ac:dyDescent="0.55000000000000004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 x14ac:dyDescent="0.55000000000000004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 x14ac:dyDescent="0.55000000000000004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 x14ac:dyDescent="0.55000000000000004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 x14ac:dyDescent="0.55000000000000004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 x14ac:dyDescent="0.55000000000000004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 x14ac:dyDescent="0.55000000000000004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 x14ac:dyDescent="0.55000000000000004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 x14ac:dyDescent="0.55000000000000004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 x14ac:dyDescent="0.55000000000000004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 x14ac:dyDescent="0.55000000000000004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 x14ac:dyDescent="0.55000000000000004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 x14ac:dyDescent="0.55000000000000004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 x14ac:dyDescent="0.55000000000000004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 x14ac:dyDescent="0.55000000000000004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 x14ac:dyDescent="0.55000000000000004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 x14ac:dyDescent="0.55000000000000004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 x14ac:dyDescent="0.55000000000000004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 x14ac:dyDescent="0.55000000000000004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 x14ac:dyDescent="0.55000000000000004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 x14ac:dyDescent="0.55000000000000004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 x14ac:dyDescent="0.55000000000000004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 x14ac:dyDescent="0.55000000000000004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 x14ac:dyDescent="0.55000000000000004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 x14ac:dyDescent="0.55000000000000004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 x14ac:dyDescent="0.55000000000000004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 x14ac:dyDescent="0.55000000000000004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 x14ac:dyDescent="0.55000000000000004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 x14ac:dyDescent="0.55000000000000004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 x14ac:dyDescent="0.55000000000000004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 x14ac:dyDescent="0.55000000000000004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 x14ac:dyDescent="0.55000000000000004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 x14ac:dyDescent="0.55000000000000004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 x14ac:dyDescent="0.55000000000000004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 x14ac:dyDescent="0.55000000000000004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 x14ac:dyDescent="0.55000000000000004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 x14ac:dyDescent="0.55000000000000004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 x14ac:dyDescent="0.55000000000000004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 x14ac:dyDescent="0.55000000000000004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 x14ac:dyDescent="0.55000000000000004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 x14ac:dyDescent="0.55000000000000004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 x14ac:dyDescent="0.55000000000000004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 x14ac:dyDescent="0.55000000000000004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 x14ac:dyDescent="0.55000000000000004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 x14ac:dyDescent="0.55000000000000004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 x14ac:dyDescent="0.55000000000000004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 x14ac:dyDescent="0.55000000000000004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 x14ac:dyDescent="0.55000000000000004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 x14ac:dyDescent="0.55000000000000004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 x14ac:dyDescent="0.55000000000000004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 x14ac:dyDescent="0.55000000000000004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 x14ac:dyDescent="0.55000000000000004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 x14ac:dyDescent="0.55000000000000004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 x14ac:dyDescent="0.55000000000000004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 x14ac:dyDescent="0.55000000000000004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 x14ac:dyDescent="0.55000000000000004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 x14ac:dyDescent="0.55000000000000004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 x14ac:dyDescent="0.55000000000000004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 x14ac:dyDescent="0.55000000000000004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 x14ac:dyDescent="0.55000000000000004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 x14ac:dyDescent="0.55000000000000004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 x14ac:dyDescent="0.55000000000000004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 x14ac:dyDescent="0.55000000000000004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 x14ac:dyDescent="0.55000000000000004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 x14ac:dyDescent="0.55000000000000004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 x14ac:dyDescent="0.55000000000000004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 x14ac:dyDescent="0.55000000000000004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 x14ac:dyDescent="0.55000000000000004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 x14ac:dyDescent="0.55000000000000004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 x14ac:dyDescent="0.55000000000000004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 x14ac:dyDescent="0.55000000000000004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 x14ac:dyDescent="0.55000000000000004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 x14ac:dyDescent="0.55000000000000004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 x14ac:dyDescent="0.55000000000000004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 x14ac:dyDescent="0.55000000000000004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 x14ac:dyDescent="0.55000000000000004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 x14ac:dyDescent="0.55000000000000004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 x14ac:dyDescent="0.55000000000000004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 x14ac:dyDescent="0.55000000000000004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 x14ac:dyDescent="0.55000000000000004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 x14ac:dyDescent="0.55000000000000004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 x14ac:dyDescent="0.55000000000000004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 x14ac:dyDescent="0.55000000000000004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 x14ac:dyDescent="0.55000000000000004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 x14ac:dyDescent="0.55000000000000004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 x14ac:dyDescent="0.55000000000000004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 x14ac:dyDescent="0.55000000000000004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 x14ac:dyDescent="0.55000000000000004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 x14ac:dyDescent="0.55000000000000004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 x14ac:dyDescent="0.55000000000000004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 x14ac:dyDescent="0.55000000000000004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 x14ac:dyDescent="0.55000000000000004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 x14ac:dyDescent="0.55000000000000004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 x14ac:dyDescent="0.55000000000000004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 x14ac:dyDescent="0.55000000000000004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 x14ac:dyDescent="0.55000000000000004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 x14ac:dyDescent="0.55000000000000004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 x14ac:dyDescent="0.55000000000000004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 x14ac:dyDescent="0.55000000000000004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 x14ac:dyDescent="0.55000000000000004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 x14ac:dyDescent="0.55000000000000004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 x14ac:dyDescent="0.55000000000000004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 x14ac:dyDescent="0.55000000000000004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 x14ac:dyDescent="0.55000000000000004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 x14ac:dyDescent="0.55000000000000004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 x14ac:dyDescent="0.55000000000000004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 x14ac:dyDescent="0.55000000000000004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 x14ac:dyDescent="0.55000000000000004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 x14ac:dyDescent="0.55000000000000004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 x14ac:dyDescent="0.55000000000000004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 x14ac:dyDescent="0.55000000000000004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 x14ac:dyDescent="0.55000000000000004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 x14ac:dyDescent="0.55000000000000004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 x14ac:dyDescent="0.55000000000000004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 x14ac:dyDescent="0.55000000000000004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 x14ac:dyDescent="0.55000000000000004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 x14ac:dyDescent="0.55000000000000004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 x14ac:dyDescent="0.55000000000000004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 x14ac:dyDescent="0.55000000000000004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 x14ac:dyDescent="0.55000000000000004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 x14ac:dyDescent="0.55000000000000004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 x14ac:dyDescent="0.55000000000000004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 x14ac:dyDescent="0.55000000000000004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 x14ac:dyDescent="0.55000000000000004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 x14ac:dyDescent="0.55000000000000004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 x14ac:dyDescent="0.55000000000000004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 x14ac:dyDescent="0.55000000000000004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 x14ac:dyDescent="0.55000000000000004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 x14ac:dyDescent="0.55000000000000004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 x14ac:dyDescent="0.55000000000000004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 x14ac:dyDescent="0.55000000000000004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 x14ac:dyDescent="0.55000000000000004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 x14ac:dyDescent="0.55000000000000004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 x14ac:dyDescent="0.55000000000000004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 x14ac:dyDescent="0.55000000000000004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 x14ac:dyDescent="0.55000000000000004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 x14ac:dyDescent="0.55000000000000004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 x14ac:dyDescent="0.55000000000000004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 x14ac:dyDescent="0.55000000000000004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 x14ac:dyDescent="0.55000000000000004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 x14ac:dyDescent="0.55000000000000004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 x14ac:dyDescent="0.55000000000000004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 x14ac:dyDescent="0.55000000000000004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 x14ac:dyDescent="0.55000000000000004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 x14ac:dyDescent="0.55000000000000004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 x14ac:dyDescent="0.55000000000000004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 x14ac:dyDescent="0.55000000000000004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 x14ac:dyDescent="0.55000000000000004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 x14ac:dyDescent="0.55000000000000004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 x14ac:dyDescent="0.55000000000000004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 x14ac:dyDescent="0.55000000000000004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 x14ac:dyDescent="0.55000000000000004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 x14ac:dyDescent="0.55000000000000004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 x14ac:dyDescent="0.55000000000000004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 x14ac:dyDescent="0.55000000000000004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 x14ac:dyDescent="0.55000000000000004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 x14ac:dyDescent="0.55000000000000004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 x14ac:dyDescent="0.55000000000000004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 x14ac:dyDescent="0.55000000000000004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 x14ac:dyDescent="0.55000000000000004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 x14ac:dyDescent="0.55000000000000004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 x14ac:dyDescent="0.55000000000000004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 x14ac:dyDescent="0.55000000000000004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 x14ac:dyDescent="0.55000000000000004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 x14ac:dyDescent="0.55000000000000004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 x14ac:dyDescent="0.55000000000000004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 x14ac:dyDescent="0.55000000000000004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 x14ac:dyDescent="0.55000000000000004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 x14ac:dyDescent="0.55000000000000004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 x14ac:dyDescent="0.55000000000000004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 x14ac:dyDescent="0.55000000000000004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 x14ac:dyDescent="0.55000000000000004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 x14ac:dyDescent="0.55000000000000004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 x14ac:dyDescent="0.55000000000000004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 x14ac:dyDescent="0.55000000000000004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 x14ac:dyDescent="0.55000000000000004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 x14ac:dyDescent="0.55000000000000004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 x14ac:dyDescent="0.55000000000000004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 x14ac:dyDescent="0.55000000000000004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 x14ac:dyDescent="0.55000000000000004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 x14ac:dyDescent="0.55000000000000004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 x14ac:dyDescent="0.55000000000000004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 x14ac:dyDescent="0.55000000000000004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 x14ac:dyDescent="0.55000000000000004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 x14ac:dyDescent="0.55000000000000004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 x14ac:dyDescent="0.55000000000000004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 x14ac:dyDescent="0.55000000000000004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 x14ac:dyDescent="0.55000000000000004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 x14ac:dyDescent="0.55000000000000004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 x14ac:dyDescent="0.55000000000000004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 x14ac:dyDescent="0.55000000000000004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 x14ac:dyDescent="0.55000000000000004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 x14ac:dyDescent="0.55000000000000004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 x14ac:dyDescent="0.55000000000000004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 x14ac:dyDescent="0.55000000000000004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 x14ac:dyDescent="0.55000000000000004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 x14ac:dyDescent="0.55000000000000004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 x14ac:dyDescent="0.55000000000000004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 x14ac:dyDescent="0.55000000000000004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 x14ac:dyDescent="0.55000000000000004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 x14ac:dyDescent="0.55000000000000004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 x14ac:dyDescent="0.55000000000000004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 x14ac:dyDescent="0.55000000000000004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 x14ac:dyDescent="0.55000000000000004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 x14ac:dyDescent="0.55000000000000004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 x14ac:dyDescent="0.55000000000000004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 x14ac:dyDescent="0.55000000000000004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 x14ac:dyDescent="0.55000000000000004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 x14ac:dyDescent="0.55000000000000004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 x14ac:dyDescent="0.55000000000000004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 x14ac:dyDescent="0.55000000000000004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 x14ac:dyDescent="0.55000000000000004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 x14ac:dyDescent="0.55000000000000004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 x14ac:dyDescent="0.55000000000000004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 x14ac:dyDescent="0.55000000000000004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 x14ac:dyDescent="0.55000000000000004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 x14ac:dyDescent="0.55000000000000004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 x14ac:dyDescent="0.55000000000000004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 x14ac:dyDescent="0.55000000000000004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 x14ac:dyDescent="0.55000000000000004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 x14ac:dyDescent="0.55000000000000004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 x14ac:dyDescent="0.55000000000000004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 x14ac:dyDescent="0.55000000000000004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 x14ac:dyDescent="0.55000000000000004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 x14ac:dyDescent="0.55000000000000004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 x14ac:dyDescent="0.55000000000000004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 x14ac:dyDescent="0.55000000000000004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 x14ac:dyDescent="0.55000000000000004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 x14ac:dyDescent="0.55000000000000004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 x14ac:dyDescent="0.55000000000000004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 x14ac:dyDescent="0.55000000000000004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 x14ac:dyDescent="0.55000000000000004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 x14ac:dyDescent="0.55000000000000004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 x14ac:dyDescent="0.55000000000000004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 x14ac:dyDescent="0.55000000000000004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 x14ac:dyDescent="0.55000000000000004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 x14ac:dyDescent="0.55000000000000004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 x14ac:dyDescent="0.55000000000000004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 x14ac:dyDescent="0.55000000000000004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 x14ac:dyDescent="0.55000000000000004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 x14ac:dyDescent="0.55000000000000004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 x14ac:dyDescent="0.55000000000000004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 x14ac:dyDescent="0.55000000000000004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 x14ac:dyDescent="0.55000000000000004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 x14ac:dyDescent="0.55000000000000004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 x14ac:dyDescent="0.55000000000000004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 x14ac:dyDescent="0.55000000000000004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 x14ac:dyDescent="0.55000000000000004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 x14ac:dyDescent="0.55000000000000004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 x14ac:dyDescent="0.55000000000000004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 x14ac:dyDescent="0.55000000000000004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 x14ac:dyDescent="0.55000000000000004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 x14ac:dyDescent="0.55000000000000004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 x14ac:dyDescent="0.55000000000000004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 x14ac:dyDescent="0.55000000000000004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 x14ac:dyDescent="0.55000000000000004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 x14ac:dyDescent="0.55000000000000004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 x14ac:dyDescent="0.55000000000000004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 x14ac:dyDescent="0.55000000000000004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 x14ac:dyDescent="0.55000000000000004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 x14ac:dyDescent="0.55000000000000004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 x14ac:dyDescent="0.55000000000000004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 x14ac:dyDescent="0.55000000000000004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 x14ac:dyDescent="0.55000000000000004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 x14ac:dyDescent="0.55000000000000004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 x14ac:dyDescent="0.55000000000000004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 x14ac:dyDescent="0.55000000000000004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 x14ac:dyDescent="0.55000000000000004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 x14ac:dyDescent="0.55000000000000004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 x14ac:dyDescent="0.55000000000000004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 x14ac:dyDescent="0.55000000000000004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 x14ac:dyDescent="0.55000000000000004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 x14ac:dyDescent="0.55000000000000004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 x14ac:dyDescent="0.55000000000000004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 x14ac:dyDescent="0.55000000000000004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 x14ac:dyDescent="0.55000000000000004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 x14ac:dyDescent="0.55000000000000004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 x14ac:dyDescent="0.55000000000000004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 x14ac:dyDescent="0.55000000000000004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 x14ac:dyDescent="0.55000000000000004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 x14ac:dyDescent="0.55000000000000004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 x14ac:dyDescent="0.55000000000000004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 x14ac:dyDescent="0.55000000000000004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 x14ac:dyDescent="0.55000000000000004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 x14ac:dyDescent="0.55000000000000004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 x14ac:dyDescent="0.55000000000000004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 x14ac:dyDescent="0.55000000000000004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 x14ac:dyDescent="0.55000000000000004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 x14ac:dyDescent="0.55000000000000004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 x14ac:dyDescent="0.55000000000000004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 x14ac:dyDescent="0.55000000000000004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 x14ac:dyDescent="0.55000000000000004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 x14ac:dyDescent="0.55000000000000004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 x14ac:dyDescent="0.55000000000000004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 x14ac:dyDescent="0.55000000000000004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 x14ac:dyDescent="0.55000000000000004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 x14ac:dyDescent="0.55000000000000004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 x14ac:dyDescent="0.55000000000000004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 x14ac:dyDescent="0.55000000000000004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 x14ac:dyDescent="0.55000000000000004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 x14ac:dyDescent="0.55000000000000004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 x14ac:dyDescent="0.55000000000000004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 x14ac:dyDescent="0.55000000000000004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 x14ac:dyDescent="0.55000000000000004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 x14ac:dyDescent="0.55000000000000004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 x14ac:dyDescent="0.55000000000000004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 x14ac:dyDescent="0.55000000000000004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 x14ac:dyDescent="0.55000000000000004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 x14ac:dyDescent="0.55000000000000004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 x14ac:dyDescent="0.55000000000000004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 x14ac:dyDescent="0.55000000000000004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 x14ac:dyDescent="0.55000000000000004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 x14ac:dyDescent="0.55000000000000004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 x14ac:dyDescent="0.55000000000000004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 x14ac:dyDescent="0.55000000000000004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 x14ac:dyDescent="0.55000000000000004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 x14ac:dyDescent="0.55000000000000004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 x14ac:dyDescent="0.55000000000000004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 x14ac:dyDescent="0.55000000000000004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 x14ac:dyDescent="0.55000000000000004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 x14ac:dyDescent="0.55000000000000004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 x14ac:dyDescent="0.55000000000000004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 x14ac:dyDescent="0.55000000000000004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 x14ac:dyDescent="0.55000000000000004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 x14ac:dyDescent="0.55000000000000004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 x14ac:dyDescent="0.55000000000000004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 x14ac:dyDescent="0.55000000000000004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 x14ac:dyDescent="0.55000000000000004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 x14ac:dyDescent="0.55000000000000004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 x14ac:dyDescent="0.55000000000000004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 x14ac:dyDescent="0.55000000000000004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 x14ac:dyDescent="0.55000000000000004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 x14ac:dyDescent="0.55000000000000004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 x14ac:dyDescent="0.55000000000000004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 x14ac:dyDescent="0.55000000000000004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 x14ac:dyDescent="0.55000000000000004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 x14ac:dyDescent="0.55000000000000004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 x14ac:dyDescent="0.55000000000000004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 x14ac:dyDescent="0.55000000000000004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 x14ac:dyDescent="0.55000000000000004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 x14ac:dyDescent="0.55000000000000004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 x14ac:dyDescent="0.55000000000000004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 x14ac:dyDescent="0.55000000000000004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 x14ac:dyDescent="0.55000000000000004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 x14ac:dyDescent="0.55000000000000004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 x14ac:dyDescent="0.55000000000000004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 x14ac:dyDescent="0.55000000000000004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 x14ac:dyDescent="0.55000000000000004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 x14ac:dyDescent="0.55000000000000004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 x14ac:dyDescent="0.55000000000000004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 x14ac:dyDescent="0.55000000000000004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 x14ac:dyDescent="0.55000000000000004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 x14ac:dyDescent="0.55000000000000004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 x14ac:dyDescent="0.55000000000000004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 x14ac:dyDescent="0.55000000000000004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 x14ac:dyDescent="0.55000000000000004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 x14ac:dyDescent="0.55000000000000004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 x14ac:dyDescent="0.55000000000000004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 x14ac:dyDescent="0.55000000000000004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 x14ac:dyDescent="0.55000000000000004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 x14ac:dyDescent="0.55000000000000004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 x14ac:dyDescent="0.55000000000000004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 x14ac:dyDescent="0.55000000000000004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 x14ac:dyDescent="0.55000000000000004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 x14ac:dyDescent="0.55000000000000004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 x14ac:dyDescent="0.55000000000000004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 x14ac:dyDescent="0.55000000000000004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 x14ac:dyDescent="0.55000000000000004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 x14ac:dyDescent="0.55000000000000004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 x14ac:dyDescent="0.55000000000000004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 x14ac:dyDescent="0.55000000000000004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 x14ac:dyDescent="0.55000000000000004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 x14ac:dyDescent="0.55000000000000004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 x14ac:dyDescent="0.55000000000000004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 x14ac:dyDescent="0.55000000000000004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 x14ac:dyDescent="0.55000000000000004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 x14ac:dyDescent="0.55000000000000004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 x14ac:dyDescent="0.55000000000000004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 x14ac:dyDescent="0.55000000000000004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 x14ac:dyDescent="0.55000000000000004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 x14ac:dyDescent="0.55000000000000004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 x14ac:dyDescent="0.55000000000000004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 x14ac:dyDescent="0.55000000000000004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 x14ac:dyDescent="0.55000000000000004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 x14ac:dyDescent="0.55000000000000004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 x14ac:dyDescent="0.55000000000000004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 x14ac:dyDescent="0.55000000000000004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 x14ac:dyDescent="0.55000000000000004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 x14ac:dyDescent="0.55000000000000004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 x14ac:dyDescent="0.55000000000000004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 x14ac:dyDescent="0.55000000000000004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 x14ac:dyDescent="0.55000000000000004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 x14ac:dyDescent="0.55000000000000004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 x14ac:dyDescent="0.55000000000000004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 x14ac:dyDescent="0.55000000000000004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 x14ac:dyDescent="0.55000000000000004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 x14ac:dyDescent="0.55000000000000004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 x14ac:dyDescent="0.55000000000000004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 x14ac:dyDescent="0.55000000000000004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 x14ac:dyDescent="0.55000000000000004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 x14ac:dyDescent="0.55000000000000004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 x14ac:dyDescent="0.55000000000000004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 x14ac:dyDescent="0.55000000000000004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 x14ac:dyDescent="0.55000000000000004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 x14ac:dyDescent="0.55000000000000004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 x14ac:dyDescent="0.55000000000000004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 x14ac:dyDescent="0.55000000000000004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 x14ac:dyDescent="0.55000000000000004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 x14ac:dyDescent="0.55000000000000004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 x14ac:dyDescent="0.55000000000000004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 x14ac:dyDescent="0.55000000000000004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 x14ac:dyDescent="0.55000000000000004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 x14ac:dyDescent="0.55000000000000004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 x14ac:dyDescent="0.55000000000000004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 x14ac:dyDescent="0.55000000000000004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 x14ac:dyDescent="0.55000000000000004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 x14ac:dyDescent="0.55000000000000004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 x14ac:dyDescent="0.55000000000000004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 x14ac:dyDescent="0.55000000000000004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 x14ac:dyDescent="0.55000000000000004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 x14ac:dyDescent="0.55000000000000004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 x14ac:dyDescent="0.55000000000000004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 x14ac:dyDescent="0.55000000000000004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 x14ac:dyDescent="0.55000000000000004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 x14ac:dyDescent="0.55000000000000004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 x14ac:dyDescent="0.55000000000000004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 x14ac:dyDescent="0.55000000000000004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 x14ac:dyDescent="0.55000000000000004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 x14ac:dyDescent="0.55000000000000004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 x14ac:dyDescent="0.55000000000000004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 x14ac:dyDescent="0.55000000000000004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 x14ac:dyDescent="0.55000000000000004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 x14ac:dyDescent="0.55000000000000004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 x14ac:dyDescent="0.55000000000000004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 x14ac:dyDescent="0.55000000000000004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 x14ac:dyDescent="0.55000000000000004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 x14ac:dyDescent="0.55000000000000004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 x14ac:dyDescent="0.55000000000000004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 x14ac:dyDescent="0.55000000000000004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 x14ac:dyDescent="0.55000000000000004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 x14ac:dyDescent="0.55000000000000004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 x14ac:dyDescent="0.55000000000000004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 x14ac:dyDescent="0.55000000000000004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 x14ac:dyDescent="0.55000000000000004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 x14ac:dyDescent="0.55000000000000004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 x14ac:dyDescent="0.55000000000000004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 x14ac:dyDescent="0.55000000000000004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 x14ac:dyDescent="0.55000000000000004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 x14ac:dyDescent="0.55000000000000004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 x14ac:dyDescent="0.55000000000000004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 x14ac:dyDescent="0.55000000000000004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 x14ac:dyDescent="0.55000000000000004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 x14ac:dyDescent="0.55000000000000004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 x14ac:dyDescent="0.55000000000000004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 x14ac:dyDescent="0.55000000000000004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 x14ac:dyDescent="0.55000000000000004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 x14ac:dyDescent="0.55000000000000004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 x14ac:dyDescent="0.55000000000000004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 x14ac:dyDescent="0.55000000000000004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 x14ac:dyDescent="0.55000000000000004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 x14ac:dyDescent="0.55000000000000004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 x14ac:dyDescent="0.55000000000000004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 x14ac:dyDescent="0.55000000000000004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 x14ac:dyDescent="0.55000000000000004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 x14ac:dyDescent="0.55000000000000004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 x14ac:dyDescent="0.55000000000000004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 x14ac:dyDescent="0.55000000000000004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 x14ac:dyDescent="0.55000000000000004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 x14ac:dyDescent="0.55000000000000004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 x14ac:dyDescent="0.55000000000000004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 x14ac:dyDescent="0.55000000000000004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 x14ac:dyDescent="0.55000000000000004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 x14ac:dyDescent="0.55000000000000004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 x14ac:dyDescent="0.55000000000000004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 x14ac:dyDescent="0.55000000000000004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 x14ac:dyDescent="0.55000000000000004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 x14ac:dyDescent="0.55000000000000004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 x14ac:dyDescent="0.55000000000000004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 x14ac:dyDescent="0.55000000000000004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 x14ac:dyDescent="0.55000000000000004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 x14ac:dyDescent="0.55000000000000004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 x14ac:dyDescent="0.55000000000000004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 x14ac:dyDescent="0.55000000000000004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 x14ac:dyDescent="0.55000000000000004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 x14ac:dyDescent="0.55000000000000004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 x14ac:dyDescent="0.55000000000000004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 x14ac:dyDescent="0.55000000000000004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 x14ac:dyDescent="0.55000000000000004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 x14ac:dyDescent="0.55000000000000004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 x14ac:dyDescent="0.55000000000000004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 x14ac:dyDescent="0.55000000000000004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 x14ac:dyDescent="0.55000000000000004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 x14ac:dyDescent="0.55000000000000004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 x14ac:dyDescent="0.55000000000000004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 x14ac:dyDescent="0.55000000000000004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 x14ac:dyDescent="0.55000000000000004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 x14ac:dyDescent="0.55000000000000004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 x14ac:dyDescent="0.55000000000000004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 x14ac:dyDescent="0.55000000000000004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 x14ac:dyDescent="0.55000000000000004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 x14ac:dyDescent="0.55000000000000004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 x14ac:dyDescent="0.55000000000000004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 x14ac:dyDescent="0.55000000000000004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 x14ac:dyDescent="0.55000000000000004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 x14ac:dyDescent="0.55000000000000004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 x14ac:dyDescent="0.55000000000000004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 x14ac:dyDescent="0.55000000000000004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 x14ac:dyDescent="0.55000000000000004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 x14ac:dyDescent="0.55000000000000004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 x14ac:dyDescent="0.55000000000000004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 x14ac:dyDescent="0.55000000000000004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 x14ac:dyDescent="0.55000000000000004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 x14ac:dyDescent="0.55000000000000004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 x14ac:dyDescent="0.55000000000000004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 x14ac:dyDescent="0.55000000000000004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 x14ac:dyDescent="0.55000000000000004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 x14ac:dyDescent="0.55000000000000004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 x14ac:dyDescent="0.55000000000000004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 x14ac:dyDescent="0.55000000000000004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 x14ac:dyDescent="0.55000000000000004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 x14ac:dyDescent="0.55000000000000004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 x14ac:dyDescent="0.55000000000000004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 x14ac:dyDescent="0.55000000000000004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 x14ac:dyDescent="0.55000000000000004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 x14ac:dyDescent="0.55000000000000004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 x14ac:dyDescent="0.55000000000000004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 x14ac:dyDescent="0.55000000000000004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 x14ac:dyDescent="0.55000000000000004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 x14ac:dyDescent="0.55000000000000004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 x14ac:dyDescent="0.55000000000000004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 x14ac:dyDescent="0.55000000000000004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 x14ac:dyDescent="0.55000000000000004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 x14ac:dyDescent="0.55000000000000004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 x14ac:dyDescent="0.55000000000000004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 x14ac:dyDescent="0.55000000000000004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 x14ac:dyDescent="0.55000000000000004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 x14ac:dyDescent="0.55000000000000004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 x14ac:dyDescent="0.55000000000000004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 x14ac:dyDescent="0.55000000000000004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 x14ac:dyDescent="0.55000000000000004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 x14ac:dyDescent="0.55000000000000004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 x14ac:dyDescent="0.55000000000000004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 x14ac:dyDescent="0.55000000000000004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 x14ac:dyDescent="0.55000000000000004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 x14ac:dyDescent="0.55000000000000004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 x14ac:dyDescent="0.55000000000000004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 x14ac:dyDescent="0.55000000000000004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 x14ac:dyDescent="0.55000000000000004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 x14ac:dyDescent="0.55000000000000004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 x14ac:dyDescent="0.55000000000000004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 x14ac:dyDescent="0.55000000000000004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 x14ac:dyDescent="0.55000000000000004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 x14ac:dyDescent="0.55000000000000004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 x14ac:dyDescent="0.55000000000000004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 x14ac:dyDescent="0.55000000000000004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 x14ac:dyDescent="0.55000000000000004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 x14ac:dyDescent="0.55000000000000004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 x14ac:dyDescent="0.55000000000000004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 x14ac:dyDescent="0.55000000000000004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 x14ac:dyDescent="0.55000000000000004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 x14ac:dyDescent="0.55000000000000004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 x14ac:dyDescent="0.55000000000000004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 x14ac:dyDescent="0.55000000000000004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 x14ac:dyDescent="0.55000000000000004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 x14ac:dyDescent="0.55000000000000004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 x14ac:dyDescent="0.55000000000000004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 x14ac:dyDescent="0.55000000000000004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 x14ac:dyDescent="0.55000000000000004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 x14ac:dyDescent="0.55000000000000004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 x14ac:dyDescent="0.55000000000000004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 x14ac:dyDescent="0.55000000000000004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 x14ac:dyDescent="0.55000000000000004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 x14ac:dyDescent="0.55000000000000004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 x14ac:dyDescent="0.55000000000000004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 x14ac:dyDescent="0.55000000000000004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 x14ac:dyDescent="0.55000000000000004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 x14ac:dyDescent="0.55000000000000004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 x14ac:dyDescent="0.55000000000000004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 x14ac:dyDescent="0.55000000000000004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 x14ac:dyDescent="0.55000000000000004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 x14ac:dyDescent="0.55000000000000004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 x14ac:dyDescent="0.55000000000000004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 x14ac:dyDescent="0.55000000000000004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 x14ac:dyDescent="0.55000000000000004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 x14ac:dyDescent="0.55000000000000004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 x14ac:dyDescent="0.55000000000000004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 x14ac:dyDescent="0.55000000000000004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 x14ac:dyDescent="0.55000000000000004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 x14ac:dyDescent="0.55000000000000004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 x14ac:dyDescent="0.55000000000000004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 x14ac:dyDescent="0.55000000000000004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 x14ac:dyDescent="0.55000000000000004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 x14ac:dyDescent="0.55000000000000004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 x14ac:dyDescent="0.55000000000000004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 x14ac:dyDescent="0.55000000000000004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 x14ac:dyDescent="0.55000000000000004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 x14ac:dyDescent="0.55000000000000004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 x14ac:dyDescent="0.55000000000000004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 x14ac:dyDescent="0.55000000000000004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 x14ac:dyDescent="0.55000000000000004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 x14ac:dyDescent="0.55000000000000004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 x14ac:dyDescent="0.55000000000000004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 x14ac:dyDescent="0.55000000000000004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 x14ac:dyDescent="0.55000000000000004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 x14ac:dyDescent="0.55000000000000004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 x14ac:dyDescent="0.55000000000000004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 x14ac:dyDescent="0.55000000000000004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 x14ac:dyDescent="0.55000000000000004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 x14ac:dyDescent="0.55000000000000004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 x14ac:dyDescent="0.55000000000000004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 x14ac:dyDescent="0.55000000000000004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 x14ac:dyDescent="0.55000000000000004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 x14ac:dyDescent="0.55000000000000004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 x14ac:dyDescent="0.55000000000000004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 x14ac:dyDescent="0.55000000000000004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 x14ac:dyDescent="0.55000000000000004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 x14ac:dyDescent="0.55000000000000004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 x14ac:dyDescent="0.55000000000000004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 x14ac:dyDescent="0.55000000000000004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 x14ac:dyDescent="0.55000000000000004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 x14ac:dyDescent="0.55000000000000004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 x14ac:dyDescent="0.55000000000000004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 x14ac:dyDescent="0.55000000000000004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 x14ac:dyDescent="0.55000000000000004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 x14ac:dyDescent="0.55000000000000004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 x14ac:dyDescent="0.55000000000000004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 x14ac:dyDescent="0.55000000000000004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 x14ac:dyDescent="0.55000000000000004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 x14ac:dyDescent="0.55000000000000004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 x14ac:dyDescent="0.55000000000000004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 x14ac:dyDescent="0.55000000000000004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 x14ac:dyDescent="0.55000000000000004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 x14ac:dyDescent="0.55000000000000004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 x14ac:dyDescent="0.55000000000000004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 x14ac:dyDescent="0.55000000000000004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 x14ac:dyDescent="0.55000000000000004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 x14ac:dyDescent="0.55000000000000004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 x14ac:dyDescent="0.55000000000000004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 x14ac:dyDescent="0.55000000000000004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 x14ac:dyDescent="0.55000000000000004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 x14ac:dyDescent="0.55000000000000004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 x14ac:dyDescent="0.55000000000000004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 x14ac:dyDescent="0.55000000000000004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 x14ac:dyDescent="0.55000000000000004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 x14ac:dyDescent="0.55000000000000004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 x14ac:dyDescent="0.55000000000000004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 x14ac:dyDescent="0.55000000000000004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 x14ac:dyDescent="0.55000000000000004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 x14ac:dyDescent="0.55000000000000004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 x14ac:dyDescent="0.55000000000000004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 x14ac:dyDescent="0.55000000000000004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 x14ac:dyDescent="0.55000000000000004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 x14ac:dyDescent="0.55000000000000004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 x14ac:dyDescent="0.55000000000000004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 x14ac:dyDescent="0.55000000000000004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 x14ac:dyDescent="0.55000000000000004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 x14ac:dyDescent="0.55000000000000004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 x14ac:dyDescent="0.55000000000000004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 x14ac:dyDescent="0.55000000000000004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 x14ac:dyDescent="0.55000000000000004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 x14ac:dyDescent="0.55000000000000004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 x14ac:dyDescent="0.55000000000000004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 x14ac:dyDescent="0.55000000000000004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 x14ac:dyDescent="0.55000000000000004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 x14ac:dyDescent="0.55000000000000004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 x14ac:dyDescent="0.55000000000000004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 x14ac:dyDescent="0.55000000000000004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 x14ac:dyDescent="0.55000000000000004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 x14ac:dyDescent="0.55000000000000004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 x14ac:dyDescent="0.55000000000000004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 x14ac:dyDescent="0.55000000000000004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 x14ac:dyDescent="0.55000000000000004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 x14ac:dyDescent="0.55000000000000004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 x14ac:dyDescent="0.55000000000000004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 x14ac:dyDescent="0.55000000000000004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 x14ac:dyDescent="0.55000000000000004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 x14ac:dyDescent="0.55000000000000004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 x14ac:dyDescent="0.55000000000000004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 x14ac:dyDescent="0.55000000000000004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 x14ac:dyDescent="0.55000000000000004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 x14ac:dyDescent="0.55000000000000004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 x14ac:dyDescent="0.55000000000000004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 x14ac:dyDescent="0.55000000000000004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 x14ac:dyDescent="0.55000000000000004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 x14ac:dyDescent="0.55000000000000004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 x14ac:dyDescent="0.55000000000000004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 x14ac:dyDescent="0.55000000000000004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 x14ac:dyDescent="0.55000000000000004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 x14ac:dyDescent="0.55000000000000004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 x14ac:dyDescent="0.55000000000000004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 x14ac:dyDescent="0.55000000000000004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 x14ac:dyDescent="0.55000000000000004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 x14ac:dyDescent="0.55000000000000004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 x14ac:dyDescent="0.55000000000000004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 x14ac:dyDescent="0.55000000000000004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 x14ac:dyDescent="0.55000000000000004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 x14ac:dyDescent="0.55000000000000004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 x14ac:dyDescent="0.55000000000000004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 x14ac:dyDescent="0.55000000000000004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 x14ac:dyDescent="0.55000000000000004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 x14ac:dyDescent="0.55000000000000004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 x14ac:dyDescent="0.55000000000000004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 x14ac:dyDescent="0.55000000000000004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 x14ac:dyDescent="0.55000000000000004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 x14ac:dyDescent="0.55000000000000004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 x14ac:dyDescent="0.55000000000000004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 x14ac:dyDescent="0.55000000000000004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 x14ac:dyDescent="0.55000000000000004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 x14ac:dyDescent="0.55000000000000004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 x14ac:dyDescent="0.55000000000000004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 x14ac:dyDescent="0.55000000000000004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 x14ac:dyDescent="0.55000000000000004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 x14ac:dyDescent="0.55000000000000004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 x14ac:dyDescent="0.55000000000000004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 x14ac:dyDescent="0.55000000000000004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 x14ac:dyDescent="0.55000000000000004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 x14ac:dyDescent="0.55000000000000004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 x14ac:dyDescent="0.55000000000000004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 x14ac:dyDescent="0.55000000000000004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 x14ac:dyDescent="0.55000000000000004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 x14ac:dyDescent="0.55000000000000004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 x14ac:dyDescent="0.55000000000000004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 x14ac:dyDescent="0.55000000000000004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 x14ac:dyDescent="0.55000000000000004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 x14ac:dyDescent="0.55000000000000004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 x14ac:dyDescent="0.55000000000000004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 x14ac:dyDescent="0.55000000000000004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 x14ac:dyDescent="0.55000000000000004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 x14ac:dyDescent="0.55000000000000004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 x14ac:dyDescent="0.55000000000000004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 x14ac:dyDescent="0.55000000000000004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 x14ac:dyDescent="0.55000000000000004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 x14ac:dyDescent="0.55000000000000004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 x14ac:dyDescent="0.55000000000000004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 x14ac:dyDescent="0.55000000000000004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 x14ac:dyDescent="0.55000000000000004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 x14ac:dyDescent="0.55000000000000004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 x14ac:dyDescent="0.55000000000000004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 x14ac:dyDescent="0.55000000000000004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 x14ac:dyDescent="0.55000000000000004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 x14ac:dyDescent="0.55000000000000004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 x14ac:dyDescent="0.55000000000000004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 x14ac:dyDescent="0.55000000000000004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 x14ac:dyDescent="0.55000000000000004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 x14ac:dyDescent="0.55000000000000004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 x14ac:dyDescent="0.55000000000000004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 x14ac:dyDescent="0.55000000000000004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 x14ac:dyDescent="0.55000000000000004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 x14ac:dyDescent="0.55000000000000004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 x14ac:dyDescent="0.55000000000000004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 x14ac:dyDescent="0.55000000000000004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 x14ac:dyDescent="0.55000000000000004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 x14ac:dyDescent="0.55000000000000004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 x14ac:dyDescent="0.55000000000000004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 x14ac:dyDescent="0.55000000000000004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 x14ac:dyDescent="0.55000000000000004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 x14ac:dyDescent="0.55000000000000004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 x14ac:dyDescent="0.55000000000000004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 x14ac:dyDescent="0.55000000000000004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 x14ac:dyDescent="0.55000000000000004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 x14ac:dyDescent="0.55000000000000004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 x14ac:dyDescent="0.55000000000000004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 x14ac:dyDescent="0.55000000000000004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 x14ac:dyDescent="0.55000000000000004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 x14ac:dyDescent="0.55000000000000004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 x14ac:dyDescent="0.55000000000000004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 x14ac:dyDescent="0.55000000000000004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 x14ac:dyDescent="0.55000000000000004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 x14ac:dyDescent="0.55000000000000004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 x14ac:dyDescent="0.55000000000000004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 x14ac:dyDescent="0.55000000000000004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 x14ac:dyDescent="0.55000000000000004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 x14ac:dyDescent="0.55000000000000004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 x14ac:dyDescent="0.55000000000000004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 x14ac:dyDescent="0.55000000000000004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 x14ac:dyDescent="0.55000000000000004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 x14ac:dyDescent="0.55000000000000004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 x14ac:dyDescent="0.55000000000000004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 x14ac:dyDescent="0.55000000000000004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 x14ac:dyDescent="0.55000000000000004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 x14ac:dyDescent="0.55000000000000004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 x14ac:dyDescent="0.55000000000000004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 x14ac:dyDescent="0.55000000000000004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 x14ac:dyDescent="0.55000000000000004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 x14ac:dyDescent="0.55000000000000004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 x14ac:dyDescent="0.55000000000000004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 x14ac:dyDescent="0.55000000000000004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 x14ac:dyDescent="0.55000000000000004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 x14ac:dyDescent="0.55000000000000004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 x14ac:dyDescent="0.55000000000000004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 x14ac:dyDescent="0.55000000000000004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 x14ac:dyDescent="0.55000000000000004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 x14ac:dyDescent="0.55000000000000004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 x14ac:dyDescent="0.55000000000000004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 x14ac:dyDescent="0.55000000000000004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 x14ac:dyDescent="0.55000000000000004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 x14ac:dyDescent="0.55000000000000004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 x14ac:dyDescent="0.55000000000000004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 x14ac:dyDescent="0.55000000000000004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 x14ac:dyDescent="0.55000000000000004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 x14ac:dyDescent="0.55000000000000004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 x14ac:dyDescent="0.55000000000000004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 x14ac:dyDescent="0.55000000000000004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 x14ac:dyDescent="0.55000000000000004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 x14ac:dyDescent="0.55000000000000004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 x14ac:dyDescent="0.55000000000000004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 x14ac:dyDescent="0.55000000000000004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 x14ac:dyDescent="0.55000000000000004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 x14ac:dyDescent="0.55000000000000004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 x14ac:dyDescent="0.55000000000000004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 x14ac:dyDescent="0.55000000000000004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 x14ac:dyDescent="0.55000000000000004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 x14ac:dyDescent="0.55000000000000004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 x14ac:dyDescent="0.55000000000000004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 x14ac:dyDescent="0.55000000000000004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 x14ac:dyDescent="0.55000000000000004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 x14ac:dyDescent="0.55000000000000004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 x14ac:dyDescent="0.55000000000000004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 x14ac:dyDescent="0.55000000000000004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 x14ac:dyDescent="0.55000000000000004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 x14ac:dyDescent="0.55000000000000004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 x14ac:dyDescent="0.55000000000000004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 x14ac:dyDescent="0.55000000000000004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 x14ac:dyDescent="0.55000000000000004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 x14ac:dyDescent="0.55000000000000004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 x14ac:dyDescent="0.55000000000000004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 x14ac:dyDescent="0.55000000000000004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 x14ac:dyDescent="0.55000000000000004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 x14ac:dyDescent="0.55000000000000004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 x14ac:dyDescent="0.55000000000000004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 x14ac:dyDescent="0.55000000000000004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 x14ac:dyDescent="0.55000000000000004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 x14ac:dyDescent="0.55000000000000004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 x14ac:dyDescent="0.55000000000000004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 x14ac:dyDescent="0.55000000000000004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 x14ac:dyDescent="0.55000000000000004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 x14ac:dyDescent="0.55000000000000004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 x14ac:dyDescent="0.55000000000000004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 x14ac:dyDescent="0.55000000000000004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 x14ac:dyDescent="0.55000000000000004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 x14ac:dyDescent="0.55000000000000004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 x14ac:dyDescent="0.55000000000000004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 x14ac:dyDescent="0.55000000000000004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 x14ac:dyDescent="0.55000000000000004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 x14ac:dyDescent="0.55000000000000004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 x14ac:dyDescent="0.55000000000000004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 x14ac:dyDescent="0.55000000000000004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 x14ac:dyDescent="0.55000000000000004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 x14ac:dyDescent="0.55000000000000004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 x14ac:dyDescent="0.55000000000000004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 x14ac:dyDescent="0.55000000000000004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 x14ac:dyDescent="0.55000000000000004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 x14ac:dyDescent="0.55000000000000004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 x14ac:dyDescent="0.55000000000000004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 x14ac:dyDescent="0.55000000000000004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 x14ac:dyDescent="0.55000000000000004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 x14ac:dyDescent="0.55000000000000004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 x14ac:dyDescent="0.55000000000000004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 x14ac:dyDescent="0.55000000000000004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 x14ac:dyDescent="0.55000000000000004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 x14ac:dyDescent="0.55000000000000004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 x14ac:dyDescent="0.55000000000000004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 x14ac:dyDescent="0.55000000000000004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 x14ac:dyDescent="0.55000000000000004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 x14ac:dyDescent="0.55000000000000004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 x14ac:dyDescent="0.55000000000000004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 x14ac:dyDescent="0.55000000000000004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 x14ac:dyDescent="0.55000000000000004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 x14ac:dyDescent="0.55000000000000004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 x14ac:dyDescent="0.55000000000000004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 x14ac:dyDescent="0.55000000000000004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 x14ac:dyDescent="0.55000000000000004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 x14ac:dyDescent="0.55000000000000004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 x14ac:dyDescent="0.55000000000000004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 x14ac:dyDescent="0.55000000000000004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 x14ac:dyDescent="0.55000000000000004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 x14ac:dyDescent="0.55000000000000004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 x14ac:dyDescent="0.55000000000000004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 x14ac:dyDescent="0.55000000000000004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 x14ac:dyDescent="0.55000000000000004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 x14ac:dyDescent="0.55000000000000004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 x14ac:dyDescent="0.55000000000000004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 x14ac:dyDescent="0.55000000000000004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 x14ac:dyDescent="0.55000000000000004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 x14ac:dyDescent="0.55000000000000004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 x14ac:dyDescent="0.55000000000000004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 x14ac:dyDescent="0.55000000000000004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 x14ac:dyDescent="0.55000000000000004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 x14ac:dyDescent="0.55000000000000004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 x14ac:dyDescent="0.55000000000000004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 x14ac:dyDescent="0.55000000000000004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 x14ac:dyDescent="0.55000000000000004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 x14ac:dyDescent="0.55000000000000004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 x14ac:dyDescent="0.55000000000000004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 x14ac:dyDescent="0.55000000000000004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 x14ac:dyDescent="0.55000000000000004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 x14ac:dyDescent="0.55000000000000004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 x14ac:dyDescent="0.55000000000000004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 x14ac:dyDescent="0.55000000000000004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 x14ac:dyDescent="0.55000000000000004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 x14ac:dyDescent="0.55000000000000004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 x14ac:dyDescent="0.55000000000000004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 x14ac:dyDescent="0.55000000000000004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 x14ac:dyDescent="0.55000000000000004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 x14ac:dyDescent="0.55000000000000004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 x14ac:dyDescent="0.55000000000000004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 x14ac:dyDescent="0.55000000000000004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 x14ac:dyDescent="0.55000000000000004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 x14ac:dyDescent="0.55000000000000004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 x14ac:dyDescent="0.55000000000000004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 x14ac:dyDescent="0.55000000000000004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 x14ac:dyDescent="0.55000000000000004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 x14ac:dyDescent="0.55000000000000004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 x14ac:dyDescent="0.55000000000000004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 x14ac:dyDescent="0.55000000000000004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 x14ac:dyDescent="0.55000000000000004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 x14ac:dyDescent="0.55000000000000004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 x14ac:dyDescent="0.55000000000000004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 x14ac:dyDescent="0.55000000000000004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 x14ac:dyDescent="0.55000000000000004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 x14ac:dyDescent="0.55000000000000004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 x14ac:dyDescent="0.55000000000000004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 x14ac:dyDescent="0.55000000000000004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 x14ac:dyDescent="0.55000000000000004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 x14ac:dyDescent="0.55000000000000004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 x14ac:dyDescent="0.55000000000000004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 x14ac:dyDescent="0.55000000000000004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 x14ac:dyDescent="0.55000000000000004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 x14ac:dyDescent="0.55000000000000004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 x14ac:dyDescent="0.55000000000000004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 x14ac:dyDescent="0.55000000000000004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 x14ac:dyDescent="0.55000000000000004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 x14ac:dyDescent="0.55000000000000004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 x14ac:dyDescent="0.55000000000000004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 x14ac:dyDescent="0.55000000000000004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 x14ac:dyDescent="0.55000000000000004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 x14ac:dyDescent="0.55000000000000004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 x14ac:dyDescent="0.55000000000000004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 x14ac:dyDescent="0.55000000000000004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 x14ac:dyDescent="0.55000000000000004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 x14ac:dyDescent="0.55000000000000004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 x14ac:dyDescent="0.55000000000000004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 x14ac:dyDescent="0.55000000000000004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 x14ac:dyDescent="0.55000000000000004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 x14ac:dyDescent="0.55000000000000004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 x14ac:dyDescent="0.55000000000000004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 x14ac:dyDescent="0.55000000000000004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 x14ac:dyDescent="0.55000000000000004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 x14ac:dyDescent="0.55000000000000004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 x14ac:dyDescent="0.55000000000000004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 x14ac:dyDescent="0.55000000000000004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 x14ac:dyDescent="0.55000000000000004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 x14ac:dyDescent="0.55000000000000004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 x14ac:dyDescent="0.55000000000000004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 x14ac:dyDescent="0.55000000000000004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 x14ac:dyDescent="0.55000000000000004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 x14ac:dyDescent="0.55000000000000004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 x14ac:dyDescent="0.55000000000000004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 x14ac:dyDescent="0.55000000000000004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 x14ac:dyDescent="0.55000000000000004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 x14ac:dyDescent="0.55000000000000004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 x14ac:dyDescent="0.55000000000000004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 x14ac:dyDescent="0.55000000000000004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 x14ac:dyDescent="0.55000000000000004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 x14ac:dyDescent="0.55000000000000004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 x14ac:dyDescent="0.55000000000000004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 x14ac:dyDescent="0.55000000000000004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 x14ac:dyDescent="0.55000000000000004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 x14ac:dyDescent="0.55000000000000004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 x14ac:dyDescent="0.55000000000000004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 x14ac:dyDescent="0.55000000000000004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 x14ac:dyDescent="0.55000000000000004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 x14ac:dyDescent="0.55000000000000004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 x14ac:dyDescent="0.55000000000000004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 x14ac:dyDescent="0.55000000000000004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 x14ac:dyDescent="0.55000000000000004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 x14ac:dyDescent="0.55000000000000004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 x14ac:dyDescent="0.55000000000000004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 x14ac:dyDescent="0.55000000000000004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 x14ac:dyDescent="0.55000000000000004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 x14ac:dyDescent="0.55000000000000004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 x14ac:dyDescent="0.55000000000000004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 x14ac:dyDescent="0.55000000000000004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 x14ac:dyDescent="0.55000000000000004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 x14ac:dyDescent="0.55000000000000004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 x14ac:dyDescent="0.55000000000000004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 x14ac:dyDescent="0.55000000000000004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 x14ac:dyDescent="0.55000000000000004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 x14ac:dyDescent="0.55000000000000004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 x14ac:dyDescent="0.55000000000000004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 x14ac:dyDescent="0.55000000000000004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 x14ac:dyDescent="0.55000000000000004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 x14ac:dyDescent="0.55000000000000004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 x14ac:dyDescent="0.55000000000000004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 x14ac:dyDescent="0.55000000000000004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 x14ac:dyDescent="0.55000000000000004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 x14ac:dyDescent="0.55000000000000004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 x14ac:dyDescent="0.55000000000000004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 x14ac:dyDescent="0.55000000000000004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 x14ac:dyDescent="0.55000000000000004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 x14ac:dyDescent="0.55000000000000004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 x14ac:dyDescent="0.55000000000000004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 x14ac:dyDescent="0.55000000000000004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 x14ac:dyDescent="0.55000000000000004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 x14ac:dyDescent="0.55000000000000004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 x14ac:dyDescent="0.55000000000000004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 x14ac:dyDescent="0.55000000000000004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 x14ac:dyDescent="0.55000000000000004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 x14ac:dyDescent="0.55000000000000004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 x14ac:dyDescent="0.55000000000000004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 x14ac:dyDescent="0.55000000000000004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 x14ac:dyDescent="0.55000000000000004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 x14ac:dyDescent="0.55000000000000004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 x14ac:dyDescent="0.55000000000000004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 x14ac:dyDescent="0.55000000000000004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 x14ac:dyDescent="0.55000000000000004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 x14ac:dyDescent="0.55000000000000004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 x14ac:dyDescent="0.55000000000000004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 x14ac:dyDescent="0.55000000000000004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 x14ac:dyDescent="0.55000000000000004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 x14ac:dyDescent="0.55000000000000004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 x14ac:dyDescent="0.55000000000000004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 x14ac:dyDescent="0.55000000000000004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 x14ac:dyDescent="0.55000000000000004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 x14ac:dyDescent="0.55000000000000004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 x14ac:dyDescent="0.55000000000000004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 x14ac:dyDescent="0.55000000000000004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 x14ac:dyDescent="0.55000000000000004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 x14ac:dyDescent="0.55000000000000004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 x14ac:dyDescent="0.55000000000000004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 x14ac:dyDescent="0.55000000000000004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 x14ac:dyDescent="0.55000000000000004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 x14ac:dyDescent="0.55000000000000004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 x14ac:dyDescent="0.55000000000000004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 x14ac:dyDescent="0.55000000000000004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 x14ac:dyDescent="0.55000000000000004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 x14ac:dyDescent="0.55000000000000004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 x14ac:dyDescent="0.55000000000000004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 x14ac:dyDescent="0.55000000000000004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 x14ac:dyDescent="0.55000000000000004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 x14ac:dyDescent="0.55000000000000004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 x14ac:dyDescent="0.55000000000000004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 x14ac:dyDescent="0.55000000000000004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 x14ac:dyDescent="0.55000000000000004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 x14ac:dyDescent="0.55000000000000004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 x14ac:dyDescent="0.55000000000000004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 x14ac:dyDescent="0.55000000000000004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 x14ac:dyDescent="0.55000000000000004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 x14ac:dyDescent="0.55000000000000004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 x14ac:dyDescent="0.55000000000000004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 x14ac:dyDescent="0.55000000000000004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 x14ac:dyDescent="0.55000000000000004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 x14ac:dyDescent="0.55000000000000004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 x14ac:dyDescent="0.55000000000000004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 x14ac:dyDescent="0.55000000000000004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 x14ac:dyDescent="0.55000000000000004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 x14ac:dyDescent="0.55000000000000004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 x14ac:dyDescent="0.55000000000000004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 x14ac:dyDescent="0.55000000000000004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 x14ac:dyDescent="0.55000000000000004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 x14ac:dyDescent="0.55000000000000004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 x14ac:dyDescent="0.55000000000000004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 x14ac:dyDescent="0.55000000000000004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 x14ac:dyDescent="0.55000000000000004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 x14ac:dyDescent="0.55000000000000004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 x14ac:dyDescent="0.55000000000000004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 x14ac:dyDescent="0.55000000000000004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 x14ac:dyDescent="0.55000000000000004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 x14ac:dyDescent="0.55000000000000004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 x14ac:dyDescent="0.55000000000000004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 x14ac:dyDescent="0.55000000000000004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 x14ac:dyDescent="0.55000000000000004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 x14ac:dyDescent="0.55000000000000004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 x14ac:dyDescent="0.55000000000000004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 x14ac:dyDescent="0.55000000000000004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 x14ac:dyDescent="0.55000000000000004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 x14ac:dyDescent="0.55000000000000004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 x14ac:dyDescent="0.55000000000000004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 x14ac:dyDescent="0.55000000000000004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 x14ac:dyDescent="0.55000000000000004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 x14ac:dyDescent="0.55000000000000004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 x14ac:dyDescent="0.55000000000000004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 x14ac:dyDescent="0.55000000000000004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 x14ac:dyDescent="0.55000000000000004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 x14ac:dyDescent="0.55000000000000004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 x14ac:dyDescent="0.55000000000000004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 x14ac:dyDescent="0.55000000000000004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 x14ac:dyDescent="0.55000000000000004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 x14ac:dyDescent="0.55000000000000004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 x14ac:dyDescent="0.55000000000000004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 x14ac:dyDescent="0.55000000000000004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 x14ac:dyDescent="0.55000000000000004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 x14ac:dyDescent="0.55000000000000004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 x14ac:dyDescent="0.55000000000000004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 x14ac:dyDescent="0.55000000000000004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 x14ac:dyDescent="0.55000000000000004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 x14ac:dyDescent="0.55000000000000004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 x14ac:dyDescent="0.55000000000000004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 x14ac:dyDescent="0.55000000000000004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 x14ac:dyDescent="0.55000000000000004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 x14ac:dyDescent="0.55000000000000004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 x14ac:dyDescent="0.55000000000000004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 x14ac:dyDescent="0.55000000000000004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 x14ac:dyDescent="0.55000000000000004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 x14ac:dyDescent="0.55000000000000004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 x14ac:dyDescent="0.55000000000000004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 x14ac:dyDescent="0.55000000000000004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 x14ac:dyDescent="0.55000000000000004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 x14ac:dyDescent="0.55000000000000004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 x14ac:dyDescent="0.55000000000000004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 x14ac:dyDescent="0.55000000000000004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 x14ac:dyDescent="0.55000000000000004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 x14ac:dyDescent="0.55000000000000004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 x14ac:dyDescent="0.55000000000000004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 x14ac:dyDescent="0.55000000000000004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 x14ac:dyDescent="0.55000000000000004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 x14ac:dyDescent="0.55000000000000004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 x14ac:dyDescent="0.55000000000000004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 x14ac:dyDescent="0.55000000000000004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 x14ac:dyDescent="0.55000000000000004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 x14ac:dyDescent="0.55000000000000004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 x14ac:dyDescent="0.55000000000000004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 x14ac:dyDescent="0.55000000000000004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 x14ac:dyDescent="0.55000000000000004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 x14ac:dyDescent="0.55000000000000004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 x14ac:dyDescent="0.55000000000000004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 x14ac:dyDescent="0.55000000000000004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 x14ac:dyDescent="0.55000000000000004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 x14ac:dyDescent="0.55000000000000004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 x14ac:dyDescent="0.55000000000000004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 x14ac:dyDescent="0.55000000000000004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 x14ac:dyDescent="0.55000000000000004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 x14ac:dyDescent="0.55000000000000004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 x14ac:dyDescent="0.55000000000000004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 x14ac:dyDescent="0.55000000000000004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 x14ac:dyDescent="0.55000000000000004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 x14ac:dyDescent="0.55000000000000004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 x14ac:dyDescent="0.55000000000000004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 x14ac:dyDescent="0.55000000000000004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 x14ac:dyDescent="0.55000000000000004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 x14ac:dyDescent="0.55000000000000004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 x14ac:dyDescent="0.55000000000000004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 x14ac:dyDescent="0.55000000000000004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 x14ac:dyDescent="0.55000000000000004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 x14ac:dyDescent="0.55000000000000004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 x14ac:dyDescent="0.55000000000000004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 x14ac:dyDescent="0.55000000000000004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 x14ac:dyDescent="0.55000000000000004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 x14ac:dyDescent="0.55000000000000004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 x14ac:dyDescent="0.55000000000000004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 x14ac:dyDescent="0.55000000000000004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 x14ac:dyDescent="0.55000000000000004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 x14ac:dyDescent="0.55000000000000004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 x14ac:dyDescent="0.55000000000000004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 x14ac:dyDescent="0.55000000000000004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 x14ac:dyDescent="0.55000000000000004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 x14ac:dyDescent="0.55000000000000004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 x14ac:dyDescent="0.55000000000000004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 x14ac:dyDescent="0.55000000000000004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 x14ac:dyDescent="0.55000000000000004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 x14ac:dyDescent="0.55000000000000004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 x14ac:dyDescent="0.55000000000000004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 x14ac:dyDescent="0.55000000000000004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 x14ac:dyDescent="0.55000000000000004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 x14ac:dyDescent="0.55000000000000004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 x14ac:dyDescent="0.55000000000000004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 x14ac:dyDescent="0.55000000000000004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 x14ac:dyDescent="0.55000000000000004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 x14ac:dyDescent="0.55000000000000004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 x14ac:dyDescent="0.55000000000000004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 x14ac:dyDescent="0.55000000000000004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 x14ac:dyDescent="0.55000000000000004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 x14ac:dyDescent="0.55000000000000004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 x14ac:dyDescent="0.55000000000000004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 x14ac:dyDescent="0.55000000000000004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 x14ac:dyDescent="0.55000000000000004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 x14ac:dyDescent="0.55000000000000004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 x14ac:dyDescent="0.55000000000000004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 x14ac:dyDescent="0.55000000000000004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 x14ac:dyDescent="0.55000000000000004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 x14ac:dyDescent="0.55000000000000004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 x14ac:dyDescent="0.55000000000000004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 x14ac:dyDescent="0.55000000000000004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 x14ac:dyDescent="0.55000000000000004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 x14ac:dyDescent="0.55000000000000004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 x14ac:dyDescent="0.55000000000000004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 x14ac:dyDescent="0.55000000000000004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 x14ac:dyDescent="0.55000000000000004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 x14ac:dyDescent="0.55000000000000004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 x14ac:dyDescent="0.55000000000000004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 x14ac:dyDescent="0.55000000000000004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 x14ac:dyDescent="0.55000000000000004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 x14ac:dyDescent="0.55000000000000004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 x14ac:dyDescent="0.55000000000000004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 x14ac:dyDescent="0.55000000000000004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 x14ac:dyDescent="0.55000000000000004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 x14ac:dyDescent="0.55000000000000004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 x14ac:dyDescent="0.55000000000000004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 x14ac:dyDescent="0.55000000000000004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 x14ac:dyDescent="0.55000000000000004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 x14ac:dyDescent="0.55000000000000004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 x14ac:dyDescent="0.55000000000000004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 x14ac:dyDescent="0.55000000000000004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 x14ac:dyDescent="0.55000000000000004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 x14ac:dyDescent="0.55000000000000004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 x14ac:dyDescent="0.55000000000000004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 x14ac:dyDescent="0.55000000000000004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 x14ac:dyDescent="0.55000000000000004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 x14ac:dyDescent="0.55000000000000004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 x14ac:dyDescent="0.55000000000000004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 x14ac:dyDescent="0.55000000000000004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 x14ac:dyDescent="0.55000000000000004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 x14ac:dyDescent="0.55000000000000004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 x14ac:dyDescent="0.55000000000000004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 x14ac:dyDescent="0.55000000000000004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 x14ac:dyDescent="0.55000000000000004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 x14ac:dyDescent="0.55000000000000004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 x14ac:dyDescent="0.55000000000000004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 x14ac:dyDescent="0.55000000000000004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 x14ac:dyDescent="0.55000000000000004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 x14ac:dyDescent="0.55000000000000004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 x14ac:dyDescent="0.55000000000000004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 x14ac:dyDescent="0.55000000000000004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 x14ac:dyDescent="0.55000000000000004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 x14ac:dyDescent="0.55000000000000004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 x14ac:dyDescent="0.55000000000000004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 x14ac:dyDescent="0.55000000000000004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 x14ac:dyDescent="0.55000000000000004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 x14ac:dyDescent="0.55000000000000004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 x14ac:dyDescent="0.55000000000000004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 x14ac:dyDescent="0.55000000000000004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 x14ac:dyDescent="0.55000000000000004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 x14ac:dyDescent="0.55000000000000004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 x14ac:dyDescent="0.55000000000000004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 x14ac:dyDescent="0.55000000000000004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 x14ac:dyDescent="0.55000000000000004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 x14ac:dyDescent="0.55000000000000004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 x14ac:dyDescent="0.55000000000000004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 x14ac:dyDescent="0.55000000000000004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 x14ac:dyDescent="0.55000000000000004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 x14ac:dyDescent="0.55000000000000004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 x14ac:dyDescent="0.55000000000000004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 x14ac:dyDescent="0.55000000000000004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 x14ac:dyDescent="0.55000000000000004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 x14ac:dyDescent="0.55000000000000004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 x14ac:dyDescent="0.55000000000000004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 x14ac:dyDescent="0.55000000000000004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 x14ac:dyDescent="0.55000000000000004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 x14ac:dyDescent="0.55000000000000004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 x14ac:dyDescent="0.55000000000000004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 x14ac:dyDescent="0.55000000000000004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 x14ac:dyDescent="0.55000000000000004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 x14ac:dyDescent="0.55000000000000004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 x14ac:dyDescent="0.55000000000000004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 x14ac:dyDescent="0.55000000000000004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 x14ac:dyDescent="0.55000000000000004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 x14ac:dyDescent="0.55000000000000004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 x14ac:dyDescent="0.55000000000000004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 x14ac:dyDescent="0.55000000000000004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 x14ac:dyDescent="0.55000000000000004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 x14ac:dyDescent="0.55000000000000004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 x14ac:dyDescent="0.55000000000000004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 x14ac:dyDescent="0.55000000000000004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 x14ac:dyDescent="0.55000000000000004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 x14ac:dyDescent="0.55000000000000004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 x14ac:dyDescent="0.55000000000000004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 x14ac:dyDescent="0.55000000000000004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 x14ac:dyDescent="0.55000000000000004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 x14ac:dyDescent="0.55000000000000004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 x14ac:dyDescent="0.55000000000000004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 x14ac:dyDescent="0.55000000000000004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 x14ac:dyDescent="0.55000000000000004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 x14ac:dyDescent="0.55000000000000004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 x14ac:dyDescent="0.55000000000000004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 x14ac:dyDescent="0.55000000000000004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 x14ac:dyDescent="0.55000000000000004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 x14ac:dyDescent="0.55000000000000004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 x14ac:dyDescent="0.55000000000000004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 x14ac:dyDescent="0.55000000000000004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 x14ac:dyDescent="0.55000000000000004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 x14ac:dyDescent="0.55000000000000004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 x14ac:dyDescent="0.55000000000000004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 x14ac:dyDescent="0.55000000000000004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 x14ac:dyDescent="0.55000000000000004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 x14ac:dyDescent="0.55000000000000004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 x14ac:dyDescent="0.55000000000000004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 x14ac:dyDescent="0.55000000000000004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 x14ac:dyDescent="0.55000000000000004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 x14ac:dyDescent="0.55000000000000004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 x14ac:dyDescent="0.55000000000000004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 x14ac:dyDescent="0.55000000000000004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 x14ac:dyDescent="0.55000000000000004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 x14ac:dyDescent="0.55000000000000004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 x14ac:dyDescent="0.55000000000000004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 x14ac:dyDescent="0.55000000000000004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 x14ac:dyDescent="0.55000000000000004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 x14ac:dyDescent="0.55000000000000004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 x14ac:dyDescent="0.55000000000000004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 x14ac:dyDescent="0.55000000000000004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 x14ac:dyDescent="0.55000000000000004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 x14ac:dyDescent="0.55000000000000004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 x14ac:dyDescent="0.55000000000000004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 x14ac:dyDescent="0.55000000000000004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 x14ac:dyDescent="0.55000000000000004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 x14ac:dyDescent="0.55000000000000004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 x14ac:dyDescent="0.55000000000000004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 x14ac:dyDescent="0.55000000000000004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 x14ac:dyDescent="0.55000000000000004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 x14ac:dyDescent="0.55000000000000004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 x14ac:dyDescent="0.55000000000000004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 x14ac:dyDescent="0.55000000000000004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 x14ac:dyDescent="0.55000000000000004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 x14ac:dyDescent="0.55000000000000004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 x14ac:dyDescent="0.55000000000000004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 x14ac:dyDescent="0.55000000000000004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 x14ac:dyDescent="0.55000000000000004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 x14ac:dyDescent="0.55000000000000004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 x14ac:dyDescent="0.55000000000000004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 x14ac:dyDescent="0.55000000000000004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 x14ac:dyDescent="0.55000000000000004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 x14ac:dyDescent="0.55000000000000004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 x14ac:dyDescent="0.55000000000000004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 x14ac:dyDescent="0.55000000000000004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 x14ac:dyDescent="0.55000000000000004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 x14ac:dyDescent="0.55000000000000004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 x14ac:dyDescent="0.55000000000000004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 x14ac:dyDescent="0.55000000000000004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 x14ac:dyDescent="0.55000000000000004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 x14ac:dyDescent="0.55000000000000004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 x14ac:dyDescent="0.55000000000000004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 x14ac:dyDescent="0.55000000000000004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 x14ac:dyDescent="0.55000000000000004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 x14ac:dyDescent="0.55000000000000004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 x14ac:dyDescent="0.55000000000000004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 x14ac:dyDescent="0.55000000000000004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 x14ac:dyDescent="0.55000000000000004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 x14ac:dyDescent="0.55000000000000004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 x14ac:dyDescent="0.55000000000000004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 x14ac:dyDescent="0.55000000000000004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 x14ac:dyDescent="0.55000000000000004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 x14ac:dyDescent="0.55000000000000004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 x14ac:dyDescent="0.55000000000000004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 x14ac:dyDescent="0.55000000000000004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 x14ac:dyDescent="0.55000000000000004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 x14ac:dyDescent="0.55000000000000004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 x14ac:dyDescent="0.55000000000000004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 x14ac:dyDescent="0.55000000000000004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 x14ac:dyDescent="0.55000000000000004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 x14ac:dyDescent="0.55000000000000004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 x14ac:dyDescent="0.55000000000000004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 x14ac:dyDescent="0.55000000000000004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 x14ac:dyDescent="0.55000000000000004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 x14ac:dyDescent="0.55000000000000004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 x14ac:dyDescent="0.55000000000000004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 x14ac:dyDescent="0.55000000000000004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 x14ac:dyDescent="0.55000000000000004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 x14ac:dyDescent="0.55000000000000004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 x14ac:dyDescent="0.55000000000000004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 x14ac:dyDescent="0.55000000000000004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 x14ac:dyDescent="0.55000000000000004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 x14ac:dyDescent="0.55000000000000004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 x14ac:dyDescent="0.55000000000000004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 x14ac:dyDescent="0.55000000000000004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 x14ac:dyDescent="0.55000000000000004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 x14ac:dyDescent="0.55000000000000004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 x14ac:dyDescent="0.55000000000000004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 x14ac:dyDescent="0.55000000000000004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 x14ac:dyDescent="0.55000000000000004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 x14ac:dyDescent="0.55000000000000004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 x14ac:dyDescent="0.55000000000000004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 x14ac:dyDescent="0.55000000000000004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 x14ac:dyDescent="0.55000000000000004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 x14ac:dyDescent="0.55000000000000004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 x14ac:dyDescent="0.55000000000000004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 x14ac:dyDescent="0.55000000000000004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 x14ac:dyDescent="0.55000000000000004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 x14ac:dyDescent="0.55000000000000004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 x14ac:dyDescent="0.55000000000000004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 x14ac:dyDescent="0.55000000000000004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 x14ac:dyDescent="0.55000000000000004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 x14ac:dyDescent="0.55000000000000004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 x14ac:dyDescent="0.55000000000000004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 x14ac:dyDescent="0.55000000000000004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 x14ac:dyDescent="0.55000000000000004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 x14ac:dyDescent="0.55000000000000004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 x14ac:dyDescent="0.55000000000000004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 x14ac:dyDescent="0.55000000000000004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 x14ac:dyDescent="0.55000000000000004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 x14ac:dyDescent="0.55000000000000004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 x14ac:dyDescent="0.55000000000000004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 x14ac:dyDescent="0.55000000000000004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 x14ac:dyDescent="0.55000000000000004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 x14ac:dyDescent="0.55000000000000004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 x14ac:dyDescent="0.55000000000000004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 x14ac:dyDescent="0.55000000000000004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 x14ac:dyDescent="0.55000000000000004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 x14ac:dyDescent="0.55000000000000004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 x14ac:dyDescent="0.55000000000000004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 x14ac:dyDescent="0.55000000000000004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 x14ac:dyDescent="0.55000000000000004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 x14ac:dyDescent="0.55000000000000004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 x14ac:dyDescent="0.55000000000000004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 x14ac:dyDescent="0.55000000000000004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 x14ac:dyDescent="0.55000000000000004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 x14ac:dyDescent="0.55000000000000004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 x14ac:dyDescent="0.55000000000000004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 x14ac:dyDescent="0.55000000000000004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 x14ac:dyDescent="0.55000000000000004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 x14ac:dyDescent="0.55000000000000004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 x14ac:dyDescent="0.55000000000000004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 x14ac:dyDescent="0.55000000000000004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 x14ac:dyDescent="0.55000000000000004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 x14ac:dyDescent="0.55000000000000004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 x14ac:dyDescent="0.55000000000000004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 x14ac:dyDescent="0.55000000000000004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 x14ac:dyDescent="0.55000000000000004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 x14ac:dyDescent="0.55000000000000004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 x14ac:dyDescent="0.55000000000000004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 x14ac:dyDescent="0.55000000000000004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 x14ac:dyDescent="0.55000000000000004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 x14ac:dyDescent="0.55000000000000004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 x14ac:dyDescent="0.55000000000000004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 x14ac:dyDescent="0.55000000000000004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 x14ac:dyDescent="0.55000000000000004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 x14ac:dyDescent="0.55000000000000004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 x14ac:dyDescent="0.55000000000000004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 x14ac:dyDescent="0.55000000000000004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 x14ac:dyDescent="0.55000000000000004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 x14ac:dyDescent="0.55000000000000004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 x14ac:dyDescent="0.55000000000000004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 x14ac:dyDescent="0.55000000000000004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 x14ac:dyDescent="0.55000000000000004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 x14ac:dyDescent="0.55000000000000004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 x14ac:dyDescent="0.55000000000000004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 x14ac:dyDescent="0.55000000000000004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 x14ac:dyDescent="0.55000000000000004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 x14ac:dyDescent="0.55000000000000004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 x14ac:dyDescent="0.55000000000000004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 x14ac:dyDescent="0.55000000000000004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 x14ac:dyDescent="0.55000000000000004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 x14ac:dyDescent="0.55000000000000004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 x14ac:dyDescent="0.55000000000000004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 x14ac:dyDescent="0.55000000000000004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 x14ac:dyDescent="0.55000000000000004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 x14ac:dyDescent="0.55000000000000004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 x14ac:dyDescent="0.55000000000000004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 x14ac:dyDescent="0.55000000000000004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 x14ac:dyDescent="0.55000000000000004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 x14ac:dyDescent="0.55000000000000004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 x14ac:dyDescent="0.55000000000000004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 x14ac:dyDescent="0.55000000000000004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 x14ac:dyDescent="0.55000000000000004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 x14ac:dyDescent="0.55000000000000004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 x14ac:dyDescent="0.55000000000000004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 x14ac:dyDescent="0.55000000000000004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 x14ac:dyDescent="0.55000000000000004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 x14ac:dyDescent="0.55000000000000004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 x14ac:dyDescent="0.55000000000000004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 x14ac:dyDescent="0.55000000000000004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 x14ac:dyDescent="0.55000000000000004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 x14ac:dyDescent="0.55000000000000004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 x14ac:dyDescent="0.55000000000000004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 x14ac:dyDescent="0.55000000000000004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 x14ac:dyDescent="0.55000000000000004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 x14ac:dyDescent="0.55000000000000004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 x14ac:dyDescent="0.55000000000000004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 x14ac:dyDescent="0.55000000000000004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 x14ac:dyDescent="0.55000000000000004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 x14ac:dyDescent="0.55000000000000004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 x14ac:dyDescent="0.55000000000000004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 x14ac:dyDescent="0.55000000000000004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 x14ac:dyDescent="0.55000000000000004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 x14ac:dyDescent="0.55000000000000004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 x14ac:dyDescent="0.55000000000000004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 x14ac:dyDescent="0.55000000000000004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 x14ac:dyDescent="0.55000000000000004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 x14ac:dyDescent="0.55000000000000004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 x14ac:dyDescent="0.55000000000000004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 x14ac:dyDescent="0.55000000000000004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 x14ac:dyDescent="0.55000000000000004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 x14ac:dyDescent="0.55000000000000004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 x14ac:dyDescent="0.55000000000000004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 x14ac:dyDescent="0.55000000000000004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 x14ac:dyDescent="0.55000000000000004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 x14ac:dyDescent="0.55000000000000004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 x14ac:dyDescent="0.55000000000000004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 x14ac:dyDescent="0.55000000000000004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 x14ac:dyDescent="0.55000000000000004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 x14ac:dyDescent="0.55000000000000004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 x14ac:dyDescent="0.55000000000000004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 x14ac:dyDescent="0.55000000000000004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 x14ac:dyDescent="0.55000000000000004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 x14ac:dyDescent="0.55000000000000004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 x14ac:dyDescent="0.55000000000000004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 x14ac:dyDescent="0.55000000000000004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 x14ac:dyDescent="0.55000000000000004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 x14ac:dyDescent="0.55000000000000004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 x14ac:dyDescent="0.55000000000000004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 x14ac:dyDescent="0.55000000000000004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 x14ac:dyDescent="0.55000000000000004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 x14ac:dyDescent="0.55000000000000004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 x14ac:dyDescent="0.55000000000000004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 x14ac:dyDescent="0.55000000000000004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 x14ac:dyDescent="0.55000000000000004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 x14ac:dyDescent="0.55000000000000004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 x14ac:dyDescent="0.55000000000000004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 x14ac:dyDescent="0.55000000000000004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 x14ac:dyDescent="0.55000000000000004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 x14ac:dyDescent="0.55000000000000004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 x14ac:dyDescent="0.55000000000000004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 x14ac:dyDescent="0.55000000000000004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 x14ac:dyDescent="0.55000000000000004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 x14ac:dyDescent="0.55000000000000004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 x14ac:dyDescent="0.55000000000000004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 x14ac:dyDescent="0.55000000000000004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 x14ac:dyDescent="0.55000000000000004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 x14ac:dyDescent="0.55000000000000004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 x14ac:dyDescent="0.55000000000000004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 x14ac:dyDescent="0.55000000000000004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 x14ac:dyDescent="0.55000000000000004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 x14ac:dyDescent="0.55000000000000004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 x14ac:dyDescent="0.55000000000000004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 x14ac:dyDescent="0.55000000000000004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 x14ac:dyDescent="0.55000000000000004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 x14ac:dyDescent="0.55000000000000004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 x14ac:dyDescent="0.55000000000000004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 x14ac:dyDescent="0.55000000000000004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 x14ac:dyDescent="0.55000000000000004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 x14ac:dyDescent="0.55000000000000004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 x14ac:dyDescent="0.55000000000000004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 x14ac:dyDescent="0.55000000000000004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 x14ac:dyDescent="0.55000000000000004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 x14ac:dyDescent="0.55000000000000004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 x14ac:dyDescent="0.55000000000000004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 x14ac:dyDescent="0.55000000000000004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 x14ac:dyDescent="0.55000000000000004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 x14ac:dyDescent="0.55000000000000004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 x14ac:dyDescent="0.55000000000000004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 x14ac:dyDescent="0.55000000000000004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 x14ac:dyDescent="0.55000000000000004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 x14ac:dyDescent="0.55000000000000004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 x14ac:dyDescent="0.55000000000000004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 x14ac:dyDescent="0.55000000000000004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 x14ac:dyDescent="0.55000000000000004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 x14ac:dyDescent="0.55000000000000004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 x14ac:dyDescent="0.55000000000000004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 x14ac:dyDescent="0.55000000000000004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 x14ac:dyDescent="0.55000000000000004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 x14ac:dyDescent="0.55000000000000004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 x14ac:dyDescent="0.55000000000000004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 x14ac:dyDescent="0.55000000000000004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 x14ac:dyDescent="0.55000000000000004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 x14ac:dyDescent="0.55000000000000004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 x14ac:dyDescent="0.55000000000000004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 x14ac:dyDescent="0.55000000000000004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 x14ac:dyDescent="0.55000000000000004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 x14ac:dyDescent="0.55000000000000004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 x14ac:dyDescent="0.55000000000000004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 x14ac:dyDescent="0.55000000000000004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 x14ac:dyDescent="0.55000000000000004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 x14ac:dyDescent="0.55000000000000004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 x14ac:dyDescent="0.55000000000000004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 x14ac:dyDescent="0.55000000000000004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 x14ac:dyDescent="0.55000000000000004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 x14ac:dyDescent="0.55000000000000004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 x14ac:dyDescent="0.55000000000000004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 x14ac:dyDescent="0.55000000000000004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 x14ac:dyDescent="0.55000000000000004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 x14ac:dyDescent="0.55000000000000004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 x14ac:dyDescent="0.55000000000000004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 x14ac:dyDescent="0.55000000000000004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 x14ac:dyDescent="0.55000000000000004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 x14ac:dyDescent="0.55000000000000004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 x14ac:dyDescent="0.55000000000000004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 x14ac:dyDescent="0.55000000000000004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 x14ac:dyDescent="0.55000000000000004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 x14ac:dyDescent="0.55000000000000004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 x14ac:dyDescent="0.55000000000000004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 x14ac:dyDescent="0.55000000000000004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 x14ac:dyDescent="0.55000000000000004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 x14ac:dyDescent="0.55000000000000004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 x14ac:dyDescent="0.55000000000000004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 x14ac:dyDescent="0.55000000000000004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 x14ac:dyDescent="0.55000000000000004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 x14ac:dyDescent="0.55000000000000004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 x14ac:dyDescent="0.55000000000000004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 x14ac:dyDescent="0.55000000000000004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 x14ac:dyDescent="0.55000000000000004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 x14ac:dyDescent="0.55000000000000004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 x14ac:dyDescent="0.55000000000000004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 x14ac:dyDescent="0.55000000000000004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 x14ac:dyDescent="0.55000000000000004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 x14ac:dyDescent="0.55000000000000004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 x14ac:dyDescent="0.55000000000000004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 x14ac:dyDescent="0.55000000000000004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 x14ac:dyDescent="0.55000000000000004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 x14ac:dyDescent="0.55000000000000004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 x14ac:dyDescent="0.55000000000000004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 x14ac:dyDescent="0.55000000000000004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 x14ac:dyDescent="0.55000000000000004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 x14ac:dyDescent="0.55000000000000004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 x14ac:dyDescent="0.55000000000000004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 x14ac:dyDescent="0.55000000000000004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 x14ac:dyDescent="0.55000000000000004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 x14ac:dyDescent="0.55000000000000004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 x14ac:dyDescent="0.55000000000000004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 x14ac:dyDescent="0.55000000000000004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 x14ac:dyDescent="0.55000000000000004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 x14ac:dyDescent="0.55000000000000004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 x14ac:dyDescent="0.55000000000000004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 x14ac:dyDescent="0.55000000000000004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 x14ac:dyDescent="0.55000000000000004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 x14ac:dyDescent="0.55000000000000004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 x14ac:dyDescent="0.55000000000000004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 x14ac:dyDescent="0.55000000000000004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 x14ac:dyDescent="0.55000000000000004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 x14ac:dyDescent="0.55000000000000004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 x14ac:dyDescent="0.55000000000000004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 x14ac:dyDescent="0.55000000000000004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 x14ac:dyDescent="0.55000000000000004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 x14ac:dyDescent="0.55000000000000004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 x14ac:dyDescent="0.55000000000000004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 x14ac:dyDescent="0.55000000000000004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 x14ac:dyDescent="0.55000000000000004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 x14ac:dyDescent="0.55000000000000004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 x14ac:dyDescent="0.55000000000000004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 x14ac:dyDescent="0.55000000000000004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 x14ac:dyDescent="0.55000000000000004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 x14ac:dyDescent="0.55000000000000004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 x14ac:dyDescent="0.55000000000000004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 x14ac:dyDescent="0.55000000000000004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 x14ac:dyDescent="0.55000000000000004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 x14ac:dyDescent="0.55000000000000004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 x14ac:dyDescent="0.55000000000000004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 x14ac:dyDescent="0.55000000000000004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 x14ac:dyDescent="0.55000000000000004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 x14ac:dyDescent="0.55000000000000004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 x14ac:dyDescent="0.55000000000000004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 x14ac:dyDescent="0.55000000000000004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 x14ac:dyDescent="0.55000000000000004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 x14ac:dyDescent="0.55000000000000004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 x14ac:dyDescent="0.55000000000000004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 x14ac:dyDescent="0.55000000000000004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 x14ac:dyDescent="0.55000000000000004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 x14ac:dyDescent="0.55000000000000004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 x14ac:dyDescent="0.55000000000000004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 x14ac:dyDescent="0.55000000000000004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 x14ac:dyDescent="0.55000000000000004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 x14ac:dyDescent="0.55000000000000004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 x14ac:dyDescent="0.55000000000000004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 x14ac:dyDescent="0.55000000000000004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 x14ac:dyDescent="0.55000000000000004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 x14ac:dyDescent="0.55000000000000004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 x14ac:dyDescent="0.55000000000000004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 x14ac:dyDescent="0.55000000000000004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 x14ac:dyDescent="0.55000000000000004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 x14ac:dyDescent="0.55000000000000004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 x14ac:dyDescent="0.55000000000000004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 x14ac:dyDescent="0.55000000000000004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 x14ac:dyDescent="0.55000000000000004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 x14ac:dyDescent="0.55000000000000004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 x14ac:dyDescent="0.55000000000000004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 x14ac:dyDescent="0.55000000000000004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 x14ac:dyDescent="0.55000000000000004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 x14ac:dyDescent="0.55000000000000004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 x14ac:dyDescent="0.55000000000000004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 x14ac:dyDescent="0.55000000000000004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 x14ac:dyDescent="0.55000000000000004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 x14ac:dyDescent="0.55000000000000004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 x14ac:dyDescent="0.55000000000000004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 x14ac:dyDescent="0.55000000000000004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 x14ac:dyDescent="0.55000000000000004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 x14ac:dyDescent="0.55000000000000004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 x14ac:dyDescent="0.55000000000000004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 x14ac:dyDescent="0.55000000000000004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 x14ac:dyDescent="0.55000000000000004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 x14ac:dyDescent="0.55000000000000004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 x14ac:dyDescent="0.55000000000000004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 x14ac:dyDescent="0.55000000000000004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 x14ac:dyDescent="0.55000000000000004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 x14ac:dyDescent="0.55000000000000004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 x14ac:dyDescent="0.55000000000000004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 x14ac:dyDescent="0.55000000000000004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 x14ac:dyDescent="0.55000000000000004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 x14ac:dyDescent="0.55000000000000004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 x14ac:dyDescent="0.55000000000000004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 x14ac:dyDescent="0.55000000000000004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 x14ac:dyDescent="0.55000000000000004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 x14ac:dyDescent="0.55000000000000004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 x14ac:dyDescent="0.55000000000000004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 x14ac:dyDescent="0.55000000000000004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 x14ac:dyDescent="0.55000000000000004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 x14ac:dyDescent="0.55000000000000004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 x14ac:dyDescent="0.55000000000000004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 x14ac:dyDescent="0.55000000000000004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 x14ac:dyDescent="0.55000000000000004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 x14ac:dyDescent="0.55000000000000004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 x14ac:dyDescent="0.55000000000000004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 x14ac:dyDescent="0.55000000000000004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 x14ac:dyDescent="0.55000000000000004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 x14ac:dyDescent="0.55000000000000004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 x14ac:dyDescent="0.55000000000000004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 x14ac:dyDescent="0.55000000000000004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 x14ac:dyDescent="0.55000000000000004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 x14ac:dyDescent="0.55000000000000004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 x14ac:dyDescent="0.55000000000000004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 x14ac:dyDescent="0.55000000000000004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 x14ac:dyDescent="0.55000000000000004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 x14ac:dyDescent="0.55000000000000004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 x14ac:dyDescent="0.55000000000000004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 x14ac:dyDescent="0.55000000000000004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 x14ac:dyDescent="0.55000000000000004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 x14ac:dyDescent="0.55000000000000004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 x14ac:dyDescent="0.55000000000000004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 x14ac:dyDescent="0.55000000000000004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 x14ac:dyDescent="0.55000000000000004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 x14ac:dyDescent="0.55000000000000004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 x14ac:dyDescent="0.55000000000000004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 x14ac:dyDescent="0.55000000000000004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 x14ac:dyDescent="0.55000000000000004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 x14ac:dyDescent="0.55000000000000004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 x14ac:dyDescent="0.55000000000000004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 x14ac:dyDescent="0.55000000000000004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 x14ac:dyDescent="0.55000000000000004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 x14ac:dyDescent="0.55000000000000004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 x14ac:dyDescent="0.55000000000000004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 x14ac:dyDescent="0.55000000000000004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 x14ac:dyDescent="0.55000000000000004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 x14ac:dyDescent="0.55000000000000004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 x14ac:dyDescent="0.55000000000000004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 x14ac:dyDescent="0.55000000000000004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 x14ac:dyDescent="0.55000000000000004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 x14ac:dyDescent="0.55000000000000004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 x14ac:dyDescent="0.55000000000000004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 x14ac:dyDescent="0.55000000000000004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 x14ac:dyDescent="0.55000000000000004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 x14ac:dyDescent="0.55000000000000004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 x14ac:dyDescent="0.55000000000000004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 x14ac:dyDescent="0.55000000000000004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 x14ac:dyDescent="0.55000000000000004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 x14ac:dyDescent="0.55000000000000004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 x14ac:dyDescent="0.55000000000000004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 x14ac:dyDescent="0.55000000000000004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 x14ac:dyDescent="0.55000000000000004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 x14ac:dyDescent="0.55000000000000004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 x14ac:dyDescent="0.55000000000000004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 x14ac:dyDescent="0.55000000000000004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 x14ac:dyDescent="0.55000000000000004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 x14ac:dyDescent="0.55000000000000004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 x14ac:dyDescent="0.55000000000000004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 x14ac:dyDescent="0.55000000000000004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 x14ac:dyDescent="0.55000000000000004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 x14ac:dyDescent="0.55000000000000004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 x14ac:dyDescent="0.55000000000000004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 x14ac:dyDescent="0.55000000000000004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 x14ac:dyDescent="0.55000000000000004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 x14ac:dyDescent="0.55000000000000004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 x14ac:dyDescent="0.55000000000000004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 x14ac:dyDescent="0.55000000000000004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 x14ac:dyDescent="0.55000000000000004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 x14ac:dyDescent="0.55000000000000004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 x14ac:dyDescent="0.55000000000000004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 x14ac:dyDescent="0.55000000000000004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 x14ac:dyDescent="0.55000000000000004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 x14ac:dyDescent="0.55000000000000004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 x14ac:dyDescent="0.55000000000000004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 x14ac:dyDescent="0.55000000000000004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 x14ac:dyDescent="0.55000000000000004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 x14ac:dyDescent="0.55000000000000004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 x14ac:dyDescent="0.55000000000000004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 x14ac:dyDescent="0.55000000000000004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 x14ac:dyDescent="0.55000000000000004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 x14ac:dyDescent="0.55000000000000004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 x14ac:dyDescent="0.55000000000000004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 x14ac:dyDescent="0.55000000000000004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 x14ac:dyDescent="0.55000000000000004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 x14ac:dyDescent="0.55000000000000004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 x14ac:dyDescent="0.55000000000000004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 x14ac:dyDescent="0.55000000000000004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 x14ac:dyDescent="0.55000000000000004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 x14ac:dyDescent="0.55000000000000004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 x14ac:dyDescent="0.55000000000000004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 x14ac:dyDescent="0.55000000000000004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 x14ac:dyDescent="0.55000000000000004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 x14ac:dyDescent="0.55000000000000004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 x14ac:dyDescent="0.55000000000000004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 x14ac:dyDescent="0.55000000000000004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 x14ac:dyDescent="0.55000000000000004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 x14ac:dyDescent="0.55000000000000004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 x14ac:dyDescent="0.55000000000000004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 x14ac:dyDescent="0.55000000000000004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 x14ac:dyDescent="0.55000000000000004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 x14ac:dyDescent="0.55000000000000004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 x14ac:dyDescent="0.55000000000000004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 x14ac:dyDescent="0.55000000000000004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 x14ac:dyDescent="0.55000000000000004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 x14ac:dyDescent="0.55000000000000004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 x14ac:dyDescent="0.55000000000000004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 x14ac:dyDescent="0.55000000000000004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 x14ac:dyDescent="0.55000000000000004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 x14ac:dyDescent="0.55000000000000004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 x14ac:dyDescent="0.55000000000000004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 x14ac:dyDescent="0.55000000000000004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 x14ac:dyDescent="0.55000000000000004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 x14ac:dyDescent="0.55000000000000004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 x14ac:dyDescent="0.55000000000000004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 x14ac:dyDescent="0.55000000000000004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 x14ac:dyDescent="0.55000000000000004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 x14ac:dyDescent="0.55000000000000004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 x14ac:dyDescent="0.55000000000000004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 x14ac:dyDescent="0.55000000000000004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 x14ac:dyDescent="0.55000000000000004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 x14ac:dyDescent="0.55000000000000004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 x14ac:dyDescent="0.55000000000000004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 x14ac:dyDescent="0.55000000000000004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 x14ac:dyDescent="0.55000000000000004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 x14ac:dyDescent="0.55000000000000004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 x14ac:dyDescent="0.55000000000000004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 x14ac:dyDescent="0.55000000000000004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 x14ac:dyDescent="0.55000000000000004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 x14ac:dyDescent="0.55000000000000004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 x14ac:dyDescent="0.55000000000000004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 x14ac:dyDescent="0.55000000000000004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 x14ac:dyDescent="0.55000000000000004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 x14ac:dyDescent="0.55000000000000004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 x14ac:dyDescent="0.55000000000000004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 x14ac:dyDescent="0.55000000000000004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 x14ac:dyDescent="0.55000000000000004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 x14ac:dyDescent="0.55000000000000004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 x14ac:dyDescent="0.55000000000000004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 x14ac:dyDescent="0.55000000000000004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 x14ac:dyDescent="0.55000000000000004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 x14ac:dyDescent="0.55000000000000004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 x14ac:dyDescent="0.55000000000000004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 x14ac:dyDescent="0.55000000000000004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 x14ac:dyDescent="0.55000000000000004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 x14ac:dyDescent="0.55000000000000004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 x14ac:dyDescent="0.55000000000000004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 x14ac:dyDescent="0.55000000000000004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 x14ac:dyDescent="0.55000000000000004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 x14ac:dyDescent="0.55000000000000004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 x14ac:dyDescent="0.55000000000000004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 x14ac:dyDescent="0.55000000000000004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 x14ac:dyDescent="0.55000000000000004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 x14ac:dyDescent="0.55000000000000004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 x14ac:dyDescent="0.55000000000000004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 x14ac:dyDescent="0.55000000000000004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 x14ac:dyDescent="0.55000000000000004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 x14ac:dyDescent="0.55000000000000004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 x14ac:dyDescent="0.55000000000000004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 x14ac:dyDescent="0.55000000000000004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 x14ac:dyDescent="0.55000000000000004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 x14ac:dyDescent="0.55000000000000004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 x14ac:dyDescent="0.55000000000000004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 x14ac:dyDescent="0.55000000000000004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 x14ac:dyDescent="0.55000000000000004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 x14ac:dyDescent="0.55000000000000004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 x14ac:dyDescent="0.55000000000000004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 x14ac:dyDescent="0.55000000000000004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 x14ac:dyDescent="0.55000000000000004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 x14ac:dyDescent="0.55000000000000004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 x14ac:dyDescent="0.55000000000000004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 x14ac:dyDescent="0.55000000000000004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 x14ac:dyDescent="0.55000000000000004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 x14ac:dyDescent="0.55000000000000004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 x14ac:dyDescent="0.55000000000000004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 x14ac:dyDescent="0.55000000000000004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 x14ac:dyDescent="0.55000000000000004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 x14ac:dyDescent="0.55000000000000004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 x14ac:dyDescent="0.55000000000000004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 x14ac:dyDescent="0.55000000000000004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 x14ac:dyDescent="0.55000000000000004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 x14ac:dyDescent="0.55000000000000004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 x14ac:dyDescent="0.55000000000000004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 x14ac:dyDescent="0.55000000000000004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 x14ac:dyDescent="0.55000000000000004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 x14ac:dyDescent="0.55000000000000004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 x14ac:dyDescent="0.55000000000000004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 x14ac:dyDescent="0.55000000000000004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 x14ac:dyDescent="0.55000000000000004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 x14ac:dyDescent="0.55000000000000004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 x14ac:dyDescent="0.55000000000000004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 x14ac:dyDescent="0.55000000000000004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 x14ac:dyDescent="0.55000000000000004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 x14ac:dyDescent="0.55000000000000004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 x14ac:dyDescent="0.55000000000000004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 x14ac:dyDescent="0.55000000000000004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 x14ac:dyDescent="0.55000000000000004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 x14ac:dyDescent="0.55000000000000004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 x14ac:dyDescent="0.55000000000000004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 x14ac:dyDescent="0.55000000000000004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 x14ac:dyDescent="0.55000000000000004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 x14ac:dyDescent="0.55000000000000004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 x14ac:dyDescent="0.55000000000000004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 x14ac:dyDescent="0.55000000000000004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 x14ac:dyDescent="0.55000000000000004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 x14ac:dyDescent="0.55000000000000004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 x14ac:dyDescent="0.55000000000000004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 x14ac:dyDescent="0.55000000000000004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 x14ac:dyDescent="0.55000000000000004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 x14ac:dyDescent="0.55000000000000004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 x14ac:dyDescent="0.55000000000000004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 x14ac:dyDescent="0.55000000000000004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 x14ac:dyDescent="0.55000000000000004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 x14ac:dyDescent="0.55000000000000004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 x14ac:dyDescent="0.55000000000000004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 x14ac:dyDescent="0.55000000000000004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 x14ac:dyDescent="0.55000000000000004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 x14ac:dyDescent="0.55000000000000004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 x14ac:dyDescent="0.55000000000000004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 x14ac:dyDescent="0.55000000000000004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 x14ac:dyDescent="0.55000000000000004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 x14ac:dyDescent="0.55000000000000004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 x14ac:dyDescent="0.55000000000000004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 x14ac:dyDescent="0.55000000000000004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 x14ac:dyDescent="0.55000000000000004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 x14ac:dyDescent="0.55000000000000004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 x14ac:dyDescent="0.55000000000000004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 x14ac:dyDescent="0.55000000000000004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 x14ac:dyDescent="0.55000000000000004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 x14ac:dyDescent="0.55000000000000004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 x14ac:dyDescent="0.55000000000000004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 x14ac:dyDescent="0.55000000000000004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 x14ac:dyDescent="0.55000000000000004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 x14ac:dyDescent="0.55000000000000004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 x14ac:dyDescent="0.55000000000000004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 x14ac:dyDescent="0.55000000000000004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 x14ac:dyDescent="0.55000000000000004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 x14ac:dyDescent="0.55000000000000004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 x14ac:dyDescent="0.55000000000000004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 x14ac:dyDescent="0.55000000000000004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 x14ac:dyDescent="0.55000000000000004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 x14ac:dyDescent="0.55000000000000004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 x14ac:dyDescent="0.55000000000000004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 x14ac:dyDescent="0.55000000000000004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 x14ac:dyDescent="0.55000000000000004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 x14ac:dyDescent="0.55000000000000004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 x14ac:dyDescent="0.55000000000000004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 x14ac:dyDescent="0.55000000000000004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 x14ac:dyDescent="0.55000000000000004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 x14ac:dyDescent="0.55000000000000004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 x14ac:dyDescent="0.55000000000000004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 x14ac:dyDescent="0.55000000000000004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 x14ac:dyDescent="0.55000000000000004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 x14ac:dyDescent="0.55000000000000004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 x14ac:dyDescent="0.55000000000000004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 x14ac:dyDescent="0.55000000000000004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 x14ac:dyDescent="0.55000000000000004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 x14ac:dyDescent="0.55000000000000004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 x14ac:dyDescent="0.55000000000000004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 x14ac:dyDescent="0.55000000000000004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 x14ac:dyDescent="0.55000000000000004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 x14ac:dyDescent="0.55000000000000004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 x14ac:dyDescent="0.55000000000000004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 x14ac:dyDescent="0.55000000000000004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 x14ac:dyDescent="0.55000000000000004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 x14ac:dyDescent="0.55000000000000004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 x14ac:dyDescent="0.55000000000000004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 x14ac:dyDescent="0.55000000000000004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 x14ac:dyDescent="0.55000000000000004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 x14ac:dyDescent="0.55000000000000004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 x14ac:dyDescent="0.55000000000000004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 x14ac:dyDescent="0.55000000000000004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 x14ac:dyDescent="0.55000000000000004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 x14ac:dyDescent="0.55000000000000004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 x14ac:dyDescent="0.55000000000000004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 x14ac:dyDescent="0.55000000000000004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 x14ac:dyDescent="0.55000000000000004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 x14ac:dyDescent="0.55000000000000004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 x14ac:dyDescent="0.55000000000000004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 x14ac:dyDescent="0.55000000000000004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 x14ac:dyDescent="0.55000000000000004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 x14ac:dyDescent="0.55000000000000004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 x14ac:dyDescent="0.55000000000000004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 x14ac:dyDescent="0.55000000000000004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 x14ac:dyDescent="0.55000000000000004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 x14ac:dyDescent="0.55000000000000004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 x14ac:dyDescent="0.55000000000000004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 x14ac:dyDescent="0.55000000000000004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 x14ac:dyDescent="0.55000000000000004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 x14ac:dyDescent="0.55000000000000004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 x14ac:dyDescent="0.55000000000000004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 x14ac:dyDescent="0.55000000000000004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 x14ac:dyDescent="0.55000000000000004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 x14ac:dyDescent="0.55000000000000004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 x14ac:dyDescent="0.55000000000000004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 x14ac:dyDescent="0.55000000000000004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 x14ac:dyDescent="0.55000000000000004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 x14ac:dyDescent="0.55000000000000004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 x14ac:dyDescent="0.55000000000000004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 x14ac:dyDescent="0.55000000000000004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 x14ac:dyDescent="0.55000000000000004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 x14ac:dyDescent="0.55000000000000004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 x14ac:dyDescent="0.55000000000000004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 x14ac:dyDescent="0.55000000000000004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 x14ac:dyDescent="0.55000000000000004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 x14ac:dyDescent="0.55000000000000004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 x14ac:dyDescent="0.55000000000000004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 x14ac:dyDescent="0.55000000000000004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 x14ac:dyDescent="0.55000000000000004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 x14ac:dyDescent="0.55000000000000004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 x14ac:dyDescent="0.55000000000000004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 x14ac:dyDescent="0.55000000000000004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 x14ac:dyDescent="0.55000000000000004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 x14ac:dyDescent="0.55000000000000004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 x14ac:dyDescent="0.55000000000000004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 x14ac:dyDescent="0.55000000000000004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 x14ac:dyDescent="0.55000000000000004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 x14ac:dyDescent="0.55000000000000004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 x14ac:dyDescent="0.55000000000000004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 x14ac:dyDescent="0.55000000000000004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 x14ac:dyDescent="0.55000000000000004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 x14ac:dyDescent="0.55000000000000004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 x14ac:dyDescent="0.55000000000000004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 x14ac:dyDescent="0.55000000000000004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 x14ac:dyDescent="0.55000000000000004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 x14ac:dyDescent="0.55000000000000004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 x14ac:dyDescent="0.55000000000000004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 x14ac:dyDescent="0.55000000000000004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 x14ac:dyDescent="0.55000000000000004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 x14ac:dyDescent="0.55000000000000004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 x14ac:dyDescent="0.55000000000000004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 x14ac:dyDescent="0.55000000000000004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 x14ac:dyDescent="0.55000000000000004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 x14ac:dyDescent="0.55000000000000004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 x14ac:dyDescent="0.55000000000000004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 x14ac:dyDescent="0.55000000000000004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 x14ac:dyDescent="0.55000000000000004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 x14ac:dyDescent="0.55000000000000004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 x14ac:dyDescent="0.55000000000000004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 x14ac:dyDescent="0.55000000000000004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 x14ac:dyDescent="0.55000000000000004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 x14ac:dyDescent="0.55000000000000004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 x14ac:dyDescent="0.55000000000000004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 x14ac:dyDescent="0.55000000000000004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 x14ac:dyDescent="0.55000000000000004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 x14ac:dyDescent="0.55000000000000004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 x14ac:dyDescent="0.55000000000000004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 x14ac:dyDescent="0.55000000000000004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 x14ac:dyDescent="0.55000000000000004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 x14ac:dyDescent="0.55000000000000004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 x14ac:dyDescent="0.55000000000000004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 x14ac:dyDescent="0.55000000000000004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 x14ac:dyDescent="0.55000000000000004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 x14ac:dyDescent="0.55000000000000004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 x14ac:dyDescent="0.55000000000000004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 x14ac:dyDescent="0.55000000000000004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 x14ac:dyDescent="0.55000000000000004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 x14ac:dyDescent="0.55000000000000004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 x14ac:dyDescent="0.55000000000000004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 x14ac:dyDescent="0.55000000000000004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 x14ac:dyDescent="0.55000000000000004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 x14ac:dyDescent="0.55000000000000004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 x14ac:dyDescent="0.55000000000000004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 x14ac:dyDescent="0.55000000000000004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 x14ac:dyDescent="0.55000000000000004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 x14ac:dyDescent="0.55000000000000004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 x14ac:dyDescent="0.55000000000000004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 x14ac:dyDescent="0.55000000000000004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 x14ac:dyDescent="0.55000000000000004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 x14ac:dyDescent="0.55000000000000004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 x14ac:dyDescent="0.55000000000000004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 x14ac:dyDescent="0.55000000000000004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 x14ac:dyDescent="0.55000000000000004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 x14ac:dyDescent="0.55000000000000004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 x14ac:dyDescent="0.55000000000000004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 x14ac:dyDescent="0.55000000000000004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 x14ac:dyDescent="0.55000000000000004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 x14ac:dyDescent="0.55000000000000004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 x14ac:dyDescent="0.55000000000000004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 x14ac:dyDescent="0.55000000000000004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 x14ac:dyDescent="0.55000000000000004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 x14ac:dyDescent="0.55000000000000004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 x14ac:dyDescent="0.55000000000000004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 x14ac:dyDescent="0.55000000000000004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 x14ac:dyDescent="0.55000000000000004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 x14ac:dyDescent="0.55000000000000004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 x14ac:dyDescent="0.55000000000000004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 x14ac:dyDescent="0.55000000000000004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 x14ac:dyDescent="0.55000000000000004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 x14ac:dyDescent="0.55000000000000004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 x14ac:dyDescent="0.55000000000000004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 x14ac:dyDescent="0.55000000000000004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 x14ac:dyDescent="0.55000000000000004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 x14ac:dyDescent="0.55000000000000004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 x14ac:dyDescent="0.55000000000000004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 x14ac:dyDescent="0.55000000000000004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 x14ac:dyDescent="0.55000000000000004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 x14ac:dyDescent="0.55000000000000004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 x14ac:dyDescent="0.55000000000000004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 x14ac:dyDescent="0.55000000000000004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 x14ac:dyDescent="0.55000000000000004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 x14ac:dyDescent="0.55000000000000004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 x14ac:dyDescent="0.55000000000000004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 x14ac:dyDescent="0.55000000000000004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 x14ac:dyDescent="0.55000000000000004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 x14ac:dyDescent="0.55000000000000004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 x14ac:dyDescent="0.55000000000000004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 x14ac:dyDescent="0.55000000000000004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 x14ac:dyDescent="0.55000000000000004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 x14ac:dyDescent="0.55000000000000004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 x14ac:dyDescent="0.55000000000000004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 x14ac:dyDescent="0.55000000000000004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 x14ac:dyDescent="0.55000000000000004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 x14ac:dyDescent="0.55000000000000004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 x14ac:dyDescent="0.55000000000000004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 x14ac:dyDescent="0.55000000000000004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 x14ac:dyDescent="0.55000000000000004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 x14ac:dyDescent="0.55000000000000004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 x14ac:dyDescent="0.55000000000000004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 x14ac:dyDescent="0.55000000000000004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 x14ac:dyDescent="0.55000000000000004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 x14ac:dyDescent="0.55000000000000004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 x14ac:dyDescent="0.55000000000000004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 x14ac:dyDescent="0.55000000000000004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 x14ac:dyDescent="0.55000000000000004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 x14ac:dyDescent="0.55000000000000004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 x14ac:dyDescent="0.55000000000000004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 x14ac:dyDescent="0.55000000000000004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 x14ac:dyDescent="0.55000000000000004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 x14ac:dyDescent="0.55000000000000004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 x14ac:dyDescent="0.55000000000000004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 x14ac:dyDescent="0.55000000000000004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 x14ac:dyDescent="0.55000000000000004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 x14ac:dyDescent="0.55000000000000004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 x14ac:dyDescent="0.55000000000000004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 x14ac:dyDescent="0.55000000000000004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 x14ac:dyDescent="0.55000000000000004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 x14ac:dyDescent="0.55000000000000004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 x14ac:dyDescent="0.55000000000000004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 x14ac:dyDescent="0.55000000000000004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 x14ac:dyDescent="0.55000000000000004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 x14ac:dyDescent="0.55000000000000004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 x14ac:dyDescent="0.55000000000000004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 x14ac:dyDescent="0.55000000000000004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 x14ac:dyDescent="0.55000000000000004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 x14ac:dyDescent="0.55000000000000004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 x14ac:dyDescent="0.55000000000000004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 x14ac:dyDescent="0.55000000000000004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 x14ac:dyDescent="0.55000000000000004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 x14ac:dyDescent="0.55000000000000004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 x14ac:dyDescent="0.55000000000000004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 x14ac:dyDescent="0.55000000000000004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 x14ac:dyDescent="0.55000000000000004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 x14ac:dyDescent="0.55000000000000004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 x14ac:dyDescent="0.55000000000000004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 x14ac:dyDescent="0.55000000000000004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 x14ac:dyDescent="0.55000000000000004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 x14ac:dyDescent="0.55000000000000004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 x14ac:dyDescent="0.55000000000000004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 x14ac:dyDescent="0.55000000000000004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 x14ac:dyDescent="0.55000000000000004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 x14ac:dyDescent="0.55000000000000004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 x14ac:dyDescent="0.55000000000000004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 x14ac:dyDescent="0.55000000000000004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 x14ac:dyDescent="0.55000000000000004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 x14ac:dyDescent="0.55000000000000004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 x14ac:dyDescent="0.55000000000000004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 x14ac:dyDescent="0.55000000000000004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 x14ac:dyDescent="0.55000000000000004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 x14ac:dyDescent="0.55000000000000004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 x14ac:dyDescent="0.55000000000000004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 x14ac:dyDescent="0.55000000000000004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 x14ac:dyDescent="0.55000000000000004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 x14ac:dyDescent="0.55000000000000004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 x14ac:dyDescent="0.55000000000000004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 x14ac:dyDescent="0.55000000000000004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 x14ac:dyDescent="0.55000000000000004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 x14ac:dyDescent="0.55000000000000004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 x14ac:dyDescent="0.55000000000000004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 x14ac:dyDescent="0.55000000000000004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 x14ac:dyDescent="0.55000000000000004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 x14ac:dyDescent="0.55000000000000004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 x14ac:dyDescent="0.55000000000000004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 x14ac:dyDescent="0.55000000000000004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 x14ac:dyDescent="0.55000000000000004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 x14ac:dyDescent="0.55000000000000004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 x14ac:dyDescent="0.55000000000000004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 x14ac:dyDescent="0.55000000000000004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 x14ac:dyDescent="0.55000000000000004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 x14ac:dyDescent="0.55000000000000004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 x14ac:dyDescent="0.55000000000000004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 x14ac:dyDescent="0.55000000000000004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 x14ac:dyDescent="0.55000000000000004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 x14ac:dyDescent="0.55000000000000004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 x14ac:dyDescent="0.55000000000000004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 x14ac:dyDescent="0.55000000000000004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 x14ac:dyDescent="0.55000000000000004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 x14ac:dyDescent="0.55000000000000004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 x14ac:dyDescent="0.55000000000000004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 x14ac:dyDescent="0.55000000000000004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 x14ac:dyDescent="0.55000000000000004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 x14ac:dyDescent="0.55000000000000004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 x14ac:dyDescent="0.55000000000000004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 x14ac:dyDescent="0.55000000000000004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 x14ac:dyDescent="0.55000000000000004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 x14ac:dyDescent="0.55000000000000004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 x14ac:dyDescent="0.55000000000000004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 x14ac:dyDescent="0.55000000000000004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 x14ac:dyDescent="0.55000000000000004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 x14ac:dyDescent="0.55000000000000004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 x14ac:dyDescent="0.55000000000000004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 x14ac:dyDescent="0.55000000000000004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 x14ac:dyDescent="0.55000000000000004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 x14ac:dyDescent="0.55000000000000004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 x14ac:dyDescent="0.55000000000000004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 x14ac:dyDescent="0.55000000000000004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 x14ac:dyDescent="0.55000000000000004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 x14ac:dyDescent="0.55000000000000004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 x14ac:dyDescent="0.55000000000000004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 x14ac:dyDescent="0.55000000000000004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 x14ac:dyDescent="0.55000000000000004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 x14ac:dyDescent="0.55000000000000004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 x14ac:dyDescent="0.55000000000000004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 x14ac:dyDescent="0.55000000000000004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 x14ac:dyDescent="0.55000000000000004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 x14ac:dyDescent="0.55000000000000004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 x14ac:dyDescent="0.55000000000000004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 x14ac:dyDescent="0.55000000000000004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 x14ac:dyDescent="0.55000000000000004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 x14ac:dyDescent="0.55000000000000004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 x14ac:dyDescent="0.55000000000000004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 x14ac:dyDescent="0.55000000000000004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 x14ac:dyDescent="0.55000000000000004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 x14ac:dyDescent="0.55000000000000004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 x14ac:dyDescent="0.55000000000000004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 x14ac:dyDescent="0.55000000000000004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 x14ac:dyDescent="0.55000000000000004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 x14ac:dyDescent="0.55000000000000004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 x14ac:dyDescent="0.55000000000000004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 x14ac:dyDescent="0.55000000000000004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 x14ac:dyDescent="0.55000000000000004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 x14ac:dyDescent="0.55000000000000004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 x14ac:dyDescent="0.55000000000000004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 x14ac:dyDescent="0.55000000000000004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 x14ac:dyDescent="0.55000000000000004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 x14ac:dyDescent="0.55000000000000004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 x14ac:dyDescent="0.55000000000000004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 x14ac:dyDescent="0.55000000000000004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 x14ac:dyDescent="0.55000000000000004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 x14ac:dyDescent="0.55000000000000004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 x14ac:dyDescent="0.55000000000000004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 x14ac:dyDescent="0.55000000000000004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 x14ac:dyDescent="0.55000000000000004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 x14ac:dyDescent="0.55000000000000004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 x14ac:dyDescent="0.55000000000000004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 x14ac:dyDescent="0.55000000000000004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 x14ac:dyDescent="0.55000000000000004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 x14ac:dyDescent="0.55000000000000004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 x14ac:dyDescent="0.55000000000000004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 x14ac:dyDescent="0.55000000000000004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 x14ac:dyDescent="0.55000000000000004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 x14ac:dyDescent="0.55000000000000004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 x14ac:dyDescent="0.55000000000000004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 x14ac:dyDescent="0.55000000000000004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 x14ac:dyDescent="0.55000000000000004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 x14ac:dyDescent="0.55000000000000004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 x14ac:dyDescent="0.55000000000000004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 x14ac:dyDescent="0.55000000000000004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 x14ac:dyDescent="0.55000000000000004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 x14ac:dyDescent="0.55000000000000004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 x14ac:dyDescent="0.55000000000000004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 x14ac:dyDescent="0.55000000000000004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 x14ac:dyDescent="0.55000000000000004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 x14ac:dyDescent="0.55000000000000004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 x14ac:dyDescent="0.55000000000000004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 x14ac:dyDescent="0.55000000000000004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 x14ac:dyDescent="0.55000000000000004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 x14ac:dyDescent="0.55000000000000004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 x14ac:dyDescent="0.55000000000000004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 x14ac:dyDescent="0.55000000000000004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 x14ac:dyDescent="0.55000000000000004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 x14ac:dyDescent="0.55000000000000004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 x14ac:dyDescent="0.55000000000000004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 x14ac:dyDescent="0.55000000000000004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 x14ac:dyDescent="0.55000000000000004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 x14ac:dyDescent="0.55000000000000004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 x14ac:dyDescent="0.55000000000000004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 x14ac:dyDescent="0.55000000000000004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 x14ac:dyDescent="0.55000000000000004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 x14ac:dyDescent="0.55000000000000004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 x14ac:dyDescent="0.55000000000000004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 x14ac:dyDescent="0.55000000000000004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 x14ac:dyDescent="0.55000000000000004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 x14ac:dyDescent="0.55000000000000004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 x14ac:dyDescent="0.55000000000000004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 x14ac:dyDescent="0.55000000000000004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 x14ac:dyDescent="0.55000000000000004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 x14ac:dyDescent="0.55000000000000004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 x14ac:dyDescent="0.55000000000000004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 x14ac:dyDescent="0.55000000000000004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 x14ac:dyDescent="0.55000000000000004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 x14ac:dyDescent="0.55000000000000004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 x14ac:dyDescent="0.55000000000000004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 x14ac:dyDescent="0.55000000000000004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 x14ac:dyDescent="0.55000000000000004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 x14ac:dyDescent="0.55000000000000004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 x14ac:dyDescent="0.55000000000000004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 x14ac:dyDescent="0.55000000000000004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 x14ac:dyDescent="0.55000000000000004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 x14ac:dyDescent="0.55000000000000004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 x14ac:dyDescent="0.55000000000000004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 x14ac:dyDescent="0.55000000000000004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 x14ac:dyDescent="0.55000000000000004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 x14ac:dyDescent="0.55000000000000004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 x14ac:dyDescent="0.55000000000000004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 x14ac:dyDescent="0.55000000000000004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 x14ac:dyDescent="0.55000000000000004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 x14ac:dyDescent="0.55000000000000004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 x14ac:dyDescent="0.55000000000000004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 x14ac:dyDescent="0.55000000000000004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 x14ac:dyDescent="0.55000000000000004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 x14ac:dyDescent="0.55000000000000004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 x14ac:dyDescent="0.55000000000000004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 x14ac:dyDescent="0.55000000000000004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 x14ac:dyDescent="0.55000000000000004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 x14ac:dyDescent="0.55000000000000004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 x14ac:dyDescent="0.55000000000000004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 x14ac:dyDescent="0.55000000000000004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 x14ac:dyDescent="0.55000000000000004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 x14ac:dyDescent="0.55000000000000004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 x14ac:dyDescent="0.55000000000000004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 x14ac:dyDescent="0.55000000000000004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 x14ac:dyDescent="0.55000000000000004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 x14ac:dyDescent="0.55000000000000004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 x14ac:dyDescent="0.55000000000000004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 x14ac:dyDescent="0.55000000000000004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 x14ac:dyDescent="0.55000000000000004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 x14ac:dyDescent="0.55000000000000004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 x14ac:dyDescent="0.55000000000000004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 x14ac:dyDescent="0.55000000000000004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 x14ac:dyDescent="0.55000000000000004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 x14ac:dyDescent="0.55000000000000004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 x14ac:dyDescent="0.55000000000000004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 x14ac:dyDescent="0.55000000000000004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 x14ac:dyDescent="0.55000000000000004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 x14ac:dyDescent="0.55000000000000004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 x14ac:dyDescent="0.55000000000000004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 x14ac:dyDescent="0.55000000000000004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 x14ac:dyDescent="0.55000000000000004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 x14ac:dyDescent="0.55000000000000004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 x14ac:dyDescent="0.55000000000000004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 x14ac:dyDescent="0.55000000000000004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 x14ac:dyDescent="0.55000000000000004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 x14ac:dyDescent="0.55000000000000004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 x14ac:dyDescent="0.55000000000000004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 x14ac:dyDescent="0.55000000000000004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 x14ac:dyDescent="0.55000000000000004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 x14ac:dyDescent="0.55000000000000004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 x14ac:dyDescent="0.55000000000000004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 x14ac:dyDescent="0.55000000000000004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 x14ac:dyDescent="0.55000000000000004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 x14ac:dyDescent="0.55000000000000004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 x14ac:dyDescent="0.55000000000000004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 x14ac:dyDescent="0.55000000000000004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 x14ac:dyDescent="0.55000000000000004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 x14ac:dyDescent="0.55000000000000004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 x14ac:dyDescent="0.55000000000000004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 x14ac:dyDescent="0.55000000000000004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 x14ac:dyDescent="0.55000000000000004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 x14ac:dyDescent="0.55000000000000004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 x14ac:dyDescent="0.55000000000000004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 x14ac:dyDescent="0.55000000000000004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 x14ac:dyDescent="0.55000000000000004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 x14ac:dyDescent="0.55000000000000004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 x14ac:dyDescent="0.55000000000000004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 x14ac:dyDescent="0.55000000000000004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 x14ac:dyDescent="0.55000000000000004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 x14ac:dyDescent="0.55000000000000004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 x14ac:dyDescent="0.55000000000000004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 x14ac:dyDescent="0.55000000000000004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 x14ac:dyDescent="0.55000000000000004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 x14ac:dyDescent="0.55000000000000004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 x14ac:dyDescent="0.55000000000000004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 x14ac:dyDescent="0.55000000000000004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 x14ac:dyDescent="0.55000000000000004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 x14ac:dyDescent="0.55000000000000004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 x14ac:dyDescent="0.55000000000000004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 x14ac:dyDescent="0.55000000000000004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 x14ac:dyDescent="0.55000000000000004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 x14ac:dyDescent="0.55000000000000004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 x14ac:dyDescent="0.55000000000000004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 x14ac:dyDescent="0.55000000000000004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 x14ac:dyDescent="0.55000000000000004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 x14ac:dyDescent="0.55000000000000004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 x14ac:dyDescent="0.55000000000000004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 x14ac:dyDescent="0.55000000000000004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 x14ac:dyDescent="0.55000000000000004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 x14ac:dyDescent="0.55000000000000004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 x14ac:dyDescent="0.55000000000000004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 x14ac:dyDescent="0.55000000000000004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 x14ac:dyDescent="0.55000000000000004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 x14ac:dyDescent="0.55000000000000004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 x14ac:dyDescent="0.55000000000000004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 x14ac:dyDescent="0.55000000000000004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 x14ac:dyDescent="0.55000000000000004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 x14ac:dyDescent="0.55000000000000004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 x14ac:dyDescent="0.55000000000000004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 x14ac:dyDescent="0.55000000000000004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 x14ac:dyDescent="0.55000000000000004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 x14ac:dyDescent="0.55000000000000004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 x14ac:dyDescent="0.55000000000000004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 x14ac:dyDescent="0.55000000000000004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 x14ac:dyDescent="0.55000000000000004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 x14ac:dyDescent="0.55000000000000004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 x14ac:dyDescent="0.55000000000000004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 x14ac:dyDescent="0.55000000000000004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 x14ac:dyDescent="0.55000000000000004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 x14ac:dyDescent="0.55000000000000004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 x14ac:dyDescent="0.55000000000000004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 x14ac:dyDescent="0.55000000000000004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 x14ac:dyDescent="0.55000000000000004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 x14ac:dyDescent="0.55000000000000004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 x14ac:dyDescent="0.55000000000000004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 x14ac:dyDescent="0.55000000000000004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 x14ac:dyDescent="0.55000000000000004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 x14ac:dyDescent="0.55000000000000004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 x14ac:dyDescent="0.55000000000000004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 x14ac:dyDescent="0.55000000000000004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 x14ac:dyDescent="0.55000000000000004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 x14ac:dyDescent="0.55000000000000004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 x14ac:dyDescent="0.55000000000000004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 x14ac:dyDescent="0.55000000000000004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 x14ac:dyDescent="0.55000000000000004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 x14ac:dyDescent="0.55000000000000004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 x14ac:dyDescent="0.55000000000000004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 x14ac:dyDescent="0.55000000000000004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 x14ac:dyDescent="0.55000000000000004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 x14ac:dyDescent="0.55000000000000004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 x14ac:dyDescent="0.55000000000000004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 x14ac:dyDescent="0.55000000000000004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 x14ac:dyDescent="0.55000000000000004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 x14ac:dyDescent="0.55000000000000004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 x14ac:dyDescent="0.55000000000000004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 x14ac:dyDescent="0.55000000000000004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 x14ac:dyDescent="0.55000000000000004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 x14ac:dyDescent="0.55000000000000004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 x14ac:dyDescent="0.55000000000000004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 x14ac:dyDescent="0.55000000000000004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 x14ac:dyDescent="0.55000000000000004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 x14ac:dyDescent="0.55000000000000004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 x14ac:dyDescent="0.55000000000000004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 x14ac:dyDescent="0.55000000000000004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 x14ac:dyDescent="0.55000000000000004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 x14ac:dyDescent="0.55000000000000004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 x14ac:dyDescent="0.55000000000000004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 x14ac:dyDescent="0.55000000000000004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 x14ac:dyDescent="0.55000000000000004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 x14ac:dyDescent="0.55000000000000004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 x14ac:dyDescent="0.55000000000000004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 x14ac:dyDescent="0.55000000000000004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 x14ac:dyDescent="0.55000000000000004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 x14ac:dyDescent="0.55000000000000004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 x14ac:dyDescent="0.55000000000000004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 x14ac:dyDescent="0.55000000000000004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 x14ac:dyDescent="0.55000000000000004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 x14ac:dyDescent="0.55000000000000004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 x14ac:dyDescent="0.55000000000000004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 x14ac:dyDescent="0.55000000000000004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 x14ac:dyDescent="0.55000000000000004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 x14ac:dyDescent="0.55000000000000004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 x14ac:dyDescent="0.55000000000000004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 x14ac:dyDescent="0.55000000000000004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 x14ac:dyDescent="0.55000000000000004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 x14ac:dyDescent="0.55000000000000004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 x14ac:dyDescent="0.55000000000000004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 x14ac:dyDescent="0.55000000000000004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 x14ac:dyDescent="0.55000000000000004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 x14ac:dyDescent="0.55000000000000004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 x14ac:dyDescent="0.55000000000000004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 x14ac:dyDescent="0.55000000000000004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 x14ac:dyDescent="0.55000000000000004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 x14ac:dyDescent="0.55000000000000004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 x14ac:dyDescent="0.55000000000000004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 x14ac:dyDescent="0.55000000000000004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 x14ac:dyDescent="0.55000000000000004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 x14ac:dyDescent="0.55000000000000004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 x14ac:dyDescent="0.55000000000000004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 x14ac:dyDescent="0.55000000000000004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 x14ac:dyDescent="0.55000000000000004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 x14ac:dyDescent="0.55000000000000004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 x14ac:dyDescent="0.55000000000000004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 x14ac:dyDescent="0.55000000000000004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 x14ac:dyDescent="0.55000000000000004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 x14ac:dyDescent="0.55000000000000004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 x14ac:dyDescent="0.55000000000000004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 x14ac:dyDescent="0.55000000000000004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 x14ac:dyDescent="0.55000000000000004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 x14ac:dyDescent="0.55000000000000004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 x14ac:dyDescent="0.55000000000000004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 x14ac:dyDescent="0.55000000000000004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 x14ac:dyDescent="0.55000000000000004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 x14ac:dyDescent="0.55000000000000004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 x14ac:dyDescent="0.55000000000000004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 x14ac:dyDescent="0.55000000000000004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 x14ac:dyDescent="0.55000000000000004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 x14ac:dyDescent="0.55000000000000004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 x14ac:dyDescent="0.55000000000000004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 x14ac:dyDescent="0.55000000000000004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 x14ac:dyDescent="0.55000000000000004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 x14ac:dyDescent="0.55000000000000004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 x14ac:dyDescent="0.55000000000000004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 x14ac:dyDescent="0.55000000000000004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 x14ac:dyDescent="0.55000000000000004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 x14ac:dyDescent="0.55000000000000004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 x14ac:dyDescent="0.55000000000000004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 x14ac:dyDescent="0.55000000000000004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 x14ac:dyDescent="0.55000000000000004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 x14ac:dyDescent="0.55000000000000004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 x14ac:dyDescent="0.55000000000000004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 x14ac:dyDescent="0.55000000000000004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 x14ac:dyDescent="0.55000000000000004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 x14ac:dyDescent="0.55000000000000004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 x14ac:dyDescent="0.55000000000000004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 x14ac:dyDescent="0.55000000000000004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 x14ac:dyDescent="0.55000000000000004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 x14ac:dyDescent="0.55000000000000004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 x14ac:dyDescent="0.55000000000000004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 x14ac:dyDescent="0.55000000000000004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 x14ac:dyDescent="0.55000000000000004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 x14ac:dyDescent="0.55000000000000004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 x14ac:dyDescent="0.55000000000000004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 x14ac:dyDescent="0.55000000000000004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 x14ac:dyDescent="0.55000000000000004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 x14ac:dyDescent="0.55000000000000004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 x14ac:dyDescent="0.55000000000000004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 x14ac:dyDescent="0.55000000000000004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 x14ac:dyDescent="0.55000000000000004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 x14ac:dyDescent="0.55000000000000004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 x14ac:dyDescent="0.55000000000000004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 x14ac:dyDescent="0.55000000000000004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 x14ac:dyDescent="0.55000000000000004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 x14ac:dyDescent="0.55000000000000004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 x14ac:dyDescent="0.55000000000000004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 x14ac:dyDescent="0.55000000000000004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 x14ac:dyDescent="0.55000000000000004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 x14ac:dyDescent="0.55000000000000004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 x14ac:dyDescent="0.55000000000000004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 x14ac:dyDescent="0.55000000000000004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 x14ac:dyDescent="0.55000000000000004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 x14ac:dyDescent="0.55000000000000004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 x14ac:dyDescent="0.55000000000000004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 x14ac:dyDescent="0.55000000000000004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 x14ac:dyDescent="0.55000000000000004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 x14ac:dyDescent="0.55000000000000004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 x14ac:dyDescent="0.55000000000000004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 x14ac:dyDescent="0.55000000000000004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 x14ac:dyDescent="0.55000000000000004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 x14ac:dyDescent="0.55000000000000004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 x14ac:dyDescent="0.55000000000000004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 x14ac:dyDescent="0.55000000000000004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 x14ac:dyDescent="0.55000000000000004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 x14ac:dyDescent="0.55000000000000004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 x14ac:dyDescent="0.55000000000000004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 x14ac:dyDescent="0.55000000000000004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 x14ac:dyDescent="0.55000000000000004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 x14ac:dyDescent="0.55000000000000004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 x14ac:dyDescent="0.55000000000000004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 x14ac:dyDescent="0.55000000000000004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 x14ac:dyDescent="0.55000000000000004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 x14ac:dyDescent="0.55000000000000004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 x14ac:dyDescent="0.55000000000000004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 x14ac:dyDescent="0.55000000000000004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 x14ac:dyDescent="0.55000000000000004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 x14ac:dyDescent="0.55000000000000004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 x14ac:dyDescent="0.55000000000000004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 x14ac:dyDescent="0.55000000000000004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 x14ac:dyDescent="0.55000000000000004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 x14ac:dyDescent="0.55000000000000004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 x14ac:dyDescent="0.55000000000000004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 x14ac:dyDescent="0.55000000000000004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 x14ac:dyDescent="0.55000000000000004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 x14ac:dyDescent="0.55000000000000004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 x14ac:dyDescent="0.55000000000000004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 x14ac:dyDescent="0.55000000000000004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 x14ac:dyDescent="0.55000000000000004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 x14ac:dyDescent="0.55000000000000004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 x14ac:dyDescent="0.55000000000000004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 x14ac:dyDescent="0.55000000000000004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 x14ac:dyDescent="0.55000000000000004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 x14ac:dyDescent="0.55000000000000004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 x14ac:dyDescent="0.55000000000000004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 x14ac:dyDescent="0.55000000000000004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 x14ac:dyDescent="0.55000000000000004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 x14ac:dyDescent="0.55000000000000004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 x14ac:dyDescent="0.55000000000000004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 x14ac:dyDescent="0.55000000000000004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 x14ac:dyDescent="0.55000000000000004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 x14ac:dyDescent="0.55000000000000004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 x14ac:dyDescent="0.55000000000000004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 x14ac:dyDescent="0.55000000000000004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 x14ac:dyDescent="0.55000000000000004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 x14ac:dyDescent="0.55000000000000004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 x14ac:dyDescent="0.55000000000000004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 x14ac:dyDescent="0.55000000000000004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 x14ac:dyDescent="0.55000000000000004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 x14ac:dyDescent="0.55000000000000004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 x14ac:dyDescent="0.55000000000000004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 x14ac:dyDescent="0.55000000000000004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 x14ac:dyDescent="0.55000000000000004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 x14ac:dyDescent="0.55000000000000004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 x14ac:dyDescent="0.55000000000000004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 x14ac:dyDescent="0.55000000000000004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 x14ac:dyDescent="0.55000000000000004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 x14ac:dyDescent="0.55000000000000004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 x14ac:dyDescent="0.55000000000000004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 x14ac:dyDescent="0.55000000000000004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 x14ac:dyDescent="0.55000000000000004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 x14ac:dyDescent="0.55000000000000004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 x14ac:dyDescent="0.55000000000000004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 x14ac:dyDescent="0.55000000000000004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 x14ac:dyDescent="0.55000000000000004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 x14ac:dyDescent="0.55000000000000004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 x14ac:dyDescent="0.55000000000000004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 x14ac:dyDescent="0.55000000000000004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 x14ac:dyDescent="0.55000000000000004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 x14ac:dyDescent="0.55000000000000004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 x14ac:dyDescent="0.55000000000000004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 x14ac:dyDescent="0.55000000000000004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 x14ac:dyDescent="0.55000000000000004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 x14ac:dyDescent="0.55000000000000004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 x14ac:dyDescent="0.55000000000000004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 x14ac:dyDescent="0.55000000000000004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 x14ac:dyDescent="0.55000000000000004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 x14ac:dyDescent="0.55000000000000004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 x14ac:dyDescent="0.55000000000000004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 x14ac:dyDescent="0.55000000000000004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 x14ac:dyDescent="0.55000000000000004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 x14ac:dyDescent="0.55000000000000004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 x14ac:dyDescent="0.55000000000000004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 x14ac:dyDescent="0.55000000000000004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 x14ac:dyDescent="0.55000000000000004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 x14ac:dyDescent="0.55000000000000004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 x14ac:dyDescent="0.55000000000000004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 x14ac:dyDescent="0.55000000000000004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 x14ac:dyDescent="0.55000000000000004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 x14ac:dyDescent="0.55000000000000004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 x14ac:dyDescent="0.55000000000000004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 x14ac:dyDescent="0.55000000000000004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 x14ac:dyDescent="0.55000000000000004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 x14ac:dyDescent="0.55000000000000004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 x14ac:dyDescent="0.55000000000000004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 x14ac:dyDescent="0.55000000000000004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 x14ac:dyDescent="0.55000000000000004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 x14ac:dyDescent="0.55000000000000004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 x14ac:dyDescent="0.55000000000000004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 x14ac:dyDescent="0.55000000000000004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 x14ac:dyDescent="0.55000000000000004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 x14ac:dyDescent="0.55000000000000004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 x14ac:dyDescent="0.55000000000000004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 x14ac:dyDescent="0.55000000000000004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 x14ac:dyDescent="0.55000000000000004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 x14ac:dyDescent="0.55000000000000004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 x14ac:dyDescent="0.55000000000000004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 x14ac:dyDescent="0.55000000000000004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 x14ac:dyDescent="0.55000000000000004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 x14ac:dyDescent="0.55000000000000004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 x14ac:dyDescent="0.55000000000000004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 x14ac:dyDescent="0.55000000000000004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 x14ac:dyDescent="0.55000000000000004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 x14ac:dyDescent="0.55000000000000004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 x14ac:dyDescent="0.55000000000000004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 x14ac:dyDescent="0.55000000000000004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 x14ac:dyDescent="0.55000000000000004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 x14ac:dyDescent="0.55000000000000004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 x14ac:dyDescent="0.55000000000000004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 x14ac:dyDescent="0.55000000000000004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 x14ac:dyDescent="0.55000000000000004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 x14ac:dyDescent="0.55000000000000004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 x14ac:dyDescent="0.55000000000000004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 x14ac:dyDescent="0.55000000000000004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 x14ac:dyDescent="0.55000000000000004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 x14ac:dyDescent="0.55000000000000004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 x14ac:dyDescent="0.55000000000000004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 x14ac:dyDescent="0.55000000000000004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 x14ac:dyDescent="0.55000000000000004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 x14ac:dyDescent="0.55000000000000004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 x14ac:dyDescent="0.55000000000000004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 x14ac:dyDescent="0.55000000000000004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 x14ac:dyDescent="0.55000000000000004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 x14ac:dyDescent="0.55000000000000004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 x14ac:dyDescent="0.55000000000000004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 x14ac:dyDescent="0.55000000000000004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 x14ac:dyDescent="0.55000000000000004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 x14ac:dyDescent="0.55000000000000004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 x14ac:dyDescent="0.55000000000000004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 x14ac:dyDescent="0.55000000000000004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 x14ac:dyDescent="0.55000000000000004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 x14ac:dyDescent="0.55000000000000004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 x14ac:dyDescent="0.55000000000000004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 x14ac:dyDescent="0.55000000000000004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 x14ac:dyDescent="0.55000000000000004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 x14ac:dyDescent="0.55000000000000004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 x14ac:dyDescent="0.55000000000000004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 x14ac:dyDescent="0.55000000000000004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 x14ac:dyDescent="0.55000000000000004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 x14ac:dyDescent="0.55000000000000004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 x14ac:dyDescent="0.55000000000000004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 x14ac:dyDescent="0.55000000000000004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 x14ac:dyDescent="0.55000000000000004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 x14ac:dyDescent="0.55000000000000004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 x14ac:dyDescent="0.55000000000000004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 x14ac:dyDescent="0.55000000000000004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 x14ac:dyDescent="0.55000000000000004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 x14ac:dyDescent="0.55000000000000004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 x14ac:dyDescent="0.55000000000000004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 x14ac:dyDescent="0.55000000000000004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 x14ac:dyDescent="0.55000000000000004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 x14ac:dyDescent="0.55000000000000004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 x14ac:dyDescent="0.55000000000000004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 x14ac:dyDescent="0.55000000000000004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 x14ac:dyDescent="0.55000000000000004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 x14ac:dyDescent="0.55000000000000004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 x14ac:dyDescent="0.55000000000000004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 x14ac:dyDescent="0.55000000000000004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 x14ac:dyDescent="0.55000000000000004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 x14ac:dyDescent="0.55000000000000004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 x14ac:dyDescent="0.55000000000000004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 x14ac:dyDescent="0.55000000000000004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 x14ac:dyDescent="0.55000000000000004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 x14ac:dyDescent="0.55000000000000004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 x14ac:dyDescent="0.55000000000000004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 x14ac:dyDescent="0.55000000000000004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 x14ac:dyDescent="0.55000000000000004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 x14ac:dyDescent="0.55000000000000004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 x14ac:dyDescent="0.55000000000000004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 x14ac:dyDescent="0.55000000000000004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 x14ac:dyDescent="0.55000000000000004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 x14ac:dyDescent="0.55000000000000004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 x14ac:dyDescent="0.55000000000000004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 x14ac:dyDescent="0.55000000000000004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 x14ac:dyDescent="0.55000000000000004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 x14ac:dyDescent="0.55000000000000004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 x14ac:dyDescent="0.55000000000000004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 x14ac:dyDescent="0.55000000000000004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 x14ac:dyDescent="0.55000000000000004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 x14ac:dyDescent="0.55000000000000004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 x14ac:dyDescent="0.55000000000000004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 x14ac:dyDescent="0.55000000000000004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 x14ac:dyDescent="0.55000000000000004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 x14ac:dyDescent="0.55000000000000004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 x14ac:dyDescent="0.55000000000000004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 x14ac:dyDescent="0.55000000000000004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 x14ac:dyDescent="0.55000000000000004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 x14ac:dyDescent="0.55000000000000004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 x14ac:dyDescent="0.55000000000000004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 x14ac:dyDescent="0.55000000000000004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 x14ac:dyDescent="0.55000000000000004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 x14ac:dyDescent="0.55000000000000004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 x14ac:dyDescent="0.55000000000000004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 x14ac:dyDescent="0.55000000000000004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 x14ac:dyDescent="0.55000000000000004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 x14ac:dyDescent="0.55000000000000004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 x14ac:dyDescent="0.55000000000000004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 x14ac:dyDescent="0.55000000000000004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 x14ac:dyDescent="0.55000000000000004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 x14ac:dyDescent="0.55000000000000004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 x14ac:dyDescent="0.55000000000000004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 x14ac:dyDescent="0.55000000000000004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 x14ac:dyDescent="0.55000000000000004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 x14ac:dyDescent="0.55000000000000004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 x14ac:dyDescent="0.55000000000000004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 x14ac:dyDescent="0.55000000000000004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 x14ac:dyDescent="0.55000000000000004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 x14ac:dyDescent="0.55000000000000004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 x14ac:dyDescent="0.55000000000000004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 x14ac:dyDescent="0.55000000000000004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 x14ac:dyDescent="0.55000000000000004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 x14ac:dyDescent="0.55000000000000004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 x14ac:dyDescent="0.55000000000000004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 x14ac:dyDescent="0.55000000000000004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 x14ac:dyDescent="0.55000000000000004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 x14ac:dyDescent="0.55000000000000004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 x14ac:dyDescent="0.55000000000000004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 x14ac:dyDescent="0.55000000000000004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 x14ac:dyDescent="0.55000000000000004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 x14ac:dyDescent="0.55000000000000004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 x14ac:dyDescent="0.55000000000000004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 x14ac:dyDescent="0.55000000000000004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 x14ac:dyDescent="0.55000000000000004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 x14ac:dyDescent="0.55000000000000004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 x14ac:dyDescent="0.55000000000000004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 x14ac:dyDescent="0.55000000000000004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 x14ac:dyDescent="0.55000000000000004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 x14ac:dyDescent="0.55000000000000004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 x14ac:dyDescent="0.55000000000000004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 x14ac:dyDescent="0.55000000000000004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 x14ac:dyDescent="0.55000000000000004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 x14ac:dyDescent="0.55000000000000004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 x14ac:dyDescent="0.55000000000000004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 x14ac:dyDescent="0.55000000000000004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 x14ac:dyDescent="0.55000000000000004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 x14ac:dyDescent="0.55000000000000004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 x14ac:dyDescent="0.55000000000000004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 x14ac:dyDescent="0.55000000000000004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 x14ac:dyDescent="0.55000000000000004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 x14ac:dyDescent="0.55000000000000004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 x14ac:dyDescent="0.55000000000000004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 x14ac:dyDescent="0.55000000000000004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 x14ac:dyDescent="0.55000000000000004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 x14ac:dyDescent="0.55000000000000004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 x14ac:dyDescent="0.55000000000000004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 x14ac:dyDescent="0.55000000000000004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 x14ac:dyDescent="0.55000000000000004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 x14ac:dyDescent="0.55000000000000004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 x14ac:dyDescent="0.55000000000000004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 x14ac:dyDescent="0.55000000000000004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 x14ac:dyDescent="0.55000000000000004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 x14ac:dyDescent="0.55000000000000004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 x14ac:dyDescent="0.55000000000000004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 x14ac:dyDescent="0.55000000000000004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 x14ac:dyDescent="0.55000000000000004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 x14ac:dyDescent="0.55000000000000004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 x14ac:dyDescent="0.55000000000000004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 x14ac:dyDescent="0.55000000000000004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 x14ac:dyDescent="0.55000000000000004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 x14ac:dyDescent="0.55000000000000004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 x14ac:dyDescent="0.55000000000000004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 x14ac:dyDescent="0.55000000000000004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 x14ac:dyDescent="0.55000000000000004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 x14ac:dyDescent="0.55000000000000004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 x14ac:dyDescent="0.55000000000000004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 x14ac:dyDescent="0.55000000000000004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 x14ac:dyDescent="0.55000000000000004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 x14ac:dyDescent="0.55000000000000004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 x14ac:dyDescent="0.55000000000000004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 x14ac:dyDescent="0.55000000000000004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 x14ac:dyDescent="0.55000000000000004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 x14ac:dyDescent="0.55000000000000004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 x14ac:dyDescent="0.55000000000000004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 x14ac:dyDescent="0.55000000000000004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 x14ac:dyDescent="0.55000000000000004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 x14ac:dyDescent="0.55000000000000004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 x14ac:dyDescent="0.55000000000000004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 x14ac:dyDescent="0.55000000000000004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 x14ac:dyDescent="0.55000000000000004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 x14ac:dyDescent="0.55000000000000004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 x14ac:dyDescent="0.55000000000000004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 x14ac:dyDescent="0.55000000000000004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 x14ac:dyDescent="0.55000000000000004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 x14ac:dyDescent="0.55000000000000004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 x14ac:dyDescent="0.55000000000000004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 x14ac:dyDescent="0.55000000000000004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 x14ac:dyDescent="0.55000000000000004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 x14ac:dyDescent="0.55000000000000004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 x14ac:dyDescent="0.55000000000000004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 x14ac:dyDescent="0.55000000000000004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 x14ac:dyDescent="0.55000000000000004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 x14ac:dyDescent="0.55000000000000004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 x14ac:dyDescent="0.55000000000000004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 x14ac:dyDescent="0.55000000000000004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 x14ac:dyDescent="0.55000000000000004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 x14ac:dyDescent="0.55000000000000004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 x14ac:dyDescent="0.55000000000000004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 x14ac:dyDescent="0.55000000000000004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 x14ac:dyDescent="0.55000000000000004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 x14ac:dyDescent="0.55000000000000004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 x14ac:dyDescent="0.55000000000000004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 x14ac:dyDescent="0.55000000000000004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 x14ac:dyDescent="0.55000000000000004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 x14ac:dyDescent="0.55000000000000004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 x14ac:dyDescent="0.55000000000000004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 x14ac:dyDescent="0.55000000000000004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 x14ac:dyDescent="0.55000000000000004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 x14ac:dyDescent="0.55000000000000004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 x14ac:dyDescent="0.55000000000000004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 x14ac:dyDescent="0.55000000000000004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 x14ac:dyDescent="0.55000000000000004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 x14ac:dyDescent="0.55000000000000004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 x14ac:dyDescent="0.55000000000000004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 x14ac:dyDescent="0.55000000000000004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 x14ac:dyDescent="0.55000000000000004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 x14ac:dyDescent="0.55000000000000004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 x14ac:dyDescent="0.55000000000000004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 x14ac:dyDescent="0.55000000000000004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 x14ac:dyDescent="0.55000000000000004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 x14ac:dyDescent="0.55000000000000004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 x14ac:dyDescent="0.55000000000000004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 x14ac:dyDescent="0.55000000000000004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 x14ac:dyDescent="0.55000000000000004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 x14ac:dyDescent="0.55000000000000004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 x14ac:dyDescent="0.55000000000000004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 x14ac:dyDescent="0.55000000000000004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 x14ac:dyDescent="0.55000000000000004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 x14ac:dyDescent="0.55000000000000004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 x14ac:dyDescent="0.55000000000000004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 x14ac:dyDescent="0.55000000000000004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 x14ac:dyDescent="0.55000000000000004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 x14ac:dyDescent="0.55000000000000004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 x14ac:dyDescent="0.55000000000000004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 x14ac:dyDescent="0.55000000000000004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 x14ac:dyDescent="0.55000000000000004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 x14ac:dyDescent="0.55000000000000004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 x14ac:dyDescent="0.55000000000000004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 x14ac:dyDescent="0.55000000000000004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 x14ac:dyDescent="0.55000000000000004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 x14ac:dyDescent="0.55000000000000004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 x14ac:dyDescent="0.55000000000000004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 x14ac:dyDescent="0.55000000000000004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 x14ac:dyDescent="0.55000000000000004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 x14ac:dyDescent="0.55000000000000004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 x14ac:dyDescent="0.55000000000000004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 x14ac:dyDescent="0.55000000000000004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 x14ac:dyDescent="0.55000000000000004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 x14ac:dyDescent="0.55000000000000004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 x14ac:dyDescent="0.55000000000000004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 x14ac:dyDescent="0.55000000000000004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 x14ac:dyDescent="0.55000000000000004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 x14ac:dyDescent="0.55000000000000004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 x14ac:dyDescent="0.55000000000000004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 x14ac:dyDescent="0.55000000000000004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 x14ac:dyDescent="0.55000000000000004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 x14ac:dyDescent="0.55000000000000004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 x14ac:dyDescent="0.55000000000000004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 x14ac:dyDescent="0.55000000000000004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 x14ac:dyDescent="0.55000000000000004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 x14ac:dyDescent="0.55000000000000004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 x14ac:dyDescent="0.55000000000000004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 x14ac:dyDescent="0.55000000000000004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 x14ac:dyDescent="0.55000000000000004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 x14ac:dyDescent="0.55000000000000004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 x14ac:dyDescent="0.55000000000000004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 x14ac:dyDescent="0.55000000000000004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 x14ac:dyDescent="0.55000000000000004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 x14ac:dyDescent="0.55000000000000004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 x14ac:dyDescent="0.55000000000000004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 x14ac:dyDescent="0.55000000000000004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 x14ac:dyDescent="0.55000000000000004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 x14ac:dyDescent="0.55000000000000004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 x14ac:dyDescent="0.55000000000000004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 x14ac:dyDescent="0.55000000000000004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 x14ac:dyDescent="0.55000000000000004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 x14ac:dyDescent="0.55000000000000004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 x14ac:dyDescent="0.55000000000000004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 x14ac:dyDescent="0.55000000000000004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 x14ac:dyDescent="0.55000000000000004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 x14ac:dyDescent="0.55000000000000004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 x14ac:dyDescent="0.55000000000000004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 x14ac:dyDescent="0.55000000000000004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 x14ac:dyDescent="0.55000000000000004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 x14ac:dyDescent="0.55000000000000004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 x14ac:dyDescent="0.55000000000000004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 x14ac:dyDescent="0.55000000000000004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 x14ac:dyDescent="0.55000000000000004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 x14ac:dyDescent="0.55000000000000004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 x14ac:dyDescent="0.55000000000000004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 x14ac:dyDescent="0.55000000000000004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 x14ac:dyDescent="0.55000000000000004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 x14ac:dyDescent="0.55000000000000004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 x14ac:dyDescent="0.55000000000000004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 x14ac:dyDescent="0.55000000000000004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 x14ac:dyDescent="0.55000000000000004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 x14ac:dyDescent="0.55000000000000004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 x14ac:dyDescent="0.55000000000000004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 x14ac:dyDescent="0.55000000000000004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 x14ac:dyDescent="0.55000000000000004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 x14ac:dyDescent="0.55000000000000004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 x14ac:dyDescent="0.55000000000000004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 x14ac:dyDescent="0.55000000000000004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 x14ac:dyDescent="0.55000000000000004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 x14ac:dyDescent="0.55000000000000004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 x14ac:dyDescent="0.55000000000000004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 x14ac:dyDescent="0.55000000000000004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 x14ac:dyDescent="0.55000000000000004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 x14ac:dyDescent="0.55000000000000004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 x14ac:dyDescent="0.55000000000000004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 x14ac:dyDescent="0.55000000000000004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 x14ac:dyDescent="0.55000000000000004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 x14ac:dyDescent="0.55000000000000004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 x14ac:dyDescent="0.55000000000000004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 x14ac:dyDescent="0.55000000000000004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 x14ac:dyDescent="0.55000000000000004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 x14ac:dyDescent="0.55000000000000004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 x14ac:dyDescent="0.55000000000000004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 x14ac:dyDescent="0.55000000000000004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 x14ac:dyDescent="0.55000000000000004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 x14ac:dyDescent="0.55000000000000004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 x14ac:dyDescent="0.55000000000000004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 x14ac:dyDescent="0.55000000000000004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 x14ac:dyDescent="0.55000000000000004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 x14ac:dyDescent="0.55000000000000004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 x14ac:dyDescent="0.55000000000000004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 x14ac:dyDescent="0.55000000000000004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 x14ac:dyDescent="0.55000000000000004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 x14ac:dyDescent="0.55000000000000004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 x14ac:dyDescent="0.55000000000000004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 x14ac:dyDescent="0.55000000000000004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 x14ac:dyDescent="0.55000000000000004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 x14ac:dyDescent="0.55000000000000004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 x14ac:dyDescent="0.55000000000000004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 x14ac:dyDescent="0.55000000000000004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 x14ac:dyDescent="0.55000000000000004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 x14ac:dyDescent="0.55000000000000004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 x14ac:dyDescent="0.55000000000000004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 x14ac:dyDescent="0.55000000000000004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 x14ac:dyDescent="0.55000000000000004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 x14ac:dyDescent="0.55000000000000004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 x14ac:dyDescent="0.55000000000000004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 x14ac:dyDescent="0.55000000000000004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 x14ac:dyDescent="0.55000000000000004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 x14ac:dyDescent="0.55000000000000004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 x14ac:dyDescent="0.55000000000000004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 x14ac:dyDescent="0.55000000000000004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 x14ac:dyDescent="0.55000000000000004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 x14ac:dyDescent="0.55000000000000004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 x14ac:dyDescent="0.55000000000000004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 x14ac:dyDescent="0.55000000000000004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 x14ac:dyDescent="0.55000000000000004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 x14ac:dyDescent="0.55000000000000004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 x14ac:dyDescent="0.55000000000000004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 x14ac:dyDescent="0.55000000000000004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 x14ac:dyDescent="0.55000000000000004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 x14ac:dyDescent="0.55000000000000004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 x14ac:dyDescent="0.55000000000000004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 x14ac:dyDescent="0.55000000000000004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 x14ac:dyDescent="0.55000000000000004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 x14ac:dyDescent="0.55000000000000004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 x14ac:dyDescent="0.55000000000000004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 x14ac:dyDescent="0.55000000000000004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 x14ac:dyDescent="0.55000000000000004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 x14ac:dyDescent="0.55000000000000004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 x14ac:dyDescent="0.55000000000000004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 x14ac:dyDescent="0.55000000000000004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 x14ac:dyDescent="0.55000000000000004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 x14ac:dyDescent="0.55000000000000004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 x14ac:dyDescent="0.55000000000000004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 x14ac:dyDescent="0.55000000000000004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 x14ac:dyDescent="0.55000000000000004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 x14ac:dyDescent="0.55000000000000004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 x14ac:dyDescent="0.55000000000000004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 x14ac:dyDescent="0.55000000000000004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 x14ac:dyDescent="0.55000000000000004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 x14ac:dyDescent="0.55000000000000004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 x14ac:dyDescent="0.55000000000000004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 x14ac:dyDescent="0.55000000000000004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 x14ac:dyDescent="0.55000000000000004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 x14ac:dyDescent="0.55000000000000004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 x14ac:dyDescent="0.55000000000000004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 x14ac:dyDescent="0.55000000000000004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 x14ac:dyDescent="0.55000000000000004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 x14ac:dyDescent="0.55000000000000004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 x14ac:dyDescent="0.55000000000000004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 x14ac:dyDescent="0.55000000000000004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 x14ac:dyDescent="0.55000000000000004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 x14ac:dyDescent="0.55000000000000004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 x14ac:dyDescent="0.55000000000000004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 x14ac:dyDescent="0.55000000000000004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 x14ac:dyDescent="0.55000000000000004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 x14ac:dyDescent="0.55000000000000004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 x14ac:dyDescent="0.55000000000000004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 x14ac:dyDescent="0.55000000000000004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 x14ac:dyDescent="0.55000000000000004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 x14ac:dyDescent="0.55000000000000004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 x14ac:dyDescent="0.55000000000000004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 x14ac:dyDescent="0.55000000000000004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 x14ac:dyDescent="0.55000000000000004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 x14ac:dyDescent="0.55000000000000004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 x14ac:dyDescent="0.55000000000000004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 x14ac:dyDescent="0.55000000000000004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 x14ac:dyDescent="0.55000000000000004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 x14ac:dyDescent="0.55000000000000004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 x14ac:dyDescent="0.55000000000000004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 x14ac:dyDescent="0.55000000000000004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 x14ac:dyDescent="0.55000000000000004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 x14ac:dyDescent="0.55000000000000004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 x14ac:dyDescent="0.55000000000000004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 x14ac:dyDescent="0.55000000000000004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 x14ac:dyDescent="0.55000000000000004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 x14ac:dyDescent="0.55000000000000004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 x14ac:dyDescent="0.55000000000000004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 x14ac:dyDescent="0.55000000000000004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 x14ac:dyDescent="0.55000000000000004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 x14ac:dyDescent="0.55000000000000004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 x14ac:dyDescent="0.55000000000000004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 x14ac:dyDescent="0.55000000000000004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 x14ac:dyDescent="0.55000000000000004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 x14ac:dyDescent="0.55000000000000004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 x14ac:dyDescent="0.55000000000000004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 x14ac:dyDescent="0.55000000000000004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 x14ac:dyDescent="0.55000000000000004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 x14ac:dyDescent="0.55000000000000004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 x14ac:dyDescent="0.55000000000000004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 x14ac:dyDescent="0.55000000000000004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 x14ac:dyDescent="0.55000000000000004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 x14ac:dyDescent="0.55000000000000004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 x14ac:dyDescent="0.55000000000000004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 x14ac:dyDescent="0.55000000000000004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 x14ac:dyDescent="0.55000000000000004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 x14ac:dyDescent="0.55000000000000004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 x14ac:dyDescent="0.55000000000000004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 x14ac:dyDescent="0.55000000000000004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 x14ac:dyDescent="0.55000000000000004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 x14ac:dyDescent="0.55000000000000004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 x14ac:dyDescent="0.55000000000000004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 x14ac:dyDescent="0.55000000000000004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 x14ac:dyDescent="0.55000000000000004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 x14ac:dyDescent="0.55000000000000004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 x14ac:dyDescent="0.55000000000000004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 x14ac:dyDescent="0.55000000000000004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 x14ac:dyDescent="0.55000000000000004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 x14ac:dyDescent="0.55000000000000004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 x14ac:dyDescent="0.55000000000000004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 x14ac:dyDescent="0.55000000000000004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 x14ac:dyDescent="0.55000000000000004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 x14ac:dyDescent="0.55000000000000004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 x14ac:dyDescent="0.55000000000000004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 x14ac:dyDescent="0.55000000000000004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 x14ac:dyDescent="0.55000000000000004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 x14ac:dyDescent="0.55000000000000004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 x14ac:dyDescent="0.55000000000000004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 x14ac:dyDescent="0.55000000000000004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 x14ac:dyDescent="0.55000000000000004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 x14ac:dyDescent="0.55000000000000004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 x14ac:dyDescent="0.55000000000000004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 x14ac:dyDescent="0.55000000000000004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 x14ac:dyDescent="0.55000000000000004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 x14ac:dyDescent="0.55000000000000004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 x14ac:dyDescent="0.55000000000000004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 x14ac:dyDescent="0.55000000000000004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 x14ac:dyDescent="0.55000000000000004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 x14ac:dyDescent="0.55000000000000004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 x14ac:dyDescent="0.55000000000000004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 x14ac:dyDescent="0.55000000000000004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 x14ac:dyDescent="0.55000000000000004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 x14ac:dyDescent="0.55000000000000004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 x14ac:dyDescent="0.55000000000000004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 x14ac:dyDescent="0.55000000000000004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 x14ac:dyDescent="0.55000000000000004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 x14ac:dyDescent="0.55000000000000004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 x14ac:dyDescent="0.55000000000000004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 x14ac:dyDescent="0.55000000000000004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 x14ac:dyDescent="0.55000000000000004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 x14ac:dyDescent="0.55000000000000004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 x14ac:dyDescent="0.55000000000000004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 x14ac:dyDescent="0.55000000000000004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 x14ac:dyDescent="0.55000000000000004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 x14ac:dyDescent="0.55000000000000004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 x14ac:dyDescent="0.55000000000000004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 x14ac:dyDescent="0.55000000000000004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 x14ac:dyDescent="0.55000000000000004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 x14ac:dyDescent="0.55000000000000004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 x14ac:dyDescent="0.55000000000000004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 x14ac:dyDescent="0.55000000000000004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 x14ac:dyDescent="0.55000000000000004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 x14ac:dyDescent="0.55000000000000004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 x14ac:dyDescent="0.55000000000000004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 x14ac:dyDescent="0.55000000000000004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 x14ac:dyDescent="0.55000000000000004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 x14ac:dyDescent="0.55000000000000004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 x14ac:dyDescent="0.55000000000000004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 x14ac:dyDescent="0.55000000000000004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 x14ac:dyDescent="0.55000000000000004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 x14ac:dyDescent="0.55000000000000004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 x14ac:dyDescent="0.55000000000000004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 x14ac:dyDescent="0.55000000000000004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 x14ac:dyDescent="0.55000000000000004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 x14ac:dyDescent="0.55000000000000004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 x14ac:dyDescent="0.55000000000000004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 x14ac:dyDescent="0.55000000000000004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 x14ac:dyDescent="0.55000000000000004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 x14ac:dyDescent="0.55000000000000004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 x14ac:dyDescent="0.55000000000000004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 x14ac:dyDescent="0.55000000000000004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 x14ac:dyDescent="0.55000000000000004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 x14ac:dyDescent="0.55000000000000004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 x14ac:dyDescent="0.55000000000000004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 x14ac:dyDescent="0.55000000000000004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 x14ac:dyDescent="0.55000000000000004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 x14ac:dyDescent="0.55000000000000004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 x14ac:dyDescent="0.55000000000000004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 x14ac:dyDescent="0.55000000000000004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 x14ac:dyDescent="0.55000000000000004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 x14ac:dyDescent="0.55000000000000004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 x14ac:dyDescent="0.55000000000000004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 x14ac:dyDescent="0.55000000000000004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 x14ac:dyDescent="0.55000000000000004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 x14ac:dyDescent="0.55000000000000004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 x14ac:dyDescent="0.55000000000000004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 x14ac:dyDescent="0.55000000000000004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 x14ac:dyDescent="0.55000000000000004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 x14ac:dyDescent="0.55000000000000004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 x14ac:dyDescent="0.55000000000000004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 x14ac:dyDescent="0.55000000000000004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 x14ac:dyDescent="0.55000000000000004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 x14ac:dyDescent="0.55000000000000004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 x14ac:dyDescent="0.55000000000000004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 x14ac:dyDescent="0.55000000000000004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 x14ac:dyDescent="0.55000000000000004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 x14ac:dyDescent="0.55000000000000004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 x14ac:dyDescent="0.55000000000000004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 x14ac:dyDescent="0.55000000000000004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 x14ac:dyDescent="0.55000000000000004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 x14ac:dyDescent="0.55000000000000004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 x14ac:dyDescent="0.55000000000000004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 x14ac:dyDescent="0.55000000000000004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 x14ac:dyDescent="0.55000000000000004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 x14ac:dyDescent="0.55000000000000004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 x14ac:dyDescent="0.55000000000000004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 x14ac:dyDescent="0.55000000000000004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 x14ac:dyDescent="0.55000000000000004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 x14ac:dyDescent="0.55000000000000004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 x14ac:dyDescent="0.55000000000000004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 x14ac:dyDescent="0.55000000000000004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 x14ac:dyDescent="0.55000000000000004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 x14ac:dyDescent="0.55000000000000004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 x14ac:dyDescent="0.55000000000000004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 x14ac:dyDescent="0.55000000000000004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 x14ac:dyDescent="0.55000000000000004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 x14ac:dyDescent="0.55000000000000004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 x14ac:dyDescent="0.55000000000000004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 x14ac:dyDescent="0.55000000000000004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 x14ac:dyDescent="0.55000000000000004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 x14ac:dyDescent="0.55000000000000004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 x14ac:dyDescent="0.55000000000000004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 x14ac:dyDescent="0.55000000000000004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 x14ac:dyDescent="0.55000000000000004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 x14ac:dyDescent="0.55000000000000004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 x14ac:dyDescent="0.55000000000000004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 x14ac:dyDescent="0.55000000000000004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 x14ac:dyDescent="0.55000000000000004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 x14ac:dyDescent="0.55000000000000004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 x14ac:dyDescent="0.55000000000000004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 x14ac:dyDescent="0.55000000000000004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 x14ac:dyDescent="0.55000000000000004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 x14ac:dyDescent="0.55000000000000004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 x14ac:dyDescent="0.55000000000000004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 x14ac:dyDescent="0.55000000000000004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 x14ac:dyDescent="0.55000000000000004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 x14ac:dyDescent="0.55000000000000004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 x14ac:dyDescent="0.55000000000000004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 x14ac:dyDescent="0.55000000000000004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 x14ac:dyDescent="0.55000000000000004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 x14ac:dyDescent="0.55000000000000004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 x14ac:dyDescent="0.55000000000000004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 x14ac:dyDescent="0.55000000000000004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 x14ac:dyDescent="0.55000000000000004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 x14ac:dyDescent="0.55000000000000004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 x14ac:dyDescent="0.55000000000000004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 x14ac:dyDescent="0.55000000000000004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 x14ac:dyDescent="0.55000000000000004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 x14ac:dyDescent="0.55000000000000004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 x14ac:dyDescent="0.55000000000000004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 x14ac:dyDescent="0.55000000000000004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 x14ac:dyDescent="0.55000000000000004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 x14ac:dyDescent="0.55000000000000004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 x14ac:dyDescent="0.55000000000000004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 x14ac:dyDescent="0.55000000000000004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 x14ac:dyDescent="0.55000000000000004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 x14ac:dyDescent="0.55000000000000004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 x14ac:dyDescent="0.55000000000000004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 x14ac:dyDescent="0.55000000000000004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 x14ac:dyDescent="0.55000000000000004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 x14ac:dyDescent="0.55000000000000004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 x14ac:dyDescent="0.55000000000000004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 x14ac:dyDescent="0.55000000000000004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 x14ac:dyDescent="0.55000000000000004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 x14ac:dyDescent="0.55000000000000004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 x14ac:dyDescent="0.55000000000000004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 x14ac:dyDescent="0.55000000000000004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 x14ac:dyDescent="0.55000000000000004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 x14ac:dyDescent="0.55000000000000004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 x14ac:dyDescent="0.55000000000000004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 x14ac:dyDescent="0.55000000000000004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 x14ac:dyDescent="0.55000000000000004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 x14ac:dyDescent="0.55000000000000004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 x14ac:dyDescent="0.55000000000000004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 x14ac:dyDescent="0.55000000000000004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 x14ac:dyDescent="0.55000000000000004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 x14ac:dyDescent="0.55000000000000004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 x14ac:dyDescent="0.55000000000000004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 x14ac:dyDescent="0.55000000000000004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 x14ac:dyDescent="0.55000000000000004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 x14ac:dyDescent="0.55000000000000004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 x14ac:dyDescent="0.55000000000000004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 x14ac:dyDescent="0.55000000000000004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 x14ac:dyDescent="0.55000000000000004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 x14ac:dyDescent="0.55000000000000004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 x14ac:dyDescent="0.55000000000000004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 x14ac:dyDescent="0.55000000000000004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 x14ac:dyDescent="0.55000000000000004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 x14ac:dyDescent="0.55000000000000004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 x14ac:dyDescent="0.55000000000000004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 x14ac:dyDescent="0.55000000000000004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 x14ac:dyDescent="0.55000000000000004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 x14ac:dyDescent="0.55000000000000004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 x14ac:dyDescent="0.55000000000000004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 x14ac:dyDescent="0.55000000000000004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 x14ac:dyDescent="0.55000000000000004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 x14ac:dyDescent="0.55000000000000004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 x14ac:dyDescent="0.55000000000000004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 x14ac:dyDescent="0.55000000000000004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 x14ac:dyDescent="0.55000000000000004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 x14ac:dyDescent="0.55000000000000004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 x14ac:dyDescent="0.55000000000000004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 x14ac:dyDescent="0.55000000000000004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 x14ac:dyDescent="0.55000000000000004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 x14ac:dyDescent="0.55000000000000004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 x14ac:dyDescent="0.55000000000000004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 x14ac:dyDescent="0.55000000000000004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 x14ac:dyDescent="0.55000000000000004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 x14ac:dyDescent="0.55000000000000004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 x14ac:dyDescent="0.55000000000000004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 x14ac:dyDescent="0.55000000000000004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 x14ac:dyDescent="0.55000000000000004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 x14ac:dyDescent="0.55000000000000004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 x14ac:dyDescent="0.55000000000000004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 x14ac:dyDescent="0.55000000000000004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 x14ac:dyDescent="0.55000000000000004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 x14ac:dyDescent="0.55000000000000004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 x14ac:dyDescent="0.55000000000000004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 x14ac:dyDescent="0.55000000000000004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 x14ac:dyDescent="0.55000000000000004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 x14ac:dyDescent="0.55000000000000004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 x14ac:dyDescent="0.55000000000000004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 x14ac:dyDescent="0.55000000000000004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 x14ac:dyDescent="0.55000000000000004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 x14ac:dyDescent="0.55000000000000004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 x14ac:dyDescent="0.55000000000000004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 x14ac:dyDescent="0.55000000000000004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 x14ac:dyDescent="0.55000000000000004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 x14ac:dyDescent="0.55000000000000004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 x14ac:dyDescent="0.55000000000000004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 x14ac:dyDescent="0.55000000000000004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 x14ac:dyDescent="0.55000000000000004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 x14ac:dyDescent="0.55000000000000004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 x14ac:dyDescent="0.55000000000000004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 x14ac:dyDescent="0.55000000000000004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 x14ac:dyDescent="0.55000000000000004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 x14ac:dyDescent="0.55000000000000004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 x14ac:dyDescent="0.55000000000000004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 x14ac:dyDescent="0.55000000000000004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 x14ac:dyDescent="0.55000000000000004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 x14ac:dyDescent="0.55000000000000004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 x14ac:dyDescent="0.55000000000000004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 x14ac:dyDescent="0.55000000000000004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 x14ac:dyDescent="0.55000000000000004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 x14ac:dyDescent="0.55000000000000004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 x14ac:dyDescent="0.55000000000000004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 x14ac:dyDescent="0.55000000000000004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 x14ac:dyDescent="0.55000000000000004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 x14ac:dyDescent="0.55000000000000004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 x14ac:dyDescent="0.55000000000000004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 x14ac:dyDescent="0.55000000000000004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 x14ac:dyDescent="0.55000000000000004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 x14ac:dyDescent="0.55000000000000004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 x14ac:dyDescent="0.55000000000000004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 x14ac:dyDescent="0.55000000000000004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 x14ac:dyDescent="0.55000000000000004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 x14ac:dyDescent="0.55000000000000004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 x14ac:dyDescent="0.55000000000000004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 x14ac:dyDescent="0.55000000000000004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 x14ac:dyDescent="0.55000000000000004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 x14ac:dyDescent="0.55000000000000004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 x14ac:dyDescent="0.55000000000000004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 x14ac:dyDescent="0.55000000000000004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 x14ac:dyDescent="0.55000000000000004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 x14ac:dyDescent="0.55000000000000004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 x14ac:dyDescent="0.55000000000000004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 x14ac:dyDescent="0.55000000000000004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 x14ac:dyDescent="0.55000000000000004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 x14ac:dyDescent="0.55000000000000004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 x14ac:dyDescent="0.55000000000000004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 x14ac:dyDescent="0.55000000000000004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 x14ac:dyDescent="0.55000000000000004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 x14ac:dyDescent="0.55000000000000004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 x14ac:dyDescent="0.55000000000000004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 x14ac:dyDescent="0.55000000000000004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 x14ac:dyDescent="0.55000000000000004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 x14ac:dyDescent="0.55000000000000004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 x14ac:dyDescent="0.55000000000000004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 x14ac:dyDescent="0.55000000000000004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 x14ac:dyDescent="0.55000000000000004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 x14ac:dyDescent="0.55000000000000004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 x14ac:dyDescent="0.55000000000000004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 x14ac:dyDescent="0.55000000000000004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 x14ac:dyDescent="0.55000000000000004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 x14ac:dyDescent="0.55000000000000004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 x14ac:dyDescent="0.55000000000000004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 x14ac:dyDescent="0.55000000000000004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 x14ac:dyDescent="0.55000000000000004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 x14ac:dyDescent="0.55000000000000004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 x14ac:dyDescent="0.55000000000000004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 x14ac:dyDescent="0.55000000000000004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 x14ac:dyDescent="0.55000000000000004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 x14ac:dyDescent="0.55000000000000004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 x14ac:dyDescent="0.55000000000000004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 x14ac:dyDescent="0.55000000000000004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 x14ac:dyDescent="0.55000000000000004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 x14ac:dyDescent="0.55000000000000004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 x14ac:dyDescent="0.55000000000000004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 x14ac:dyDescent="0.55000000000000004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 x14ac:dyDescent="0.55000000000000004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 x14ac:dyDescent="0.55000000000000004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 x14ac:dyDescent="0.55000000000000004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 x14ac:dyDescent="0.55000000000000004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 x14ac:dyDescent="0.55000000000000004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 x14ac:dyDescent="0.55000000000000004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 x14ac:dyDescent="0.55000000000000004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 x14ac:dyDescent="0.55000000000000004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 x14ac:dyDescent="0.55000000000000004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 x14ac:dyDescent="0.55000000000000004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 x14ac:dyDescent="0.55000000000000004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 x14ac:dyDescent="0.55000000000000004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 x14ac:dyDescent="0.55000000000000004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 x14ac:dyDescent="0.55000000000000004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 x14ac:dyDescent="0.55000000000000004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 x14ac:dyDescent="0.55000000000000004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 x14ac:dyDescent="0.55000000000000004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 x14ac:dyDescent="0.55000000000000004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 x14ac:dyDescent="0.55000000000000004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 x14ac:dyDescent="0.55000000000000004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 x14ac:dyDescent="0.55000000000000004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 x14ac:dyDescent="0.55000000000000004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 x14ac:dyDescent="0.55000000000000004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 x14ac:dyDescent="0.55000000000000004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 x14ac:dyDescent="0.55000000000000004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 x14ac:dyDescent="0.55000000000000004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 x14ac:dyDescent="0.55000000000000004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 x14ac:dyDescent="0.55000000000000004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 x14ac:dyDescent="0.55000000000000004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 x14ac:dyDescent="0.55000000000000004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 x14ac:dyDescent="0.55000000000000004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 x14ac:dyDescent="0.55000000000000004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 x14ac:dyDescent="0.55000000000000004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 x14ac:dyDescent="0.55000000000000004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 x14ac:dyDescent="0.55000000000000004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 x14ac:dyDescent="0.55000000000000004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 x14ac:dyDescent="0.55000000000000004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 x14ac:dyDescent="0.55000000000000004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 x14ac:dyDescent="0.55000000000000004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 x14ac:dyDescent="0.55000000000000004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 x14ac:dyDescent="0.55000000000000004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 x14ac:dyDescent="0.55000000000000004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 x14ac:dyDescent="0.55000000000000004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 x14ac:dyDescent="0.55000000000000004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 x14ac:dyDescent="0.55000000000000004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 x14ac:dyDescent="0.55000000000000004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 x14ac:dyDescent="0.55000000000000004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 x14ac:dyDescent="0.55000000000000004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 x14ac:dyDescent="0.55000000000000004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 x14ac:dyDescent="0.55000000000000004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 x14ac:dyDescent="0.55000000000000004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 x14ac:dyDescent="0.55000000000000004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 x14ac:dyDescent="0.55000000000000004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 x14ac:dyDescent="0.55000000000000004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 x14ac:dyDescent="0.55000000000000004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 x14ac:dyDescent="0.55000000000000004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 x14ac:dyDescent="0.55000000000000004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 x14ac:dyDescent="0.55000000000000004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 x14ac:dyDescent="0.55000000000000004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 x14ac:dyDescent="0.55000000000000004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 x14ac:dyDescent="0.55000000000000004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 x14ac:dyDescent="0.55000000000000004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 x14ac:dyDescent="0.55000000000000004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 x14ac:dyDescent="0.55000000000000004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 x14ac:dyDescent="0.55000000000000004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 x14ac:dyDescent="0.55000000000000004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 x14ac:dyDescent="0.55000000000000004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 x14ac:dyDescent="0.55000000000000004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 x14ac:dyDescent="0.55000000000000004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 x14ac:dyDescent="0.55000000000000004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 x14ac:dyDescent="0.55000000000000004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 x14ac:dyDescent="0.55000000000000004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 x14ac:dyDescent="0.55000000000000004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 x14ac:dyDescent="0.55000000000000004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 x14ac:dyDescent="0.55000000000000004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 x14ac:dyDescent="0.55000000000000004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 x14ac:dyDescent="0.55000000000000004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 x14ac:dyDescent="0.55000000000000004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 x14ac:dyDescent="0.55000000000000004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 x14ac:dyDescent="0.55000000000000004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 x14ac:dyDescent="0.55000000000000004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 x14ac:dyDescent="0.55000000000000004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 x14ac:dyDescent="0.55000000000000004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 x14ac:dyDescent="0.55000000000000004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 x14ac:dyDescent="0.55000000000000004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 x14ac:dyDescent="0.55000000000000004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 x14ac:dyDescent="0.55000000000000004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 x14ac:dyDescent="0.55000000000000004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 x14ac:dyDescent="0.55000000000000004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 x14ac:dyDescent="0.55000000000000004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 x14ac:dyDescent="0.55000000000000004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 x14ac:dyDescent="0.55000000000000004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 x14ac:dyDescent="0.55000000000000004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 x14ac:dyDescent="0.55000000000000004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 x14ac:dyDescent="0.55000000000000004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 x14ac:dyDescent="0.55000000000000004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 x14ac:dyDescent="0.55000000000000004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 x14ac:dyDescent="0.55000000000000004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 x14ac:dyDescent="0.55000000000000004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 x14ac:dyDescent="0.55000000000000004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 x14ac:dyDescent="0.55000000000000004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 x14ac:dyDescent="0.55000000000000004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 x14ac:dyDescent="0.55000000000000004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 x14ac:dyDescent="0.55000000000000004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 x14ac:dyDescent="0.55000000000000004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 x14ac:dyDescent="0.55000000000000004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 x14ac:dyDescent="0.55000000000000004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 x14ac:dyDescent="0.55000000000000004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 x14ac:dyDescent="0.55000000000000004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 x14ac:dyDescent="0.55000000000000004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 x14ac:dyDescent="0.55000000000000004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 x14ac:dyDescent="0.55000000000000004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 x14ac:dyDescent="0.55000000000000004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 x14ac:dyDescent="0.55000000000000004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 x14ac:dyDescent="0.55000000000000004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 x14ac:dyDescent="0.55000000000000004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 x14ac:dyDescent="0.55000000000000004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 x14ac:dyDescent="0.55000000000000004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 x14ac:dyDescent="0.55000000000000004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 x14ac:dyDescent="0.55000000000000004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 x14ac:dyDescent="0.55000000000000004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 x14ac:dyDescent="0.55000000000000004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 x14ac:dyDescent="0.55000000000000004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 x14ac:dyDescent="0.55000000000000004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 x14ac:dyDescent="0.55000000000000004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 x14ac:dyDescent="0.55000000000000004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 x14ac:dyDescent="0.55000000000000004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 x14ac:dyDescent="0.55000000000000004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 x14ac:dyDescent="0.55000000000000004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 x14ac:dyDescent="0.55000000000000004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 x14ac:dyDescent="0.55000000000000004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 x14ac:dyDescent="0.55000000000000004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 x14ac:dyDescent="0.55000000000000004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 x14ac:dyDescent="0.55000000000000004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 x14ac:dyDescent="0.55000000000000004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 x14ac:dyDescent="0.55000000000000004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 x14ac:dyDescent="0.55000000000000004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 x14ac:dyDescent="0.55000000000000004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 x14ac:dyDescent="0.55000000000000004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 x14ac:dyDescent="0.55000000000000004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 x14ac:dyDescent="0.55000000000000004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 x14ac:dyDescent="0.55000000000000004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 x14ac:dyDescent="0.55000000000000004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 x14ac:dyDescent="0.55000000000000004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 x14ac:dyDescent="0.55000000000000004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 x14ac:dyDescent="0.55000000000000004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 x14ac:dyDescent="0.55000000000000004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 x14ac:dyDescent="0.55000000000000004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 x14ac:dyDescent="0.55000000000000004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 x14ac:dyDescent="0.55000000000000004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 x14ac:dyDescent="0.55000000000000004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 x14ac:dyDescent="0.55000000000000004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 x14ac:dyDescent="0.55000000000000004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 x14ac:dyDescent="0.55000000000000004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 x14ac:dyDescent="0.55000000000000004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 x14ac:dyDescent="0.55000000000000004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 x14ac:dyDescent="0.55000000000000004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 x14ac:dyDescent="0.55000000000000004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 x14ac:dyDescent="0.55000000000000004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 x14ac:dyDescent="0.55000000000000004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 x14ac:dyDescent="0.55000000000000004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 x14ac:dyDescent="0.55000000000000004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 x14ac:dyDescent="0.55000000000000004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 x14ac:dyDescent="0.55000000000000004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 x14ac:dyDescent="0.55000000000000004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 x14ac:dyDescent="0.55000000000000004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 x14ac:dyDescent="0.55000000000000004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 x14ac:dyDescent="0.55000000000000004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 x14ac:dyDescent="0.55000000000000004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 x14ac:dyDescent="0.55000000000000004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 x14ac:dyDescent="0.55000000000000004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 x14ac:dyDescent="0.55000000000000004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 x14ac:dyDescent="0.55000000000000004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 x14ac:dyDescent="0.55000000000000004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 x14ac:dyDescent="0.55000000000000004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 x14ac:dyDescent="0.55000000000000004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 x14ac:dyDescent="0.55000000000000004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 x14ac:dyDescent="0.55000000000000004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 x14ac:dyDescent="0.55000000000000004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 x14ac:dyDescent="0.55000000000000004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 x14ac:dyDescent="0.55000000000000004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 x14ac:dyDescent="0.55000000000000004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 x14ac:dyDescent="0.55000000000000004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 x14ac:dyDescent="0.55000000000000004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 x14ac:dyDescent="0.55000000000000004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 x14ac:dyDescent="0.55000000000000004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 x14ac:dyDescent="0.55000000000000004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 x14ac:dyDescent="0.55000000000000004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 x14ac:dyDescent="0.55000000000000004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 x14ac:dyDescent="0.55000000000000004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 x14ac:dyDescent="0.55000000000000004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 x14ac:dyDescent="0.55000000000000004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 x14ac:dyDescent="0.55000000000000004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 x14ac:dyDescent="0.55000000000000004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 x14ac:dyDescent="0.55000000000000004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 x14ac:dyDescent="0.55000000000000004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 x14ac:dyDescent="0.55000000000000004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 x14ac:dyDescent="0.55000000000000004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 x14ac:dyDescent="0.55000000000000004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 x14ac:dyDescent="0.55000000000000004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 x14ac:dyDescent="0.55000000000000004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 x14ac:dyDescent="0.55000000000000004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 x14ac:dyDescent="0.55000000000000004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 x14ac:dyDescent="0.55000000000000004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 x14ac:dyDescent="0.55000000000000004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 x14ac:dyDescent="0.55000000000000004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 x14ac:dyDescent="0.55000000000000004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 x14ac:dyDescent="0.55000000000000004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 x14ac:dyDescent="0.55000000000000004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 x14ac:dyDescent="0.55000000000000004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 x14ac:dyDescent="0.55000000000000004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 x14ac:dyDescent="0.55000000000000004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 x14ac:dyDescent="0.55000000000000004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 x14ac:dyDescent="0.55000000000000004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 x14ac:dyDescent="0.55000000000000004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 x14ac:dyDescent="0.55000000000000004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 x14ac:dyDescent="0.55000000000000004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 x14ac:dyDescent="0.55000000000000004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 x14ac:dyDescent="0.55000000000000004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 x14ac:dyDescent="0.55000000000000004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 x14ac:dyDescent="0.55000000000000004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 x14ac:dyDescent="0.55000000000000004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 x14ac:dyDescent="0.55000000000000004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 x14ac:dyDescent="0.55000000000000004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 x14ac:dyDescent="0.55000000000000004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 x14ac:dyDescent="0.55000000000000004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 x14ac:dyDescent="0.55000000000000004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 x14ac:dyDescent="0.55000000000000004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 x14ac:dyDescent="0.55000000000000004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 x14ac:dyDescent="0.55000000000000004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 x14ac:dyDescent="0.55000000000000004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 x14ac:dyDescent="0.55000000000000004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 x14ac:dyDescent="0.55000000000000004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 x14ac:dyDescent="0.55000000000000004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 x14ac:dyDescent="0.55000000000000004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 x14ac:dyDescent="0.55000000000000004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 x14ac:dyDescent="0.55000000000000004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 x14ac:dyDescent="0.55000000000000004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 x14ac:dyDescent="0.55000000000000004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 x14ac:dyDescent="0.55000000000000004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 x14ac:dyDescent="0.55000000000000004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 x14ac:dyDescent="0.55000000000000004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 x14ac:dyDescent="0.55000000000000004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 x14ac:dyDescent="0.55000000000000004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 x14ac:dyDescent="0.55000000000000004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 x14ac:dyDescent="0.55000000000000004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 x14ac:dyDescent="0.55000000000000004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 x14ac:dyDescent="0.55000000000000004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 x14ac:dyDescent="0.55000000000000004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 x14ac:dyDescent="0.55000000000000004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 x14ac:dyDescent="0.55000000000000004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 x14ac:dyDescent="0.55000000000000004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 x14ac:dyDescent="0.55000000000000004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 x14ac:dyDescent="0.55000000000000004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 x14ac:dyDescent="0.55000000000000004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 x14ac:dyDescent="0.55000000000000004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 x14ac:dyDescent="0.55000000000000004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 x14ac:dyDescent="0.55000000000000004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 x14ac:dyDescent="0.55000000000000004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 x14ac:dyDescent="0.55000000000000004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 x14ac:dyDescent="0.55000000000000004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 x14ac:dyDescent="0.55000000000000004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 x14ac:dyDescent="0.55000000000000004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 x14ac:dyDescent="0.55000000000000004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 x14ac:dyDescent="0.55000000000000004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 x14ac:dyDescent="0.55000000000000004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 x14ac:dyDescent="0.55000000000000004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 x14ac:dyDescent="0.55000000000000004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 x14ac:dyDescent="0.55000000000000004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 x14ac:dyDescent="0.55000000000000004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 x14ac:dyDescent="0.55000000000000004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 x14ac:dyDescent="0.55000000000000004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 x14ac:dyDescent="0.55000000000000004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 x14ac:dyDescent="0.55000000000000004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 x14ac:dyDescent="0.55000000000000004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 x14ac:dyDescent="0.55000000000000004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 x14ac:dyDescent="0.55000000000000004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 x14ac:dyDescent="0.55000000000000004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 x14ac:dyDescent="0.55000000000000004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 x14ac:dyDescent="0.55000000000000004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 x14ac:dyDescent="0.55000000000000004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 x14ac:dyDescent="0.55000000000000004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 x14ac:dyDescent="0.55000000000000004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 x14ac:dyDescent="0.55000000000000004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 x14ac:dyDescent="0.55000000000000004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 x14ac:dyDescent="0.55000000000000004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 x14ac:dyDescent="0.55000000000000004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 x14ac:dyDescent="0.55000000000000004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 x14ac:dyDescent="0.55000000000000004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 x14ac:dyDescent="0.55000000000000004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 x14ac:dyDescent="0.55000000000000004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 x14ac:dyDescent="0.55000000000000004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 x14ac:dyDescent="0.55000000000000004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 x14ac:dyDescent="0.55000000000000004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 x14ac:dyDescent="0.55000000000000004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 x14ac:dyDescent="0.55000000000000004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 x14ac:dyDescent="0.55000000000000004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 x14ac:dyDescent="0.55000000000000004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 x14ac:dyDescent="0.55000000000000004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 x14ac:dyDescent="0.55000000000000004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 x14ac:dyDescent="0.55000000000000004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 x14ac:dyDescent="0.55000000000000004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 x14ac:dyDescent="0.55000000000000004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 x14ac:dyDescent="0.55000000000000004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 x14ac:dyDescent="0.55000000000000004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 x14ac:dyDescent="0.55000000000000004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 x14ac:dyDescent="0.55000000000000004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 x14ac:dyDescent="0.55000000000000004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 x14ac:dyDescent="0.55000000000000004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 x14ac:dyDescent="0.55000000000000004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 x14ac:dyDescent="0.55000000000000004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 x14ac:dyDescent="0.55000000000000004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 x14ac:dyDescent="0.55000000000000004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 x14ac:dyDescent="0.55000000000000004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 x14ac:dyDescent="0.55000000000000004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 x14ac:dyDescent="0.55000000000000004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 x14ac:dyDescent="0.55000000000000004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 x14ac:dyDescent="0.55000000000000004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 x14ac:dyDescent="0.55000000000000004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 x14ac:dyDescent="0.55000000000000004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 x14ac:dyDescent="0.55000000000000004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 x14ac:dyDescent="0.55000000000000004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 x14ac:dyDescent="0.55000000000000004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 x14ac:dyDescent="0.55000000000000004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 x14ac:dyDescent="0.55000000000000004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 x14ac:dyDescent="0.55000000000000004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 x14ac:dyDescent="0.55000000000000004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 x14ac:dyDescent="0.55000000000000004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 x14ac:dyDescent="0.55000000000000004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 x14ac:dyDescent="0.55000000000000004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 x14ac:dyDescent="0.55000000000000004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 x14ac:dyDescent="0.55000000000000004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 x14ac:dyDescent="0.55000000000000004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 x14ac:dyDescent="0.55000000000000004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 x14ac:dyDescent="0.55000000000000004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 x14ac:dyDescent="0.55000000000000004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 x14ac:dyDescent="0.55000000000000004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 x14ac:dyDescent="0.55000000000000004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 x14ac:dyDescent="0.55000000000000004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 x14ac:dyDescent="0.55000000000000004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 x14ac:dyDescent="0.55000000000000004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 x14ac:dyDescent="0.55000000000000004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 x14ac:dyDescent="0.55000000000000004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 x14ac:dyDescent="0.55000000000000004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 x14ac:dyDescent="0.55000000000000004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 x14ac:dyDescent="0.55000000000000004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 x14ac:dyDescent="0.55000000000000004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 x14ac:dyDescent="0.55000000000000004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 x14ac:dyDescent="0.55000000000000004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 x14ac:dyDescent="0.55000000000000004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 x14ac:dyDescent="0.55000000000000004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 x14ac:dyDescent="0.55000000000000004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 x14ac:dyDescent="0.55000000000000004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 x14ac:dyDescent="0.55000000000000004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 x14ac:dyDescent="0.55000000000000004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 x14ac:dyDescent="0.55000000000000004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 x14ac:dyDescent="0.55000000000000004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 x14ac:dyDescent="0.55000000000000004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 x14ac:dyDescent="0.55000000000000004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 x14ac:dyDescent="0.55000000000000004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 x14ac:dyDescent="0.55000000000000004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 x14ac:dyDescent="0.55000000000000004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 x14ac:dyDescent="0.55000000000000004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 x14ac:dyDescent="0.55000000000000004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 x14ac:dyDescent="0.55000000000000004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 x14ac:dyDescent="0.55000000000000004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 x14ac:dyDescent="0.55000000000000004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 x14ac:dyDescent="0.55000000000000004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 x14ac:dyDescent="0.55000000000000004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 x14ac:dyDescent="0.55000000000000004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 x14ac:dyDescent="0.55000000000000004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 x14ac:dyDescent="0.55000000000000004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 x14ac:dyDescent="0.55000000000000004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 x14ac:dyDescent="0.55000000000000004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 x14ac:dyDescent="0.55000000000000004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 x14ac:dyDescent="0.55000000000000004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 x14ac:dyDescent="0.55000000000000004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 x14ac:dyDescent="0.55000000000000004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 x14ac:dyDescent="0.55000000000000004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 x14ac:dyDescent="0.55000000000000004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 x14ac:dyDescent="0.55000000000000004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 x14ac:dyDescent="0.55000000000000004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 x14ac:dyDescent="0.55000000000000004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 x14ac:dyDescent="0.55000000000000004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 x14ac:dyDescent="0.55000000000000004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 x14ac:dyDescent="0.55000000000000004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 x14ac:dyDescent="0.55000000000000004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 x14ac:dyDescent="0.55000000000000004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 x14ac:dyDescent="0.55000000000000004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 x14ac:dyDescent="0.55000000000000004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 x14ac:dyDescent="0.55000000000000004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 x14ac:dyDescent="0.55000000000000004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 x14ac:dyDescent="0.55000000000000004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 x14ac:dyDescent="0.55000000000000004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 x14ac:dyDescent="0.55000000000000004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 x14ac:dyDescent="0.55000000000000004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 x14ac:dyDescent="0.55000000000000004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 x14ac:dyDescent="0.55000000000000004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 x14ac:dyDescent="0.55000000000000004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 x14ac:dyDescent="0.55000000000000004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 x14ac:dyDescent="0.55000000000000004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 x14ac:dyDescent="0.55000000000000004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 x14ac:dyDescent="0.55000000000000004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 x14ac:dyDescent="0.55000000000000004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 x14ac:dyDescent="0.55000000000000004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 x14ac:dyDescent="0.55000000000000004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 x14ac:dyDescent="0.55000000000000004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 x14ac:dyDescent="0.55000000000000004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 x14ac:dyDescent="0.55000000000000004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 x14ac:dyDescent="0.55000000000000004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 x14ac:dyDescent="0.55000000000000004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 x14ac:dyDescent="0.55000000000000004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 x14ac:dyDescent="0.55000000000000004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 x14ac:dyDescent="0.55000000000000004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 x14ac:dyDescent="0.55000000000000004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 x14ac:dyDescent="0.55000000000000004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 x14ac:dyDescent="0.55000000000000004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 x14ac:dyDescent="0.55000000000000004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 x14ac:dyDescent="0.55000000000000004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 x14ac:dyDescent="0.55000000000000004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 x14ac:dyDescent="0.55000000000000004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 x14ac:dyDescent="0.55000000000000004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 x14ac:dyDescent="0.55000000000000004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 x14ac:dyDescent="0.55000000000000004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 x14ac:dyDescent="0.55000000000000004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 x14ac:dyDescent="0.55000000000000004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 x14ac:dyDescent="0.55000000000000004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 x14ac:dyDescent="0.55000000000000004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 x14ac:dyDescent="0.55000000000000004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 x14ac:dyDescent="0.55000000000000004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 x14ac:dyDescent="0.55000000000000004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 x14ac:dyDescent="0.55000000000000004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 x14ac:dyDescent="0.55000000000000004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 x14ac:dyDescent="0.55000000000000004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 x14ac:dyDescent="0.55000000000000004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 x14ac:dyDescent="0.55000000000000004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 x14ac:dyDescent="0.55000000000000004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 x14ac:dyDescent="0.55000000000000004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 x14ac:dyDescent="0.55000000000000004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 x14ac:dyDescent="0.55000000000000004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 x14ac:dyDescent="0.55000000000000004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 x14ac:dyDescent="0.55000000000000004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 x14ac:dyDescent="0.55000000000000004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 x14ac:dyDescent="0.55000000000000004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 x14ac:dyDescent="0.55000000000000004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 x14ac:dyDescent="0.55000000000000004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 x14ac:dyDescent="0.55000000000000004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 x14ac:dyDescent="0.55000000000000004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 x14ac:dyDescent="0.55000000000000004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 x14ac:dyDescent="0.55000000000000004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 x14ac:dyDescent="0.55000000000000004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 x14ac:dyDescent="0.55000000000000004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 x14ac:dyDescent="0.55000000000000004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 x14ac:dyDescent="0.55000000000000004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 x14ac:dyDescent="0.55000000000000004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 x14ac:dyDescent="0.55000000000000004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 x14ac:dyDescent="0.55000000000000004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 x14ac:dyDescent="0.55000000000000004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 x14ac:dyDescent="0.55000000000000004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 x14ac:dyDescent="0.55000000000000004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 x14ac:dyDescent="0.55000000000000004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 x14ac:dyDescent="0.55000000000000004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 x14ac:dyDescent="0.55000000000000004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 x14ac:dyDescent="0.55000000000000004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 x14ac:dyDescent="0.55000000000000004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 x14ac:dyDescent="0.55000000000000004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 x14ac:dyDescent="0.55000000000000004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 x14ac:dyDescent="0.55000000000000004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 x14ac:dyDescent="0.55000000000000004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 x14ac:dyDescent="0.55000000000000004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 x14ac:dyDescent="0.55000000000000004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 x14ac:dyDescent="0.55000000000000004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 x14ac:dyDescent="0.55000000000000004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 x14ac:dyDescent="0.55000000000000004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 x14ac:dyDescent="0.55000000000000004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 x14ac:dyDescent="0.55000000000000004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 x14ac:dyDescent="0.55000000000000004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 x14ac:dyDescent="0.55000000000000004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 x14ac:dyDescent="0.55000000000000004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 x14ac:dyDescent="0.55000000000000004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 x14ac:dyDescent="0.55000000000000004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 x14ac:dyDescent="0.55000000000000004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 x14ac:dyDescent="0.55000000000000004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 x14ac:dyDescent="0.55000000000000004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 x14ac:dyDescent="0.55000000000000004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 x14ac:dyDescent="0.55000000000000004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 x14ac:dyDescent="0.55000000000000004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 x14ac:dyDescent="0.55000000000000004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 x14ac:dyDescent="0.55000000000000004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 x14ac:dyDescent="0.55000000000000004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 x14ac:dyDescent="0.55000000000000004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 x14ac:dyDescent="0.55000000000000004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 x14ac:dyDescent="0.55000000000000004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 x14ac:dyDescent="0.55000000000000004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 x14ac:dyDescent="0.55000000000000004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 x14ac:dyDescent="0.55000000000000004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 x14ac:dyDescent="0.55000000000000004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 x14ac:dyDescent="0.55000000000000004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 x14ac:dyDescent="0.55000000000000004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 x14ac:dyDescent="0.55000000000000004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 x14ac:dyDescent="0.55000000000000004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 x14ac:dyDescent="0.55000000000000004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 x14ac:dyDescent="0.55000000000000004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 x14ac:dyDescent="0.55000000000000004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 x14ac:dyDescent="0.55000000000000004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 x14ac:dyDescent="0.55000000000000004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 x14ac:dyDescent="0.55000000000000004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 x14ac:dyDescent="0.55000000000000004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 x14ac:dyDescent="0.55000000000000004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 x14ac:dyDescent="0.55000000000000004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 x14ac:dyDescent="0.55000000000000004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 x14ac:dyDescent="0.55000000000000004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 x14ac:dyDescent="0.55000000000000004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 x14ac:dyDescent="0.55000000000000004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 x14ac:dyDescent="0.55000000000000004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 x14ac:dyDescent="0.55000000000000004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 x14ac:dyDescent="0.55000000000000004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 x14ac:dyDescent="0.55000000000000004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 x14ac:dyDescent="0.55000000000000004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 x14ac:dyDescent="0.55000000000000004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 x14ac:dyDescent="0.55000000000000004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 x14ac:dyDescent="0.55000000000000004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 x14ac:dyDescent="0.55000000000000004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 x14ac:dyDescent="0.55000000000000004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 x14ac:dyDescent="0.55000000000000004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 x14ac:dyDescent="0.55000000000000004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 x14ac:dyDescent="0.55000000000000004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 x14ac:dyDescent="0.55000000000000004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 x14ac:dyDescent="0.55000000000000004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 x14ac:dyDescent="0.55000000000000004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 x14ac:dyDescent="0.55000000000000004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 x14ac:dyDescent="0.55000000000000004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 x14ac:dyDescent="0.55000000000000004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 x14ac:dyDescent="0.55000000000000004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 x14ac:dyDescent="0.55000000000000004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 x14ac:dyDescent="0.55000000000000004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 x14ac:dyDescent="0.55000000000000004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 x14ac:dyDescent="0.55000000000000004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 x14ac:dyDescent="0.55000000000000004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 x14ac:dyDescent="0.55000000000000004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 x14ac:dyDescent="0.55000000000000004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 x14ac:dyDescent="0.55000000000000004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 x14ac:dyDescent="0.55000000000000004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 x14ac:dyDescent="0.55000000000000004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 x14ac:dyDescent="0.55000000000000004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 x14ac:dyDescent="0.55000000000000004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 x14ac:dyDescent="0.55000000000000004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 x14ac:dyDescent="0.55000000000000004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 x14ac:dyDescent="0.55000000000000004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 x14ac:dyDescent="0.55000000000000004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 x14ac:dyDescent="0.55000000000000004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 x14ac:dyDescent="0.55000000000000004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 x14ac:dyDescent="0.55000000000000004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 x14ac:dyDescent="0.55000000000000004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 x14ac:dyDescent="0.55000000000000004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 x14ac:dyDescent="0.55000000000000004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 x14ac:dyDescent="0.55000000000000004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 x14ac:dyDescent="0.55000000000000004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 x14ac:dyDescent="0.55000000000000004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 x14ac:dyDescent="0.55000000000000004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 x14ac:dyDescent="0.55000000000000004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 x14ac:dyDescent="0.55000000000000004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 x14ac:dyDescent="0.55000000000000004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 x14ac:dyDescent="0.55000000000000004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 x14ac:dyDescent="0.55000000000000004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 x14ac:dyDescent="0.55000000000000004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 x14ac:dyDescent="0.55000000000000004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 x14ac:dyDescent="0.55000000000000004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 x14ac:dyDescent="0.55000000000000004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 x14ac:dyDescent="0.55000000000000004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 x14ac:dyDescent="0.55000000000000004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 x14ac:dyDescent="0.55000000000000004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 x14ac:dyDescent="0.55000000000000004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 x14ac:dyDescent="0.55000000000000004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 x14ac:dyDescent="0.55000000000000004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 x14ac:dyDescent="0.55000000000000004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 x14ac:dyDescent="0.55000000000000004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 x14ac:dyDescent="0.55000000000000004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 x14ac:dyDescent="0.55000000000000004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 x14ac:dyDescent="0.55000000000000004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 x14ac:dyDescent="0.55000000000000004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 x14ac:dyDescent="0.55000000000000004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 x14ac:dyDescent="0.55000000000000004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 x14ac:dyDescent="0.55000000000000004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 x14ac:dyDescent="0.55000000000000004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 x14ac:dyDescent="0.55000000000000004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 x14ac:dyDescent="0.55000000000000004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 x14ac:dyDescent="0.55000000000000004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 x14ac:dyDescent="0.55000000000000004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 x14ac:dyDescent="0.55000000000000004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 x14ac:dyDescent="0.55000000000000004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 x14ac:dyDescent="0.55000000000000004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 x14ac:dyDescent="0.55000000000000004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 x14ac:dyDescent="0.55000000000000004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 x14ac:dyDescent="0.55000000000000004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 x14ac:dyDescent="0.55000000000000004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 x14ac:dyDescent="0.55000000000000004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 x14ac:dyDescent="0.55000000000000004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 x14ac:dyDescent="0.55000000000000004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 x14ac:dyDescent="0.55000000000000004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 x14ac:dyDescent="0.55000000000000004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 x14ac:dyDescent="0.55000000000000004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 x14ac:dyDescent="0.55000000000000004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 x14ac:dyDescent="0.55000000000000004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 x14ac:dyDescent="0.55000000000000004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 x14ac:dyDescent="0.55000000000000004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 x14ac:dyDescent="0.55000000000000004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 x14ac:dyDescent="0.55000000000000004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 x14ac:dyDescent="0.55000000000000004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 x14ac:dyDescent="0.55000000000000004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 x14ac:dyDescent="0.55000000000000004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 x14ac:dyDescent="0.55000000000000004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 x14ac:dyDescent="0.55000000000000004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 x14ac:dyDescent="0.55000000000000004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 x14ac:dyDescent="0.55000000000000004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 x14ac:dyDescent="0.55000000000000004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 x14ac:dyDescent="0.55000000000000004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 x14ac:dyDescent="0.55000000000000004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 x14ac:dyDescent="0.55000000000000004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 x14ac:dyDescent="0.55000000000000004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 x14ac:dyDescent="0.55000000000000004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 x14ac:dyDescent="0.55000000000000004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 x14ac:dyDescent="0.55000000000000004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 x14ac:dyDescent="0.55000000000000004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 x14ac:dyDescent="0.55000000000000004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 x14ac:dyDescent="0.55000000000000004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 x14ac:dyDescent="0.55000000000000004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 x14ac:dyDescent="0.55000000000000004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 x14ac:dyDescent="0.55000000000000004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 x14ac:dyDescent="0.55000000000000004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 x14ac:dyDescent="0.55000000000000004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 x14ac:dyDescent="0.55000000000000004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 x14ac:dyDescent="0.55000000000000004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 x14ac:dyDescent="0.55000000000000004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 x14ac:dyDescent="0.55000000000000004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 x14ac:dyDescent="0.55000000000000004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 x14ac:dyDescent="0.55000000000000004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 x14ac:dyDescent="0.55000000000000004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 x14ac:dyDescent="0.55000000000000004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 x14ac:dyDescent="0.55000000000000004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 x14ac:dyDescent="0.55000000000000004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 x14ac:dyDescent="0.55000000000000004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 x14ac:dyDescent="0.55000000000000004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 x14ac:dyDescent="0.55000000000000004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 x14ac:dyDescent="0.55000000000000004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 x14ac:dyDescent="0.55000000000000004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 x14ac:dyDescent="0.55000000000000004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 x14ac:dyDescent="0.55000000000000004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 x14ac:dyDescent="0.55000000000000004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 x14ac:dyDescent="0.55000000000000004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 x14ac:dyDescent="0.55000000000000004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 x14ac:dyDescent="0.55000000000000004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 x14ac:dyDescent="0.55000000000000004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 x14ac:dyDescent="0.55000000000000004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 x14ac:dyDescent="0.55000000000000004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 x14ac:dyDescent="0.55000000000000004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 x14ac:dyDescent="0.55000000000000004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 x14ac:dyDescent="0.55000000000000004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 x14ac:dyDescent="0.55000000000000004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 x14ac:dyDescent="0.55000000000000004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 x14ac:dyDescent="0.55000000000000004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 x14ac:dyDescent="0.55000000000000004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 x14ac:dyDescent="0.55000000000000004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 x14ac:dyDescent="0.55000000000000004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 x14ac:dyDescent="0.55000000000000004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 x14ac:dyDescent="0.55000000000000004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 x14ac:dyDescent="0.55000000000000004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 x14ac:dyDescent="0.55000000000000004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 x14ac:dyDescent="0.55000000000000004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 x14ac:dyDescent="0.55000000000000004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 x14ac:dyDescent="0.55000000000000004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 x14ac:dyDescent="0.55000000000000004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 x14ac:dyDescent="0.55000000000000004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 x14ac:dyDescent="0.55000000000000004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 x14ac:dyDescent="0.55000000000000004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 x14ac:dyDescent="0.55000000000000004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 x14ac:dyDescent="0.55000000000000004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 x14ac:dyDescent="0.55000000000000004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 x14ac:dyDescent="0.55000000000000004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 x14ac:dyDescent="0.55000000000000004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 x14ac:dyDescent="0.55000000000000004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 x14ac:dyDescent="0.55000000000000004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 x14ac:dyDescent="0.55000000000000004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 x14ac:dyDescent="0.55000000000000004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 x14ac:dyDescent="0.55000000000000004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 x14ac:dyDescent="0.55000000000000004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 x14ac:dyDescent="0.55000000000000004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 x14ac:dyDescent="0.55000000000000004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 x14ac:dyDescent="0.55000000000000004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 x14ac:dyDescent="0.55000000000000004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 x14ac:dyDescent="0.55000000000000004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 x14ac:dyDescent="0.55000000000000004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 x14ac:dyDescent="0.55000000000000004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 x14ac:dyDescent="0.55000000000000004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 x14ac:dyDescent="0.55000000000000004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 x14ac:dyDescent="0.55000000000000004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 x14ac:dyDescent="0.55000000000000004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 x14ac:dyDescent="0.55000000000000004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 x14ac:dyDescent="0.55000000000000004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 x14ac:dyDescent="0.55000000000000004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 x14ac:dyDescent="0.55000000000000004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 x14ac:dyDescent="0.55000000000000004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 x14ac:dyDescent="0.55000000000000004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 x14ac:dyDescent="0.55000000000000004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 x14ac:dyDescent="0.55000000000000004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 x14ac:dyDescent="0.55000000000000004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 x14ac:dyDescent="0.55000000000000004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 x14ac:dyDescent="0.55000000000000004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 x14ac:dyDescent="0.55000000000000004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 x14ac:dyDescent="0.55000000000000004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 x14ac:dyDescent="0.55000000000000004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 x14ac:dyDescent="0.55000000000000004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 x14ac:dyDescent="0.55000000000000004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 x14ac:dyDescent="0.55000000000000004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 x14ac:dyDescent="0.55000000000000004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 x14ac:dyDescent="0.55000000000000004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 x14ac:dyDescent="0.55000000000000004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 x14ac:dyDescent="0.55000000000000004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 x14ac:dyDescent="0.55000000000000004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 x14ac:dyDescent="0.55000000000000004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 x14ac:dyDescent="0.55000000000000004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 x14ac:dyDescent="0.55000000000000004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 x14ac:dyDescent="0.55000000000000004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 x14ac:dyDescent="0.55000000000000004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 x14ac:dyDescent="0.55000000000000004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 x14ac:dyDescent="0.55000000000000004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 x14ac:dyDescent="0.55000000000000004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 x14ac:dyDescent="0.55000000000000004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 x14ac:dyDescent="0.55000000000000004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 x14ac:dyDescent="0.55000000000000004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 x14ac:dyDescent="0.55000000000000004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 x14ac:dyDescent="0.55000000000000004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 x14ac:dyDescent="0.55000000000000004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 x14ac:dyDescent="0.55000000000000004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 x14ac:dyDescent="0.55000000000000004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 x14ac:dyDescent="0.55000000000000004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 x14ac:dyDescent="0.55000000000000004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 x14ac:dyDescent="0.55000000000000004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 x14ac:dyDescent="0.55000000000000004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 x14ac:dyDescent="0.55000000000000004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 x14ac:dyDescent="0.55000000000000004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 x14ac:dyDescent="0.55000000000000004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 x14ac:dyDescent="0.55000000000000004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 x14ac:dyDescent="0.55000000000000004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 x14ac:dyDescent="0.55000000000000004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 x14ac:dyDescent="0.55000000000000004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 x14ac:dyDescent="0.55000000000000004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 x14ac:dyDescent="0.55000000000000004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 x14ac:dyDescent="0.55000000000000004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 x14ac:dyDescent="0.55000000000000004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 x14ac:dyDescent="0.55000000000000004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 x14ac:dyDescent="0.55000000000000004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 x14ac:dyDescent="0.55000000000000004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 x14ac:dyDescent="0.55000000000000004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 x14ac:dyDescent="0.55000000000000004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 x14ac:dyDescent="0.55000000000000004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 x14ac:dyDescent="0.55000000000000004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 x14ac:dyDescent="0.55000000000000004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 x14ac:dyDescent="0.55000000000000004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 x14ac:dyDescent="0.55000000000000004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 x14ac:dyDescent="0.55000000000000004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 x14ac:dyDescent="0.55000000000000004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 x14ac:dyDescent="0.55000000000000004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 x14ac:dyDescent="0.55000000000000004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 x14ac:dyDescent="0.55000000000000004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 x14ac:dyDescent="0.55000000000000004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 x14ac:dyDescent="0.55000000000000004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 x14ac:dyDescent="0.55000000000000004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 x14ac:dyDescent="0.55000000000000004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 x14ac:dyDescent="0.55000000000000004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 x14ac:dyDescent="0.55000000000000004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 x14ac:dyDescent="0.55000000000000004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 x14ac:dyDescent="0.55000000000000004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 x14ac:dyDescent="0.55000000000000004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 x14ac:dyDescent="0.55000000000000004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 x14ac:dyDescent="0.55000000000000004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 x14ac:dyDescent="0.55000000000000004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 x14ac:dyDescent="0.55000000000000004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 x14ac:dyDescent="0.55000000000000004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 x14ac:dyDescent="0.55000000000000004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 x14ac:dyDescent="0.55000000000000004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 x14ac:dyDescent="0.55000000000000004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 x14ac:dyDescent="0.55000000000000004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 x14ac:dyDescent="0.55000000000000004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 x14ac:dyDescent="0.55000000000000004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 x14ac:dyDescent="0.55000000000000004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 x14ac:dyDescent="0.55000000000000004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 x14ac:dyDescent="0.55000000000000004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 x14ac:dyDescent="0.55000000000000004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 x14ac:dyDescent="0.55000000000000004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 x14ac:dyDescent="0.55000000000000004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 x14ac:dyDescent="0.55000000000000004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 x14ac:dyDescent="0.55000000000000004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 x14ac:dyDescent="0.55000000000000004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 x14ac:dyDescent="0.55000000000000004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 x14ac:dyDescent="0.55000000000000004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 x14ac:dyDescent="0.55000000000000004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 x14ac:dyDescent="0.55000000000000004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 x14ac:dyDescent="0.55000000000000004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 x14ac:dyDescent="0.55000000000000004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 x14ac:dyDescent="0.55000000000000004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 x14ac:dyDescent="0.55000000000000004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 x14ac:dyDescent="0.55000000000000004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 x14ac:dyDescent="0.55000000000000004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 x14ac:dyDescent="0.55000000000000004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 x14ac:dyDescent="0.55000000000000004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 x14ac:dyDescent="0.55000000000000004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 x14ac:dyDescent="0.55000000000000004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 x14ac:dyDescent="0.55000000000000004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 x14ac:dyDescent="0.55000000000000004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 x14ac:dyDescent="0.55000000000000004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 x14ac:dyDescent="0.55000000000000004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 x14ac:dyDescent="0.55000000000000004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 x14ac:dyDescent="0.55000000000000004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 x14ac:dyDescent="0.55000000000000004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 x14ac:dyDescent="0.55000000000000004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 x14ac:dyDescent="0.55000000000000004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 x14ac:dyDescent="0.55000000000000004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 x14ac:dyDescent="0.55000000000000004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 x14ac:dyDescent="0.55000000000000004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 x14ac:dyDescent="0.55000000000000004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 x14ac:dyDescent="0.55000000000000004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 x14ac:dyDescent="0.55000000000000004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 x14ac:dyDescent="0.55000000000000004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 x14ac:dyDescent="0.55000000000000004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 x14ac:dyDescent="0.55000000000000004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 x14ac:dyDescent="0.55000000000000004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 x14ac:dyDescent="0.55000000000000004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 x14ac:dyDescent="0.55000000000000004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 x14ac:dyDescent="0.55000000000000004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 x14ac:dyDescent="0.55000000000000004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 x14ac:dyDescent="0.55000000000000004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 x14ac:dyDescent="0.55000000000000004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 x14ac:dyDescent="0.55000000000000004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 x14ac:dyDescent="0.55000000000000004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 x14ac:dyDescent="0.55000000000000004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 x14ac:dyDescent="0.55000000000000004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 x14ac:dyDescent="0.55000000000000004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 x14ac:dyDescent="0.55000000000000004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 x14ac:dyDescent="0.55000000000000004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 x14ac:dyDescent="0.55000000000000004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 x14ac:dyDescent="0.55000000000000004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 x14ac:dyDescent="0.55000000000000004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 x14ac:dyDescent="0.55000000000000004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 x14ac:dyDescent="0.55000000000000004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 x14ac:dyDescent="0.55000000000000004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 x14ac:dyDescent="0.55000000000000004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 x14ac:dyDescent="0.55000000000000004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 x14ac:dyDescent="0.55000000000000004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 x14ac:dyDescent="0.55000000000000004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 x14ac:dyDescent="0.55000000000000004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 x14ac:dyDescent="0.55000000000000004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 x14ac:dyDescent="0.55000000000000004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 x14ac:dyDescent="0.55000000000000004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 x14ac:dyDescent="0.55000000000000004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 x14ac:dyDescent="0.55000000000000004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 x14ac:dyDescent="0.55000000000000004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 x14ac:dyDescent="0.55000000000000004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 x14ac:dyDescent="0.55000000000000004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 x14ac:dyDescent="0.55000000000000004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 x14ac:dyDescent="0.55000000000000004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 x14ac:dyDescent="0.55000000000000004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 x14ac:dyDescent="0.55000000000000004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 x14ac:dyDescent="0.55000000000000004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 x14ac:dyDescent="0.55000000000000004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 x14ac:dyDescent="0.55000000000000004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 x14ac:dyDescent="0.55000000000000004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 x14ac:dyDescent="0.55000000000000004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 x14ac:dyDescent="0.55000000000000004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 x14ac:dyDescent="0.55000000000000004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 x14ac:dyDescent="0.55000000000000004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 x14ac:dyDescent="0.55000000000000004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 x14ac:dyDescent="0.55000000000000004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 x14ac:dyDescent="0.55000000000000004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 x14ac:dyDescent="0.55000000000000004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 x14ac:dyDescent="0.55000000000000004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 x14ac:dyDescent="0.55000000000000004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 x14ac:dyDescent="0.55000000000000004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 x14ac:dyDescent="0.55000000000000004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 x14ac:dyDescent="0.55000000000000004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 x14ac:dyDescent="0.55000000000000004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 x14ac:dyDescent="0.55000000000000004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 x14ac:dyDescent="0.55000000000000004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 x14ac:dyDescent="0.55000000000000004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 x14ac:dyDescent="0.55000000000000004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 x14ac:dyDescent="0.55000000000000004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 x14ac:dyDescent="0.55000000000000004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 x14ac:dyDescent="0.55000000000000004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 x14ac:dyDescent="0.55000000000000004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 x14ac:dyDescent="0.55000000000000004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 x14ac:dyDescent="0.55000000000000004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 x14ac:dyDescent="0.55000000000000004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 x14ac:dyDescent="0.55000000000000004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 x14ac:dyDescent="0.55000000000000004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 x14ac:dyDescent="0.55000000000000004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 x14ac:dyDescent="0.55000000000000004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 x14ac:dyDescent="0.55000000000000004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 x14ac:dyDescent="0.55000000000000004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 x14ac:dyDescent="0.55000000000000004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 x14ac:dyDescent="0.55000000000000004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 x14ac:dyDescent="0.55000000000000004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 x14ac:dyDescent="0.55000000000000004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 x14ac:dyDescent="0.55000000000000004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 x14ac:dyDescent="0.55000000000000004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 x14ac:dyDescent="0.55000000000000004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 x14ac:dyDescent="0.55000000000000004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 x14ac:dyDescent="0.55000000000000004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 x14ac:dyDescent="0.55000000000000004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 x14ac:dyDescent="0.55000000000000004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 x14ac:dyDescent="0.55000000000000004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 x14ac:dyDescent="0.55000000000000004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 x14ac:dyDescent="0.55000000000000004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 x14ac:dyDescent="0.55000000000000004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 x14ac:dyDescent="0.55000000000000004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 x14ac:dyDescent="0.55000000000000004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 x14ac:dyDescent="0.55000000000000004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 x14ac:dyDescent="0.55000000000000004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 x14ac:dyDescent="0.55000000000000004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 x14ac:dyDescent="0.55000000000000004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 x14ac:dyDescent="0.55000000000000004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 x14ac:dyDescent="0.55000000000000004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 x14ac:dyDescent="0.55000000000000004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 x14ac:dyDescent="0.55000000000000004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 x14ac:dyDescent="0.55000000000000004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 x14ac:dyDescent="0.55000000000000004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 x14ac:dyDescent="0.55000000000000004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 x14ac:dyDescent="0.55000000000000004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 x14ac:dyDescent="0.55000000000000004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 x14ac:dyDescent="0.55000000000000004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 x14ac:dyDescent="0.55000000000000004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 x14ac:dyDescent="0.55000000000000004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 x14ac:dyDescent="0.55000000000000004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 x14ac:dyDescent="0.55000000000000004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 x14ac:dyDescent="0.55000000000000004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 x14ac:dyDescent="0.55000000000000004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 x14ac:dyDescent="0.55000000000000004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 x14ac:dyDescent="0.55000000000000004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 x14ac:dyDescent="0.55000000000000004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 x14ac:dyDescent="0.55000000000000004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 x14ac:dyDescent="0.55000000000000004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 x14ac:dyDescent="0.55000000000000004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 x14ac:dyDescent="0.55000000000000004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 x14ac:dyDescent="0.55000000000000004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 x14ac:dyDescent="0.55000000000000004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 x14ac:dyDescent="0.55000000000000004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 x14ac:dyDescent="0.55000000000000004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 x14ac:dyDescent="0.55000000000000004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 x14ac:dyDescent="0.55000000000000004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 x14ac:dyDescent="0.55000000000000004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 x14ac:dyDescent="0.55000000000000004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 x14ac:dyDescent="0.55000000000000004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 x14ac:dyDescent="0.55000000000000004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 x14ac:dyDescent="0.55000000000000004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 x14ac:dyDescent="0.55000000000000004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 x14ac:dyDescent="0.55000000000000004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 x14ac:dyDescent="0.55000000000000004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 x14ac:dyDescent="0.55000000000000004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 x14ac:dyDescent="0.55000000000000004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 x14ac:dyDescent="0.55000000000000004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 x14ac:dyDescent="0.55000000000000004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 x14ac:dyDescent="0.55000000000000004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 x14ac:dyDescent="0.55000000000000004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 x14ac:dyDescent="0.55000000000000004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 x14ac:dyDescent="0.55000000000000004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 x14ac:dyDescent="0.55000000000000004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 x14ac:dyDescent="0.55000000000000004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 x14ac:dyDescent="0.55000000000000004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 x14ac:dyDescent="0.55000000000000004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 x14ac:dyDescent="0.55000000000000004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 x14ac:dyDescent="0.55000000000000004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 x14ac:dyDescent="0.55000000000000004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 x14ac:dyDescent="0.55000000000000004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 x14ac:dyDescent="0.55000000000000004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 x14ac:dyDescent="0.55000000000000004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 x14ac:dyDescent="0.55000000000000004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 x14ac:dyDescent="0.55000000000000004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 x14ac:dyDescent="0.55000000000000004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 x14ac:dyDescent="0.55000000000000004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 x14ac:dyDescent="0.55000000000000004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 x14ac:dyDescent="0.55000000000000004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 x14ac:dyDescent="0.55000000000000004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 x14ac:dyDescent="0.55000000000000004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 x14ac:dyDescent="0.55000000000000004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 x14ac:dyDescent="0.55000000000000004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 x14ac:dyDescent="0.55000000000000004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 x14ac:dyDescent="0.55000000000000004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 x14ac:dyDescent="0.55000000000000004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 x14ac:dyDescent="0.55000000000000004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 x14ac:dyDescent="0.55000000000000004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 x14ac:dyDescent="0.55000000000000004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 x14ac:dyDescent="0.55000000000000004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 x14ac:dyDescent="0.55000000000000004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 x14ac:dyDescent="0.55000000000000004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 x14ac:dyDescent="0.55000000000000004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 x14ac:dyDescent="0.55000000000000004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 x14ac:dyDescent="0.55000000000000004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 x14ac:dyDescent="0.55000000000000004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 x14ac:dyDescent="0.55000000000000004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 x14ac:dyDescent="0.55000000000000004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 x14ac:dyDescent="0.55000000000000004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 x14ac:dyDescent="0.55000000000000004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 x14ac:dyDescent="0.55000000000000004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 x14ac:dyDescent="0.55000000000000004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 x14ac:dyDescent="0.55000000000000004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 x14ac:dyDescent="0.55000000000000004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 x14ac:dyDescent="0.55000000000000004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 x14ac:dyDescent="0.55000000000000004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 x14ac:dyDescent="0.55000000000000004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 x14ac:dyDescent="0.55000000000000004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 x14ac:dyDescent="0.55000000000000004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 x14ac:dyDescent="0.55000000000000004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 x14ac:dyDescent="0.55000000000000004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 x14ac:dyDescent="0.55000000000000004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 x14ac:dyDescent="0.55000000000000004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 x14ac:dyDescent="0.55000000000000004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 x14ac:dyDescent="0.55000000000000004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 x14ac:dyDescent="0.55000000000000004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 x14ac:dyDescent="0.55000000000000004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 x14ac:dyDescent="0.55000000000000004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 x14ac:dyDescent="0.55000000000000004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 x14ac:dyDescent="0.55000000000000004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 x14ac:dyDescent="0.55000000000000004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 x14ac:dyDescent="0.55000000000000004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 x14ac:dyDescent="0.55000000000000004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 x14ac:dyDescent="0.55000000000000004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 x14ac:dyDescent="0.55000000000000004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 x14ac:dyDescent="0.55000000000000004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 x14ac:dyDescent="0.55000000000000004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 x14ac:dyDescent="0.55000000000000004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 x14ac:dyDescent="0.55000000000000004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 x14ac:dyDescent="0.55000000000000004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 x14ac:dyDescent="0.55000000000000004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 x14ac:dyDescent="0.55000000000000004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 x14ac:dyDescent="0.55000000000000004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 x14ac:dyDescent="0.55000000000000004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 x14ac:dyDescent="0.55000000000000004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 x14ac:dyDescent="0.55000000000000004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 x14ac:dyDescent="0.55000000000000004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 x14ac:dyDescent="0.55000000000000004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 x14ac:dyDescent="0.55000000000000004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 x14ac:dyDescent="0.55000000000000004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 x14ac:dyDescent="0.55000000000000004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 x14ac:dyDescent="0.55000000000000004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 x14ac:dyDescent="0.55000000000000004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 x14ac:dyDescent="0.55000000000000004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 x14ac:dyDescent="0.55000000000000004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 x14ac:dyDescent="0.55000000000000004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 x14ac:dyDescent="0.55000000000000004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 x14ac:dyDescent="0.55000000000000004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 x14ac:dyDescent="0.55000000000000004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 x14ac:dyDescent="0.55000000000000004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 x14ac:dyDescent="0.55000000000000004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 x14ac:dyDescent="0.55000000000000004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 x14ac:dyDescent="0.55000000000000004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 x14ac:dyDescent="0.55000000000000004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 x14ac:dyDescent="0.55000000000000004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 x14ac:dyDescent="0.55000000000000004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 x14ac:dyDescent="0.55000000000000004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 x14ac:dyDescent="0.55000000000000004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 x14ac:dyDescent="0.55000000000000004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 x14ac:dyDescent="0.55000000000000004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 x14ac:dyDescent="0.55000000000000004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 x14ac:dyDescent="0.55000000000000004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 x14ac:dyDescent="0.55000000000000004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 x14ac:dyDescent="0.55000000000000004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 x14ac:dyDescent="0.55000000000000004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 x14ac:dyDescent="0.55000000000000004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 x14ac:dyDescent="0.55000000000000004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 x14ac:dyDescent="0.55000000000000004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 x14ac:dyDescent="0.55000000000000004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 x14ac:dyDescent="0.55000000000000004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 x14ac:dyDescent="0.55000000000000004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 x14ac:dyDescent="0.55000000000000004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 x14ac:dyDescent="0.55000000000000004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 x14ac:dyDescent="0.55000000000000004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 x14ac:dyDescent="0.55000000000000004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 x14ac:dyDescent="0.55000000000000004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 x14ac:dyDescent="0.55000000000000004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 x14ac:dyDescent="0.55000000000000004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 x14ac:dyDescent="0.55000000000000004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 x14ac:dyDescent="0.55000000000000004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 x14ac:dyDescent="0.55000000000000004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 x14ac:dyDescent="0.55000000000000004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 x14ac:dyDescent="0.55000000000000004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 x14ac:dyDescent="0.55000000000000004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 x14ac:dyDescent="0.55000000000000004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 x14ac:dyDescent="0.55000000000000004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 x14ac:dyDescent="0.55000000000000004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 x14ac:dyDescent="0.55000000000000004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 x14ac:dyDescent="0.55000000000000004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 x14ac:dyDescent="0.55000000000000004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 x14ac:dyDescent="0.55000000000000004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 x14ac:dyDescent="0.55000000000000004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 x14ac:dyDescent="0.55000000000000004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 x14ac:dyDescent="0.55000000000000004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 x14ac:dyDescent="0.55000000000000004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 x14ac:dyDescent="0.55000000000000004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 x14ac:dyDescent="0.55000000000000004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 x14ac:dyDescent="0.55000000000000004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 x14ac:dyDescent="0.55000000000000004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 x14ac:dyDescent="0.55000000000000004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 x14ac:dyDescent="0.55000000000000004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 x14ac:dyDescent="0.55000000000000004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 x14ac:dyDescent="0.55000000000000004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 x14ac:dyDescent="0.55000000000000004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 x14ac:dyDescent="0.55000000000000004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 x14ac:dyDescent="0.55000000000000004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 x14ac:dyDescent="0.55000000000000004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 x14ac:dyDescent="0.55000000000000004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 x14ac:dyDescent="0.55000000000000004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 x14ac:dyDescent="0.55000000000000004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 x14ac:dyDescent="0.55000000000000004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 x14ac:dyDescent="0.55000000000000004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 x14ac:dyDescent="0.55000000000000004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 x14ac:dyDescent="0.55000000000000004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 x14ac:dyDescent="0.55000000000000004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 x14ac:dyDescent="0.55000000000000004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 x14ac:dyDescent="0.55000000000000004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 x14ac:dyDescent="0.55000000000000004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 x14ac:dyDescent="0.55000000000000004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 x14ac:dyDescent="0.55000000000000004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 x14ac:dyDescent="0.55000000000000004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 x14ac:dyDescent="0.55000000000000004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 x14ac:dyDescent="0.55000000000000004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 x14ac:dyDescent="0.55000000000000004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 x14ac:dyDescent="0.55000000000000004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 x14ac:dyDescent="0.55000000000000004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 x14ac:dyDescent="0.55000000000000004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 x14ac:dyDescent="0.55000000000000004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 x14ac:dyDescent="0.55000000000000004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 x14ac:dyDescent="0.55000000000000004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 x14ac:dyDescent="0.55000000000000004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 x14ac:dyDescent="0.55000000000000004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 x14ac:dyDescent="0.55000000000000004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 x14ac:dyDescent="0.55000000000000004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 x14ac:dyDescent="0.55000000000000004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 x14ac:dyDescent="0.55000000000000004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 x14ac:dyDescent="0.55000000000000004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 x14ac:dyDescent="0.55000000000000004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 x14ac:dyDescent="0.55000000000000004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 x14ac:dyDescent="0.55000000000000004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 x14ac:dyDescent="0.55000000000000004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 x14ac:dyDescent="0.55000000000000004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 x14ac:dyDescent="0.55000000000000004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 x14ac:dyDescent="0.55000000000000004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 x14ac:dyDescent="0.55000000000000004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 x14ac:dyDescent="0.55000000000000004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 x14ac:dyDescent="0.55000000000000004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 x14ac:dyDescent="0.55000000000000004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 x14ac:dyDescent="0.55000000000000004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 x14ac:dyDescent="0.55000000000000004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 x14ac:dyDescent="0.55000000000000004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 x14ac:dyDescent="0.55000000000000004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 x14ac:dyDescent="0.55000000000000004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 x14ac:dyDescent="0.55000000000000004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 x14ac:dyDescent="0.55000000000000004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 x14ac:dyDescent="0.55000000000000004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 x14ac:dyDescent="0.55000000000000004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 x14ac:dyDescent="0.55000000000000004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 x14ac:dyDescent="0.55000000000000004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 x14ac:dyDescent="0.55000000000000004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 x14ac:dyDescent="0.55000000000000004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 x14ac:dyDescent="0.55000000000000004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 x14ac:dyDescent="0.55000000000000004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 x14ac:dyDescent="0.55000000000000004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 x14ac:dyDescent="0.55000000000000004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 x14ac:dyDescent="0.55000000000000004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 x14ac:dyDescent="0.55000000000000004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 x14ac:dyDescent="0.55000000000000004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 x14ac:dyDescent="0.55000000000000004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 x14ac:dyDescent="0.55000000000000004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 x14ac:dyDescent="0.55000000000000004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 x14ac:dyDescent="0.55000000000000004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 x14ac:dyDescent="0.55000000000000004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 x14ac:dyDescent="0.55000000000000004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 x14ac:dyDescent="0.55000000000000004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 x14ac:dyDescent="0.55000000000000004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 x14ac:dyDescent="0.55000000000000004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 x14ac:dyDescent="0.55000000000000004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 x14ac:dyDescent="0.55000000000000004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 x14ac:dyDescent="0.55000000000000004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 x14ac:dyDescent="0.55000000000000004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 x14ac:dyDescent="0.55000000000000004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 x14ac:dyDescent="0.55000000000000004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 x14ac:dyDescent="0.55000000000000004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 x14ac:dyDescent="0.55000000000000004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 x14ac:dyDescent="0.55000000000000004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 x14ac:dyDescent="0.55000000000000004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 x14ac:dyDescent="0.55000000000000004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 x14ac:dyDescent="0.55000000000000004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 x14ac:dyDescent="0.55000000000000004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 x14ac:dyDescent="0.55000000000000004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 x14ac:dyDescent="0.55000000000000004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 x14ac:dyDescent="0.55000000000000004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 x14ac:dyDescent="0.55000000000000004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 x14ac:dyDescent="0.55000000000000004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 x14ac:dyDescent="0.55000000000000004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 x14ac:dyDescent="0.55000000000000004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 x14ac:dyDescent="0.55000000000000004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 x14ac:dyDescent="0.55000000000000004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 x14ac:dyDescent="0.55000000000000004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 x14ac:dyDescent="0.55000000000000004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 x14ac:dyDescent="0.55000000000000004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 x14ac:dyDescent="0.55000000000000004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 x14ac:dyDescent="0.55000000000000004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 x14ac:dyDescent="0.55000000000000004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 x14ac:dyDescent="0.55000000000000004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 x14ac:dyDescent="0.55000000000000004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 x14ac:dyDescent="0.55000000000000004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 x14ac:dyDescent="0.55000000000000004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 x14ac:dyDescent="0.55000000000000004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 x14ac:dyDescent="0.55000000000000004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 x14ac:dyDescent="0.55000000000000004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 x14ac:dyDescent="0.55000000000000004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 x14ac:dyDescent="0.55000000000000004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 x14ac:dyDescent="0.55000000000000004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 x14ac:dyDescent="0.55000000000000004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 x14ac:dyDescent="0.55000000000000004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 x14ac:dyDescent="0.55000000000000004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 x14ac:dyDescent="0.55000000000000004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 x14ac:dyDescent="0.55000000000000004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 x14ac:dyDescent="0.55000000000000004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 x14ac:dyDescent="0.55000000000000004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 x14ac:dyDescent="0.55000000000000004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 x14ac:dyDescent="0.55000000000000004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 x14ac:dyDescent="0.55000000000000004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 x14ac:dyDescent="0.55000000000000004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 x14ac:dyDescent="0.55000000000000004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 x14ac:dyDescent="0.55000000000000004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 x14ac:dyDescent="0.55000000000000004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 x14ac:dyDescent="0.55000000000000004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 x14ac:dyDescent="0.55000000000000004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 x14ac:dyDescent="0.55000000000000004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 x14ac:dyDescent="0.55000000000000004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 x14ac:dyDescent="0.55000000000000004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 x14ac:dyDescent="0.55000000000000004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 x14ac:dyDescent="0.55000000000000004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 x14ac:dyDescent="0.55000000000000004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 x14ac:dyDescent="0.55000000000000004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 x14ac:dyDescent="0.55000000000000004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 x14ac:dyDescent="0.55000000000000004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 x14ac:dyDescent="0.55000000000000004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 x14ac:dyDescent="0.55000000000000004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 x14ac:dyDescent="0.55000000000000004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 x14ac:dyDescent="0.55000000000000004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 x14ac:dyDescent="0.55000000000000004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 x14ac:dyDescent="0.55000000000000004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 x14ac:dyDescent="0.55000000000000004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 x14ac:dyDescent="0.55000000000000004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 x14ac:dyDescent="0.55000000000000004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 x14ac:dyDescent="0.55000000000000004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 x14ac:dyDescent="0.55000000000000004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 x14ac:dyDescent="0.55000000000000004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 x14ac:dyDescent="0.55000000000000004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 x14ac:dyDescent="0.55000000000000004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 x14ac:dyDescent="0.55000000000000004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 x14ac:dyDescent="0.55000000000000004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 x14ac:dyDescent="0.55000000000000004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 x14ac:dyDescent="0.55000000000000004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 x14ac:dyDescent="0.55000000000000004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 x14ac:dyDescent="0.55000000000000004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 x14ac:dyDescent="0.55000000000000004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 x14ac:dyDescent="0.55000000000000004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 x14ac:dyDescent="0.55000000000000004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 x14ac:dyDescent="0.55000000000000004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 x14ac:dyDescent="0.55000000000000004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 x14ac:dyDescent="0.55000000000000004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 x14ac:dyDescent="0.55000000000000004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 x14ac:dyDescent="0.55000000000000004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 x14ac:dyDescent="0.55000000000000004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 x14ac:dyDescent="0.55000000000000004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 x14ac:dyDescent="0.55000000000000004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 x14ac:dyDescent="0.55000000000000004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 x14ac:dyDescent="0.55000000000000004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 x14ac:dyDescent="0.55000000000000004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 x14ac:dyDescent="0.55000000000000004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 x14ac:dyDescent="0.55000000000000004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 x14ac:dyDescent="0.55000000000000004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 x14ac:dyDescent="0.55000000000000004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 x14ac:dyDescent="0.55000000000000004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 x14ac:dyDescent="0.55000000000000004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 x14ac:dyDescent="0.55000000000000004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 x14ac:dyDescent="0.55000000000000004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 x14ac:dyDescent="0.55000000000000004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 x14ac:dyDescent="0.55000000000000004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 x14ac:dyDescent="0.55000000000000004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 x14ac:dyDescent="0.55000000000000004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 x14ac:dyDescent="0.55000000000000004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 x14ac:dyDescent="0.55000000000000004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 x14ac:dyDescent="0.55000000000000004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 x14ac:dyDescent="0.55000000000000004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 x14ac:dyDescent="0.55000000000000004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 x14ac:dyDescent="0.55000000000000004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 x14ac:dyDescent="0.55000000000000004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 x14ac:dyDescent="0.55000000000000004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 x14ac:dyDescent="0.55000000000000004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 x14ac:dyDescent="0.55000000000000004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 x14ac:dyDescent="0.55000000000000004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 x14ac:dyDescent="0.55000000000000004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 x14ac:dyDescent="0.55000000000000004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 x14ac:dyDescent="0.55000000000000004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 x14ac:dyDescent="0.55000000000000004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 x14ac:dyDescent="0.55000000000000004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 x14ac:dyDescent="0.55000000000000004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 x14ac:dyDescent="0.55000000000000004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 x14ac:dyDescent="0.55000000000000004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 x14ac:dyDescent="0.55000000000000004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 x14ac:dyDescent="0.55000000000000004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 x14ac:dyDescent="0.55000000000000004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 x14ac:dyDescent="0.55000000000000004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 x14ac:dyDescent="0.55000000000000004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 x14ac:dyDescent="0.55000000000000004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 x14ac:dyDescent="0.55000000000000004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 x14ac:dyDescent="0.55000000000000004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 x14ac:dyDescent="0.55000000000000004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 x14ac:dyDescent="0.55000000000000004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 x14ac:dyDescent="0.55000000000000004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 x14ac:dyDescent="0.55000000000000004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 x14ac:dyDescent="0.55000000000000004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 x14ac:dyDescent="0.55000000000000004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 x14ac:dyDescent="0.55000000000000004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 x14ac:dyDescent="0.55000000000000004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 x14ac:dyDescent="0.55000000000000004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 x14ac:dyDescent="0.55000000000000004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 x14ac:dyDescent="0.55000000000000004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 x14ac:dyDescent="0.55000000000000004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 x14ac:dyDescent="0.55000000000000004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 x14ac:dyDescent="0.55000000000000004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 x14ac:dyDescent="0.55000000000000004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 x14ac:dyDescent="0.55000000000000004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 x14ac:dyDescent="0.55000000000000004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 x14ac:dyDescent="0.55000000000000004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 x14ac:dyDescent="0.55000000000000004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 x14ac:dyDescent="0.55000000000000004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 x14ac:dyDescent="0.55000000000000004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 x14ac:dyDescent="0.55000000000000004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 x14ac:dyDescent="0.55000000000000004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 x14ac:dyDescent="0.55000000000000004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 x14ac:dyDescent="0.55000000000000004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 x14ac:dyDescent="0.55000000000000004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 x14ac:dyDescent="0.55000000000000004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 x14ac:dyDescent="0.55000000000000004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 x14ac:dyDescent="0.55000000000000004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 x14ac:dyDescent="0.55000000000000004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 x14ac:dyDescent="0.55000000000000004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 x14ac:dyDescent="0.55000000000000004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 x14ac:dyDescent="0.55000000000000004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 x14ac:dyDescent="0.55000000000000004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 x14ac:dyDescent="0.55000000000000004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 x14ac:dyDescent="0.55000000000000004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 x14ac:dyDescent="0.55000000000000004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 x14ac:dyDescent="0.55000000000000004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 x14ac:dyDescent="0.55000000000000004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 x14ac:dyDescent="0.55000000000000004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 x14ac:dyDescent="0.55000000000000004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 x14ac:dyDescent="0.55000000000000004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 x14ac:dyDescent="0.55000000000000004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 x14ac:dyDescent="0.55000000000000004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 x14ac:dyDescent="0.55000000000000004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 x14ac:dyDescent="0.55000000000000004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 x14ac:dyDescent="0.55000000000000004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 x14ac:dyDescent="0.55000000000000004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 x14ac:dyDescent="0.55000000000000004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 x14ac:dyDescent="0.55000000000000004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 x14ac:dyDescent="0.55000000000000004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 x14ac:dyDescent="0.55000000000000004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 x14ac:dyDescent="0.55000000000000004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 x14ac:dyDescent="0.55000000000000004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 x14ac:dyDescent="0.55000000000000004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 x14ac:dyDescent="0.55000000000000004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 x14ac:dyDescent="0.55000000000000004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 x14ac:dyDescent="0.55000000000000004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 x14ac:dyDescent="0.55000000000000004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 x14ac:dyDescent="0.55000000000000004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 x14ac:dyDescent="0.55000000000000004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 x14ac:dyDescent="0.55000000000000004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 x14ac:dyDescent="0.55000000000000004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 x14ac:dyDescent="0.55000000000000004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 x14ac:dyDescent="0.55000000000000004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 x14ac:dyDescent="0.55000000000000004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 x14ac:dyDescent="0.55000000000000004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 x14ac:dyDescent="0.55000000000000004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 x14ac:dyDescent="0.55000000000000004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 x14ac:dyDescent="0.55000000000000004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 x14ac:dyDescent="0.55000000000000004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 x14ac:dyDescent="0.55000000000000004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 x14ac:dyDescent="0.55000000000000004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 x14ac:dyDescent="0.55000000000000004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 x14ac:dyDescent="0.55000000000000004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 x14ac:dyDescent="0.55000000000000004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 x14ac:dyDescent="0.55000000000000004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 x14ac:dyDescent="0.55000000000000004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 x14ac:dyDescent="0.55000000000000004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 x14ac:dyDescent="0.55000000000000004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 x14ac:dyDescent="0.55000000000000004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 x14ac:dyDescent="0.55000000000000004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 x14ac:dyDescent="0.55000000000000004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 x14ac:dyDescent="0.55000000000000004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 x14ac:dyDescent="0.55000000000000004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 x14ac:dyDescent="0.55000000000000004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 x14ac:dyDescent="0.55000000000000004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 x14ac:dyDescent="0.55000000000000004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 x14ac:dyDescent="0.55000000000000004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 x14ac:dyDescent="0.55000000000000004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 x14ac:dyDescent="0.55000000000000004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 x14ac:dyDescent="0.55000000000000004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 x14ac:dyDescent="0.55000000000000004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 x14ac:dyDescent="0.55000000000000004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 x14ac:dyDescent="0.55000000000000004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 x14ac:dyDescent="0.55000000000000004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 x14ac:dyDescent="0.55000000000000004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 x14ac:dyDescent="0.55000000000000004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 x14ac:dyDescent="0.55000000000000004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 x14ac:dyDescent="0.55000000000000004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 x14ac:dyDescent="0.55000000000000004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 x14ac:dyDescent="0.55000000000000004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 x14ac:dyDescent="0.55000000000000004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 x14ac:dyDescent="0.55000000000000004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 x14ac:dyDescent="0.55000000000000004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 x14ac:dyDescent="0.55000000000000004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 x14ac:dyDescent="0.55000000000000004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 x14ac:dyDescent="0.55000000000000004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 x14ac:dyDescent="0.55000000000000004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 x14ac:dyDescent="0.55000000000000004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 x14ac:dyDescent="0.55000000000000004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 x14ac:dyDescent="0.55000000000000004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 x14ac:dyDescent="0.55000000000000004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 x14ac:dyDescent="0.55000000000000004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 x14ac:dyDescent="0.55000000000000004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 x14ac:dyDescent="0.55000000000000004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 x14ac:dyDescent="0.55000000000000004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 x14ac:dyDescent="0.55000000000000004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 x14ac:dyDescent="0.55000000000000004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 x14ac:dyDescent="0.55000000000000004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 x14ac:dyDescent="0.55000000000000004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 x14ac:dyDescent="0.55000000000000004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 x14ac:dyDescent="0.55000000000000004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 x14ac:dyDescent="0.55000000000000004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 x14ac:dyDescent="0.55000000000000004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 x14ac:dyDescent="0.55000000000000004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 x14ac:dyDescent="0.55000000000000004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 x14ac:dyDescent="0.55000000000000004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 x14ac:dyDescent="0.55000000000000004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 x14ac:dyDescent="0.55000000000000004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 x14ac:dyDescent="0.55000000000000004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 x14ac:dyDescent="0.55000000000000004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 x14ac:dyDescent="0.55000000000000004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 x14ac:dyDescent="0.55000000000000004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 x14ac:dyDescent="0.55000000000000004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 x14ac:dyDescent="0.55000000000000004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 x14ac:dyDescent="0.55000000000000004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 x14ac:dyDescent="0.55000000000000004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 x14ac:dyDescent="0.55000000000000004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 x14ac:dyDescent="0.55000000000000004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 x14ac:dyDescent="0.55000000000000004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 x14ac:dyDescent="0.55000000000000004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 x14ac:dyDescent="0.55000000000000004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 x14ac:dyDescent="0.55000000000000004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 x14ac:dyDescent="0.55000000000000004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 x14ac:dyDescent="0.55000000000000004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 x14ac:dyDescent="0.55000000000000004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 x14ac:dyDescent="0.55000000000000004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 x14ac:dyDescent="0.55000000000000004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 x14ac:dyDescent="0.55000000000000004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 x14ac:dyDescent="0.55000000000000004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 x14ac:dyDescent="0.55000000000000004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 x14ac:dyDescent="0.55000000000000004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 x14ac:dyDescent="0.55000000000000004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 x14ac:dyDescent="0.55000000000000004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 x14ac:dyDescent="0.55000000000000004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 x14ac:dyDescent="0.55000000000000004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 x14ac:dyDescent="0.55000000000000004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 x14ac:dyDescent="0.55000000000000004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 x14ac:dyDescent="0.55000000000000004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 x14ac:dyDescent="0.55000000000000004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 x14ac:dyDescent="0.55000000000000004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 x14ac:dyDescent="0.55000000000000004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 x14ac:dyDescent="0.55000000000000004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 x14ac:dyDescent="0.55000000000000004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 x14ac:dyDescent="0.55000000000000004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 x14ac:dyDescent="0.55000000000000004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 x14ac:dyDescent="0.55000000000000004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 x14ac:dyDescent="0.55000000000000004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 x14ac:dyDescent="0.55000000000000004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 x14ac:dyDescent="0.55000000000000004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 x14ac:dyDescent="0.55000000000000004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 x14ac:dyDescent="0.55000000000000004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 x14ac:dyDescent="0.55000000000000004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 x14ac:dyDescent="0.55000000000000004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 x14ac:dyDescent="0.55000000000000004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 x14ac:dyDescent="0.55000000000000004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 x14ac:dyDescent="0.55000000000000004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 x14ac:dyDescent="0.55000000000000004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 x14ac:dyDescent="0.55000000000000004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 x14ac:dyDescent="0.55000000000000004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 x14ac:dyDescent="0.55000000000000004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 x14ac:dyDescent="0.55000000000000004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 x14ac:dyDescent="0.55000000000000004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 x14ac:dyDescent="0.55000000000000004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 x14ac:dyDescent="0.55000000000000004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 x14ac:dyDescent="0.55000000000000004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 x14ac:dyDescent="0.55000000000000004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 x14ac:dyDescent="0.55000000000000004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 x14ac:dyDescent="0.55000000000000004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 x14ac:dyDescent="0.55000000000000004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 x14ac:dyDescent="0.55000000000000004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 x14ac:dyDescent="0.55000000000000004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 x14ac:dyDescent="0.55000000000000004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 x14ac:dyDescent="0.55000000000000004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 x14ac:dyDescent="0.55000000000000004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 x14ac:dyDescent="0.55000000000000004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 x14ac:dyDescent="0.55000000000000004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 x14ac:dyDescent="0.55000000000000004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 x14ac:dyDescent="0.55000000000000004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 x14ac:dyDescent="0.55000000000000004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 x14ac:dyDescent="0.55000000000000004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 x14ac:dyDescent="0.55000000000000004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 x14ac:dyDescent="0.55000000000000004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 x14ac:dyDescent="0.55000000000000004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 x14ac:dyDescent="0.55000000000000004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 x14ac:dyDescent="0.55000000000000004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 x14ac:dyDescent="0.55000000000000004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 x14ac:dyDescent="0.55000000000000004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 x14ac:dyDescent="0.55000000000000004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 x14ac:dyDescent="0.55000000000000004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 x14ac:dyDescent="0.55000000000000004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 x14ac:dyDescent="0.55000000000000004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 x14ac:dyDescent="0.55000000000000004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 x14ac:dyDescent="0.55000000000000004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 x14ac:dyDescent="0.55000000000000004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 x14ac:dyDescent="0.55000000000000004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 x14ac:dyDescent="0.55000000000000004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 x14ac:dyDescent="0.55000000000000004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 x14ac:dyDescent="0.55000000000000004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 x14ac:dyDescent="0.55000000000000004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 x14ac:dyDescent="0.55000000000000004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 x14ac:dyDescent="0.55000000000000004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 x14ac:dyDescent="0.55000000000000004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 x14ac:dyDescent="0.55000000000000004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 x14ac:dyDescent="0.55000000000000004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 x14ac:dyDescent="0.55000000000000004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 x14ac:dyDescent="0.55000000000000004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 x14ac:dyDescent="0.55000000000000004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 x14ac:dyDescent="0.55000000000000004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 x14ac:dyDescent="0.55000000000000004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 x14ac:dyDescent="0.55000000000000004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 x14ac:dyDescent="0.55000000000000004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 x14ac:dyDescent="0.55000000000000004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 x14ac:dyDescent="0.55000000000000004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 x14ac:dyDescent="0.55000000000000004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 x14ac:dyDescent="0.55000000000000004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 x14ac:dyDescent="0.55000000000000004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 x14ac:dyDescent="0.55000000000000004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 x14ac:dyDescent="0.55000000000000004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 x14ac:dyDescent="0.55000000000000004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 x14ac:dyDescent="0.55000000000000004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 x14ac:dyDescent="0.55000000000000004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 x14ac:dyDescent="0.55000000000000004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 x14ac:dyDescent="0.55000000000000004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 x14ac:dyDescent="0.55000000000000004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 x14ac:dyDescent="0.55000000000000004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 x14ac:dyDescent="0.55000000000000004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 x14ac:dyDescent="0.55000000000000004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 x14ac:dyDescent="0.55000000000000004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 x14ac:dyDescent="0.55000000000000004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 x14ac:dyDescent="0.55000000000000004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 x14ac:dyDescent="0.55000000000000004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 x14ac:dyDescent="0.55000000000000004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 x14ac:dyDescent="0.55000000000000004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 x14ac:dyDescent="0.55000000000000004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 x14ac:dyDescent="0.55000000000000004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 x14ac:dyDescent="0.55000000000000004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 x14ac:dyDescent="0.55000000000000004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 x14ac:dyDescent="0.55000000000000004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 x14ac:dyDescent="0.55000000000000004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 x14ac:dyDescent="0.55000000000000004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 x14ac:dyDescent="0.55000000000000004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 x14ac:dyDescent="0.55000000000000004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 x14ac:dyDescent="0.55000000000000004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 x14ac:dyDescent="0.55000000000000004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 x14ac:dyDescent="0.55000000000000004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 x14ac:dyDescent="0.55000000000000004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 x14ac:dyDescent="0.55000000000000004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 x14ac:dyDescent="0.55000000000000004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 x14ac:dyDescent="0.55000000000000004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 x14ac:dyDescent="0.55000000000000004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 x14ac:dyDescent="0.55000000000000004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 x14ac:dyDescent="0.55000000000000004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 x14ac:dyDescent="0.55000000000000004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 x14ac:dyDescent="0.55000000000000004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 x14ac:dyDescent="0.55000000000000004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 x14ac:dyDescent="0.55000000000000004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 x14ac:dyDescent="0.55000000000000004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 x14ac:dyDescent="0.55000000000000004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 x14ac:dyDescent="0.55000000000000004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 x14ac:dyDescent="0.55000000000000004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 x14ac:dyDescent="0.55000000000000004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 x14ac:dyDescent="0.55000000000000004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 x14ac:dyDescent="0.55000000000000004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 x14ac:dyDescent="0.55000000000000004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 x14ac:dyDescent="0.55000000000000004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 x14ac:dyDescent="0.55000000000000004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 x14ac:dyDescent="0.55000000000000004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 x14ac:dyDescent="0.55000000000000004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 x14ac:dyDescent="0.55000000000000004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 x14ac:dyDescent="0.55000000000000004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 x14ac:dyDescent="0.55000000000000004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 x14ac:dyDescent="0.55000000000000004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 x14ac:dyDescent="0.55000000000000004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 x14ac:dyDescent="0.55000000000000004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 x14ac:dyDescent="0.55000000000000004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 x14ac:dyDescent="0.55000000000000004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 x14ac:dyDescent="0.55000000000000004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 x14ac:dyDescent="0.55000000000000004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 x14ac:dyDescent="0.55000000000000004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 x14ac:dyDescent="0.55000000000000004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 x14ac:dyDescent="0.55000000000000004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 x14ac:dyDescent="0.55000000000000004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 x14ac:dyDescent="0.55000000000000004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 x14ac:dyDescent="0.55000000000000004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 x14ac:dyDescent="0.55000000000000004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 x14ac:dyDescent="0.55000000000000004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 x14ac:dyDescent="0.55000000000000004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 x14ac:dyDescent="0.55000000000000004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 x14ac:dyDescent="0.55000000000000004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 x14ac:dyDescent="0.55000000000000004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 x14ac:dyDescent="0.55000000000000004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 x14ac:dyDescent="0.55000000000000004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 x14ac:dyDescent="0.55000000000000004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 x14ac:dyDescent="0.55000000000000004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 x14ac:dyDescent="0.55000000000000004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 x14ac:dyDescent="0.55000000000000004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 x14ac:dyDescent="0.55000000000000004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 x14ac:dyDescent="0.55000000000000004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 x14ac:dyDescent="0.55000000000000004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 x14ac:dyDescent="0.55000000000000004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 x14ac:dyDescent="0.55000000000000004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 x14ac:dyDescent="0.55000000000000004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 x14ac:dyDescent="0.55000000000000004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 x14ac:dyDescent="0.55000000000000004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 x14ac:dyDescent="0.55000000000000004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 x14ac:dyDescent="0.55000000000000004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 x14ac:dyDescent="0.55000000000000004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 x14ac:dyDescent="0.55000000000000004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 x14ac:dyDescent="0.55000000000000004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 x14ac:dyDescent="0.55000000000000004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 x14ac:dyDescent="0.55000000000000004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 x14ac:dyDescent="0.55000000000000004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 x14ac:dyDescent="0.55000000000000004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 x14ac:dyDescent="0.55000000000000004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 x14ac:dyDescent="0.55000000000000004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 x14ac:dyDescent="0.55000000000000004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 x14ac:dyDescent="0.55000000000000004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 x14ac:dyDescent="0.55000000000000004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 x14ac:dyDescent="0.55000000000000004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 x14ac:dyDescent="0.55000000000000004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 x14ac:dyDescent="0.55000000000000004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 x14ac:dyDescent="0.55000000000000004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 x14ac:dyDescent="0.55000000000000004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 x14ac:dyDescent="0.55000000000000004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 x14ac:dyDescent="0.55000000000000004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 x14ac:dyDescent="0.55000000000000004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 x14ac:dyDescent="0.55000000000000004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 x14ac:dyDescent="0.55000000000000004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 x14ac:dyDescent="0.55000000000000004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 x14ac:dyDescent="0.55000000000000004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 x14ac:dyDescent="0.55000000000000004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 x14ac:dyDescent="0.55000000000000004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 x14ac:dyDescent="0.55000000000000004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 x14ac:dyDescent="0.55000000000000004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 x14ac:dyDescent="0.55000000000000004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 x14ac:dyDescent="0.55000000000000004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 x14ac:dyDescent="0.55000000000000004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 x14ac:dyDescent="0.55000000000000004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 x14ac:dyDescent="0.55000000000000004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 x14ac:dyDescent="0.55000000000000004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 x14ac:dyDescent="0.55000000000000004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 x14ac:dyDescent="0.55000000000000004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 x14ac:dyDescent="0.55000000000000004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 x14ac:dyDescent="0.55000000000000004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 x14ac:dyDescent="0.55000000000000004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 x14ac:dyDescent="0.55000000000000004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 x14ac:dyDescent="0.55000000000000004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 x14ac:dyDescent="0.55000000000000004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 x14ac:dyDescent="0.55000000000000004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 x14ac:dyDescent="0.55000000000000004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 x14ac:dyDescent="0.55000000000000004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 x14ac:dyDescent="0.55000000000000004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 x14ac:dyDescent="0.55000000000000004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 x14ac:dyDescent="0.55000000000000004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 x14ac:dyDescent="0.55000000000000004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 x14ac:dyDescent="0.55000000000000004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 x14ac:dyDescent="0.55000000000000004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 x14ac:dyDescent="0.55000000000000004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 x14ac:dyDescent="0.55000000000000004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 x14ac:dyDescent="0.55000000000000004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 x14ac:dyDescent="0.55000000000000004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 x14ac:dyDescent="0.55000000000000004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 x14ac:dyDescent="0.55000000000000004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 x14ac:dyDescent="0.55000000000000004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 x14ac:dyDescent="0.55000000000000004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 x14ac:dyDescent="0.55000000000000004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 x14ac:dyDescent="0.55000000000000004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 x14ac:dyDescent="0.55000000000000004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 x14ac:dyDescent="0.55000000000000004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 x14ac:dyDescent="0.55000000000000004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 x14ac:dyDescent="0.55000000000000004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 x14ac:dyDescent="0.55000000000000004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 x14ac:dyDescent="0.55000000000000004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 x14ac:dyDescent="0.55000000000000004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 x14ac:dyDescent="0.55000000000000004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 x14ac:dyDescent="0.55000000000000004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 x14ac:dyDescent="0.55000000000000004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 x14ac:dyDescent="0.55000000000000004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 x14ac:dyDescent="0.55000000000000004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 x14ac:dyDescent="0.55000000000000004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 x14ac:dyDescent="0.55000000000000004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 x14ac:dyDescent="0.55000000000000004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 x14ac:dyDescent="0.55000000000000004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 x14ac:dyDescent="0.55000000000000004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 x14ac:dyDescent="0.55000000000000004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 x14ac:dyDescent="0.55000000000000004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 x14ac:dyDescent="0.55000000000000004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 x14ac:dyDescent="0.55000000000000004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 x14ac:dyDescent="0.55000000000000004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 x14ac:dyDescent="0.55000000000000004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 x14ac:dyDescent="0.55000000000000004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 x14ac:dyDescent="0.55000000000000004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 x14ac:dyDescent="0.55000000000000004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 x14ac:dyDescent="0.55000000000000004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 x14ac:dyDescent="0.55000000000000004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 x14ac:dyDescent="0.55000000000000004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 x14ac:dyDescent="0.55000000000000004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 x14ac:dyDescent="0.55000000000000004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 x14ac:dyDescent="0.55000000000000004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 x14ac:dyDescent="0.55000000000000004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 x14ac:dyDescent="0.55000000000000004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 x14ac:dyDescent="0.55000000000000004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 x14ac:dyDescent="0.55000000000000004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 x14ac:dyDescent="0.55000000000000004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 x14ac:dyDescent="0.55000000000000004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 x14ac:dyDescent="0.55000000000000004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 x14ac:dyDescent="0.55000000000000004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 x14ac:dyDescent="0.55000000000000004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 x14ac:dyDescent="0.55000000000000004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 x14ac:dyDescent="0.55000000000000004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 x14ac:dyDescent="0.55000000000000004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 x14ac:dyDescent="0.55000000000000004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 x14ac:dyDescent="0.55000000000000004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 x14ac:dyDescent="0.55000000000000004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 x14ac:dyDescent="0.55000000000000004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 x14ac:dyDescent="0.55000000000000004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 x14ac:dyDescent="0.55000000000000004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 x14ac:dyDescent="0.55000000000000004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 x14ac:dyDescent="0.55000000000000004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 x14ac:dyDescent="0.55000000000000004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 x14ac:dyDescent="0.55000000000000004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 x14ac:dyDescent="0.55000000000000004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 x14ac:dyDescent="0.55000000000000004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 x14ac:dyDescent="0.55000000000000004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 x14ac:dyDescent="0.55000000000000004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 x14ac:dyDescent="0.55000000000000004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 x14ac:dyDescent="0.55000000000000004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 x14ac:dyDescent="0.55000000000000004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 x14ac:dyDescent="0.55000000000000004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 x14ac:dyDescent="0.55000000000000004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 x14ac:dyDescent="0.55000000000000004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 x14ac:dyDescent="0.55000000000000004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 x14ac:dyDescent="0.55000000000000004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 x14ac:dyDescent="0.55000000000000004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 x14ac:dyDescent="0.55000000000000004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 x14ac:dyDescent="0.55000000000000004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 x14ac:dyDescent="0.55000000000000004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 x14ac:dyDescent="0.55000000000000004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 x14ac:dyDescent="0.55000000000000004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 x14ac:dyDescent="0.55000000000000004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 x14ac:dyDescent="0.55000000000000004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 x14ac:dyDescent="0.55000000000000004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 x14ac:dyDescent="0.55000000000000004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 x14ac:dyDescent="0.55000000000000004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 x14ac:dyDescent="0.55000000000000004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 x14ac:dyDescent="0.55000000000000004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 x14ac:dyDescent="0.55000000000000004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 x14ac:dyDescent="0.55000000000000004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 x14ac:dyDescent="0.55000000000000004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 x14ac:dyDescent="0.55000000000000004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 x14ac:dyDescent="0.55000000000000004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 x14ac:dyDescent="0.55000000000000004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 x14ac:dyDescent="0.55000000000000004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 x14ac:dyDescent="0.55000000000000004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 x14ac:dyDescent="0.55000000000000004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 x14ac:dyDescent="0.55000000000000004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 x14ac:dyDescent="0.55000000000000004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 x14ac:dyDescent="0.55000000000000004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 x14ac:dyDescent="0.55000000000000004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 x14ac:dyDescent="0.55000000000000004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 x14ac:dyDescent="0.55000000000000004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 x14ac:dyDescent="0.55000000000000004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 x14ac:dyDescent="0.55000000000000004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 x14ac:dyDescent="0.55000000000000004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 x14ac:dyDescent="0.55000000000000004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 x14ac:dyDescent="0.55000000000000004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 x14ac:dyDescent="0.55000000000000004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 x14ac:dyDescent="0.55000000000000004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 x14ac:dyDescent="0.55000000000000004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 x14ac:dyDescent="0.55000000000000004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 x14ac:dyDescent="0.55000000000000004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 x14ac:dyDescent="0.55000000000000004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 x14ac:dyDescent="0.55000000000000004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 x14ac:dyDescent="0.55000000000000004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 x14ac:dyDescent="0.55000000000000004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 x14ac:dyDescent="0.55000000000000004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 x14ac:dyDescent="0.55000000000000004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 x14ac:dyDescent="0.55000000000000004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 x14ac:dyDescent="0.55000000000000004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 x14ac:dyDescent="0.55000000000000004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 x14ac:dyDescent="0.55000000000000004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 x14ac:dyDescent="0.55000000000000004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 x14ac:dyDescent="0.55000000000000004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 x14ac:dyDescent="0.55000000000000004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 x14ac:dyDescent="0.55000000000000004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 x14ac:dyDescent="0.55000000000000004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 x14ac:dyDescent="0.55000000000000004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 x14ac:dyDescent="0.55000000000000004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 x14ac:dyDescent="0.55000000000000004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 x14ac:dyDescent="0.55000000000000004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 x14ac:dyDescent="0.55000000000000004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 x14ac:dyDescent="0.55000000000000004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 x14ac:dyDescent="0.55000000000000004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 x14ac:dyDescent="0.55000000000000004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 x14ac:dyDescent="0.55000000000000004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 x14ac:dyDescent="0.55000000000000004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 x14ac:dyDescent="0.55000000000000004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 x14ac:dyDescent="0.55000000000000004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 x14ac:dyDescent="0.55000000000000004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 x14ac:dyDescent="0.55000000000000004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 x14ac:dyDescent="0.55000000000000004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 x14ac:dyDescent="0.55000000000000004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 x14ac:dyDescent="0.55000000000000004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 x14ac:dyDescent="0.55000000000000004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 x14ac:dyDescent="0.55000000000000004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 x14ac:dyDescent="0.55000000000000004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 x14ac:dyDescent="0.55000000000000004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 x14ac:dyDescent="0.55000000000000004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 x14ac:dyDescent="0.55000000000000004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 x14ac:dyDescent="0.55000000000000004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 x14ac:dyDescent="0.55000000000000004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 x14ac:dyDescent="0.55000000000000004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 x14ac:dyDescent="0.55000000000000004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 x14ac:dyDescent="0.55000000000000004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 x14ac:dyDescent="0.55000000000000004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 x14ac:dyDescent="0.55000000000000004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 x14ac:dyDescent="0.55000000000000004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 x14ac:dyDescent="0.55000000000000004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 x14ac:dyDescent="0.55000000000000004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 x14ac:dyDescent="0.55000000000000004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 x14ac:dyDescent="0.55000000000000004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 x14ac:dyDescent="0.55000000000000004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 x14ac:dyDescent="0.55000000000000004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 x14ac:dyDescent="0.55000000000000004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 x14ac:dyDescent="0.55000000000000004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 x14ac:dyDescent="0.55000000000000004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 x14ac:dyDescent="0.55000000000000004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 x14ac:dyDescent="0.55000000000000004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 x14ac:dyDescent="0.55000000000000004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 x14ac:dyDescent="0.55000000000000004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 x14ac:dyDescent="0.55000000000000004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 x14ac:dyDescent="0.55000000000000004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 x14ac:dyDescent="0.55000000000000004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 x14ac:dyDescent="0.55000000000000004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 x14ac:dyDescent="0.55000000000000004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 x14ac:dyDescent="0.55000000000000004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 x14ac:dyDescent="0.55000000000000004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 x14ac:dyDescent="0.55000000000000004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 x14ac:dyDescent="0.55000000000000004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 x14ac:dyDescent="0.55000000000000004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 x14ac:dyDescent="0.55000000000000004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 x14ac:dyDescent="0.55000000000000004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 x14ac:dyDescent="0.55000000000000004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 x14ac:dyDescent="0.55000000000000004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 x14ac:dyDescent="0.55000000000000004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 x14ac:dyDescent="0.55000000000000004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 x14ac:dyDescent="0.55000000000000004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 x14ac:dyDescent="0.55000000000000004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 x14ac:dyDescent="0.55000000000000004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 x14ac:dyDescent="0.55000000000000004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 x14ac:dyDescent="0.55000000000000004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 x14ac:dyDescent="0.55000000000000004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 x14ac:dyDescent="0.55000000000000004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 x14ac:dyDescent="0.55000000000000004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 x14ac:dyDescent="0.55000000000000004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 x14ac:dyDescent="0.55000000000000004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 x14ac:dyDescent="0.55000000000000004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 x14ac:dyDescent="0.55000000000000004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 x14ac:dyDescent="0.55000000000000004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 x14ac:dyDescent="0.55000000000000004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 x14ac:dyDescent="0.55000000000000004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 x14ac:dyDescent="0.55000000000000004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 x14ac:dyDescent="0.55000000000000004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 x14ac:dyDescent="0.55000000000000004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 x14ac:dyDescent="0.55000000000000004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 x14ac:dyDescent="0.55000000000000004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 x14ac:dyDescent="0.55000000000000004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 x14ac:dyDescent="0.55000000000000004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 x14ac:dyDescent="0.55000000000000004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 x14ac:dyDescent="0.55000000000000004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 x14ac:dyDescent="0.55000000000000004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 x14ac:dyDescent="0.55000000000000004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 x14ac:dyDescent="0.55000000000000004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 x14ac:dyDescent="0.55000000000000004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 x14ac:dyDescent="0.55000000000000004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 x14ac:dyDescent="0.55000000000000004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 x14ac:dyDescent="0.55000000000000004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 x14ac:dyDescent="0.55000000000000004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 x14ac:dyDescent="0.55000000000000004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 x14ac:dyDescent="0.55000000000000004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 x14ac:dyDescent="0.55000000000000004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 x14ac:dyDescent="0.55000000000000004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 x14ac:dyDescent="0.55000000000000004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 x14ac:dyDescent="0.55000000000000004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 x14ac:dyDescent="0.55000000000000004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 x14ac:dyDescent="0.55000000000000004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 x14ac:dyDescent="0.55000000000000004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 x14ac:dyDescent="0.55000000000000004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 x14ac:dyDescent="0.55000000000000004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 x14ac:dyDescent="0.55000000000000004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 x14ac:dyDescent="0.55000000000000004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 x14ac:dyDescent="0.55000000000000004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 x14ac:dyDescent="0.55000000000000004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 x14ac:dyDescent="0.55000000000000004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 x14ac:dyDescent="0.55000000000000004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 x14ac:dyDescent="0.55000000000000004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 x14ac:dyDescent="0.55000000000000004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 x14ac:dyDescent="0.55000000000000004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 x14ac:dyDescent="0.55000000000000004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 x14ac:dyDescent="0.55000000000000004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 x14ac:dyDescent="0.55000000000000004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 x14ac:dyDescent="0.55000000000000004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 x14ac:dyDescent="0.55000000000000004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 x14ac:dyDescent="0.55000000000000004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 x14ac:dyDescent="0.55000000000000004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 x14ac:dyDescent="0.55000000000000004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 x14ac:dyDescent="0.55000000000000004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 x14ac:dyDescent="0.55000000000000004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 x14ac:dyDescent="0.55000000000000004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 x14ac:dyDescent="0.55000000000000004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 x14ac:dyDescent="0.55000000000000004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 x14ac:dyDescent="0.55000000000000004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 x14ac:dyDescent="0.55000000000000004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 x14ac:dyDescent="0.55000000000000004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 x14ac:dyDescent="0.55000000000000004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 x14ac:dyDescent="0.55000000000000004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 x14ac:dyDescent="0.55000000000000004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 x14ac:dyDescent="0.55000000000000004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 x14ac:dyDescent="0.55000000000000004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 x14ac:dyDescent="0.55000000000000004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 x14ac:dyDescent="0.55000000000000004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 x14ac:dyDescent="0.55000000000000004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 x14ac:dyDescent="0.55000000000000004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 x14ac:dyDescent="0.55000000000000004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 x14ac:dyDescent="0.55000000000000004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 x14ac:dyDescent="0.55000000000000004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 x14ac:dyDescent="0.55000000000000004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 x14ac:dyDescent="0.55000000000000004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 x14ac:dyDescent="0.55000000000000004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 x14ac:dyDescent="0.55000000000000004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 x14ac:dyDescent="0.55000000000000004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 x14ac:dyDescent="0.55000000000000004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 x14ac:dyDescent="0.55000000000000004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 x14ac:dyDescent="0.55000000000000004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 x14ac:dyDescent="0.55000000000000004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 x14ac:dyDescent="0.55000000000000004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 x14ac:dyDescent="0.55000000000000004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 x14ac:dyDescent="0.55000000000000004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 x14ac:dyDescent="0.55000000000000004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 x14ac:dyDescent="0.55000000000000004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 x14ac:dyDescent="0.55000000000000004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 x14ac:dyDescent="0.55000000000000004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 x14ac:dyDescent="0.55000000000000004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 x14ac:dyDescent="0.55000000000000004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 x14ac:dyDescent="0.55000000000000004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 x14ac:dyDescent="0.55000000000000004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 x14ac:dyDescent="0.55000000000000004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 x14ac:dyDescent="0.55000000000000004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 x14ac:dyDescent="0.55000000000000004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 x14ac:dyDescent="0.55000000000000004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 x14ac:dyDescent="0.55000000000000004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 x14ac:dyDescent="0.55000000000000004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 x14ac:dyDescent="0.55000000000000004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 x14ac:dyDescent="0.55000000000000004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 x14ac:dyDescent="0.55000000000000004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 x14ac:dyDescent="0.55000000000000004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 x14ac:dyDescent="0.55000000000000004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 x14ac:dyDescent="0.55000000000000004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 x14ac:dyDescent="0.55000000000000004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 x14ac:dyDescent="0.55000000000000004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 x14ac:dyDescent="0.55000000000000004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 x14ac:dyDescent="0.55000000000000004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 x14ac:dyDescent="0.55000000000000004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 x14ac:dyDescent="0.55000000000000004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 x14ac:dyDescent="0.55000000000000004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 x14ac:dyDescent="0.55000000000000004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 x14ac:dyDescent="0.55000000000000004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 x14ac:dyDescent="0.55000000000000004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 x14ac:dyDescent="0.55000000000000004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 x14ac:dyDescent="0.55000000000000004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 x14ac:dyDescent="0.55000000000000004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 x14ac:dyDescent="0.55000000000000004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 x14ac:dyDescent="0.55000000000000004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 x14ac:dyDescent="0.55000000000000004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 x14ac:dyDescent="0.55000000000000004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 x14ac:dyDescent="0.55000000000000004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 x14ac:dyDescent="0.55000000000000004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 x14ac:dyDescent="0.55000000000000004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 x14ac:dyDescent="0.55000000000000004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 x14ac:dyDescent="0.55000000000000004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 x14ac:dyDescent="0.55000000000000004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 x14ac:dyDescent="0.55000000000000004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 x14ac:dyDescent="0.55000000000000004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 x14ac:dyDescent="0.55000000000000004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 x14ac:dyDescent="0.55000000000000004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 x14ac:dyDescent="0.55000000000000004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 x14ac:dyDescent="0.55000000000000004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 x14ac:dyDescent="0.55000000000000004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 x14ac:dyDescent="0.55000000000000004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 x14ac:dyDescent="0.55000000000000004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 x14ac:dyDescent="0.55000000000000004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 x14ac:dyDescent="0.55000000000000004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 x14ac:dyDescent="0.55000000000000004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 x14ac:dyDescent="0.55000000000000004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 x14ac:dyDescent="0.55000000000000004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 x14ac:dyDescent="0.55000000000000004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 x14ac:dyDescent="0.55000000000000004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 x14ac:dyDescent="0.55000000000000004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 x14ac:dyDescent="0.55000000000000004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 x14ac:dyDescent="0.55000000000000004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 x14ac:dyDescent="0.55000000000000004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 x14ac:dyDescent="0.55000000000000004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 x14ac:dyDescent="0.55000000000000004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 x14ac:dyDescent="0.55000000000000004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 x14ac:dyDescent="0.55000000000000004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 x14ac:dyDescent="0.55000000000000004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 x14ac:dyDescent="0.55000000000000004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 x14ac:dyDescent="0.55000000000000004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 x14ac:dyDescent="0.55000000000000004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 x14ac:dyDescent="0.55000000000000004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 x14ac:dyDescent="0.55000000000000004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 x14ac:dyDescent="0.55000000000000004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 x14ac:dyDescent="0.55000000000000004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 x14ac:dyDescent="0.55000000000000004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 x14ac:dyDescent="0.55000000000000004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 x14ac:dyDescent="0.55000000000000004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 x14ac:dyDescent="0.55000000000000004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 x14ac:dyDescent="0.55000000000000004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 x14ac:dyDescent="0.55000000000000004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 x14ac:dyDescent="0.55000000000000004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 x14ac:dyDescent="0.55000000000000004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 x14ac:dyDescent="0.55000000000000004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 x14ac:dyDescent="0.55000000000000004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 x14ac:dyDescent="0.55000000000000004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 x14ac:dyDescent="0.55000000000000004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 x14ac:dyDescent="0.55000000000000004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 x14ac:dyDescent="0.55000000000000004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 x14ac:dyDescent="0.55000000000000004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 x14ac:dyDescent="0.55000000000000004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 x14ac:dyDescent="0.55000000000000004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 x14ac:dyDescent="0.55000000000000004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 x14ac:dyDescent="0.55000000000000004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 x14ac:dyDescent="0.55000000000000004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 x14ac:dyDescent="0.55000000000000004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 x14ac:dyDescent="0.55000000000000004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 x14ac:dyDescent="0.55000000000000004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 x14ac:dyDescent="0.55000000000000004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 x14ac:dyDescent="0.55000000000000004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 x14ac:dyDescent="0.55000000000000004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 x14ac:dyDescent="0.55000000000000004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 x14ac:dyDescent="0.55000000000000004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 x14ac:dyDescent="0.55000000000000004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 x14ac:dyDescent="0.55000000000000004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 x14ac:dyDescent="0.55000000000000004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 x14ac:dyDescent="0.55000000000000004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 x14ac:dyDescent="0.55000000000000004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 x14ac:dyDescent="0.55000000000000004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 x14ac:dyDescent="0.55000000000000004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 x14ac:dyDescent="0.55000000000000004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 x14ac:dyDescent="0.55000000000000004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 x14ac:dyDescent="0.55000000000000004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 x14ac:dyDescent="0.55000000000000004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 x14ac:dyDescent="0.55000000000000004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 x14ac:dyDescent="0.55000000000000004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 x14ac:dyDescent="0.55000000000000004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 x14ac:dyDescent="0.55000000000000004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 x14ac:dyDescent="0.55000000000000004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 x14ac:dyDescent="0.55000000000000004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 x14ac:dyDescent="0.55000000000000004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 x14ac:dyDescent="0.55000000000000004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 x14ac:dyDescent="0.55000000000000004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 x14ac:dyDescent="0.55000000000000004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 x14ac:dyDescent="0.55000000000000004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 x14ac:dyDescent="0.55000000000000004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 x14ac:dyDescent="0.55000000000000004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 x14ac:dyDescent="0.55000000000000004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 x14ac:dyDescent="0.55000000000000004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 x14ac:dyDescent="0.55000000000000004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 x14ac:dyDescent="0.55000000000000004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 x14ac:dyDescent="0.55000000000000004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 x14ac:dyDescent="0.55000000000000004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 x14ac:dyDescent="0.55000000000000004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 x14ac:dyDescent="0.55000000000000004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 x14ac:dyDescent="0.55000000000000004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 x14ac:dyDescent="0.55000000000000004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 x14ac:dyDescent="0.55000000000000004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 x14ac:dyDescent="0.55000000000000004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 x14ac:dyDescent="0.55000000000000004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 x14ac:dyDescent="0.55000000000000004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 x14ac:dyDescent="0.55000000000000004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 x14ac:dyDescent="0.55000000000000004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 x14ac:dyDescent="0.55000000000000004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 x14ac:dyDescent="0.55000000000000004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 x14ac:dyDescent="0.55000000000000004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 x14ac:dyDescent="0.55000000000000004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 x14ac:dyDescent="0.55000000000000004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 x14ac:dyDescent="0.55000000000000004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 x14ac:dyDescent="0.55000000000000004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 x14ac:dyDescent="0.55000000000000004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 x14ac:dyDescent="0.55000000000000004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 x14ac:dyDescent="0.55000000000000004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 x14ac:dyDescent="0.55000000000000004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 x14ac:dyDescent="0.55000000000000004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 x14ac:dyDescent="0.55000000000000004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 x14ac:dyDescent="0.55000000000000004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 x14ac:dyDescent="0.55000000000000004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 x14ac:dyDescent="0.55000000000000004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 x14ac:dyDescent="0.55000000000000004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 x14ac:dyDescent="0.55000000000000004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 x14ac:dyDescent="0.55000000000000004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 x14ac:dyDescent="0.55000000000000004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 x14ac:dyDescent="0.55000000000000004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 x14ac:dyDescent="0.55000000000000004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 x14ac:dyDescent="0.55000000000000004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 x14ac:dyDescent="0.55000000000000004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 x14ac:dyDescent="0.55000000000000004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 x14ac:dyDescent="0.55000000000000004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 x14ac:dyDescent="0.55000000000000004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 x14ac:dyDescent="0.55000000000000004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 x14ac:dyDescent="0.55000000000000004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 x14ac:dyDescent="0.55000000000000004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 x14ac:dyDescent="0.55000000000000004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 x14ac:dyDescent="0.55000000000000004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 x14ac:dyDescent="0.55000000000000004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 x14ac:dyDescent="0.55000000000000004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 x14ac:dyDescent="0.55000000000000004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 x14ac:dyDescent="0.55000000000000004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 x14ac:dyDescent="0.55000000000000004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 x14ac:dyDescent="0.55000000000000004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 x14ac:dyDescent="0.55000000000000004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 x14ac:dyDescent="0.55000000000000004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 x14ac:dyDescent="0.55000000000000004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 x14ac:dyDescent="0.55000000000000004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 x14ac:dyDescent="0.55000000000000004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 x14ac:dyDescent="0.55000000000000004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 x14ac:dyDescent="0.55000000000000004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 x14ac:dyDescent="0.55000000000000004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 x14ac:dyDescent="0.55000000000000004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 x14ac:dyDescent="0.55000000000000004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 x14ac:dyDescent="0.55000000000000004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 x14ac:dyDescent="0.55000000000000004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 x14ac:dyDescent="0.55000000000000004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 x14ac:dyDescent="0.55000000000000004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 x14ac:dyDescent="0.55000000000000004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 x14ac:dyDescent="0.55000000000000004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 x14ac:dyDescent="0.55000000000000004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 x14ac:dyDescent="0.55000000000000004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 x14ac:dyDescent="0.55000000000000004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 x14ac:dyDescent="0.55000000000000004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 x14ac:dyDescent="0.55000000000000004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 x14ac:dyDescent="0.55000000000000004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 x14ac:dyDescent="0.55000000000000004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 x14ac:dyDescent="0.55000000000000004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 x14ac:dyDescent="0.55000000000000004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 x14ac:dyDescent="0.55000000000000004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 x14ac:dyDescent="0.55000000000000004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 x14ac:dyDescent="0.55000000000000004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 x14ac:dyDescent="0.55000000000000004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 x14ac:dyDescent="0.55000000000000004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 x14ac:dyDescent="0.55000000000000004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 x14ac:dyDescent="0.55000000000000004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 x14ac:dyDescent="0.55000000000000004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 x14ac:dyDescent="0.55000000000000004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 x14ac:dyDescent="0.55000000000000004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 x14ac:dyDescent="0.55000000000000004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 x14ac:dyDescent="0.55000000000000004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 x14ac:dyDescent="0.55000000000000004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 x14ac:dyDescent="0.55000000000000004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 x14ac:dyDescent="0.55000000000000004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 x14ac:dyDescent="0.55000000000000004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 x14ac:dyDescent="0.55000000000000004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 x14ac:dyDescent="0.55000000000000004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 x14ac:dyDescent="0.55000000000000004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 x14ac:dyDescent="0.55000000000000004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 x14ac:dyDescent="0.55000000000000004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 x14ac:dyDescent="0.55000000000000004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 x14ac:dyDescent="0.55000000000000004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 x14ac:dyDescent="0.55000000000000004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 x14ac:dyDescent="0.55000000000000004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 x14ac:dyDescent="0.55000000000000004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 x14ac:dyDescent="0.55000000000000004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 x14ac:dyDescent="0.55000000000000004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 x14ac:dyDescent="0.55000000000000004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 x14ac:dyDescent="0.55000000000000004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 x14ac:dyDescent="0.55000000000000004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 x14ac:dyDescent="0.55000000000000004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 x14ac:dyDescent="0.55000000000000004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 x14ac:dyDescent="0.55000000000000004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 x14ac:dyDescent="0.55000000000000004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 x14ac:dyDescent="0.55000000000000004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 x14ac:dyDescent="0.55000000000000004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 x14ac:dyDescent="0.55000000000000004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 x14ac:dyDescent="0.55000000000000004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 x14ac:dyDescent="0.55000000000000004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 x14ac:dyDescent="0.55000000000000004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 x14ac:dyDescent="0.55000000000000004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 x14ac:dyDescent="0.55000000000000004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 x14ac:dyDescent="0.55000000000000004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 x14ac:dyDescent="0.55000000000000004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 x14ac:dyDescent="0.55000000000000004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 x14ac:dyDescent="0.55000000000000004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 x14ac:dyDescent="0.55000000000000004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 x14ac:dyDescent="0.55000000000000004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 x14ac:dyDescent="0.55000000000000004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 x14ac:dyDescent="0.55000000000000004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 x14ac:dyDescent="0.55000000000000004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 x14ac:dyDescent="0.55000000000000004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 x14ac:dyDescent="0.55000000000000004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 x14ac:dyDescent="0.55000000000000004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 x14ac:dyDescent="0.55000000000000004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 x14ac:dyDescent="0.55000000000000004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 x14ac:dyDescent="0.55000000000000004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 x14ac:dyDescent="0.55000000000000004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 x14ac:dyDescent="0.55000000000000004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 x14ac:dyDescent="0.55000000000000004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 x14ac:dyDescent="0.55000000000000004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 x14ac:dyDescent="0.55000000000000004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 x14ac:dyDescent="0.55000000000000004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 x14ac:dyDescent="0.55000000000000004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 x14ac:dyDescent="0.55000000000000004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 x14ac:dyDescent="0.55000000000000004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 x14ac:dyDescent="0.55000000000000004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 x14ac:dyDescent="0.55000000000000004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 x14ac:dyDescent="0.55000000000000004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 x14ac:dyDescent="0.55000000000000004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 x14ac:dyDescent="0.55000000000000004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 x14ac:dyDescent="0.55000000000000004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 x14ac:dyDescent="0.55000000000000004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 x14ac:dyDescent="0.55000000000000004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 x14ac:dyDescent="0.55000000000000004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 x14ac:dyDescent="0.55000000000000004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 x14ac:dyDescent="0.55000000000000004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 x14ac:dyDescent="0.55000000000000004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 x14ac:dyDescent="0.55000000000000004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 x14ac:dyDescent="0.55000000000000004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 x14ac:dyDescent="0.55000000000000004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 x14ac:dyDescent="0.55000000000000004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 x14ac:dyDescent="0.55000000000000004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 x14ac:dyDescent="0.55000000000000004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 x14ac:dyDescent="0.55000000000000004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 x14ac:dyDescent="0.55000000000000004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 x14ac:dyDescent="0.55000000000000004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 x14ac:dyDescent="0.55000000000000004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 x14ac:dyDescent="0.55000000000000004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 x14ac:dyDescent="0.55000000000000004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 x14ac:dyDescent="0.55000000000000004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 x14ac:dyDescent="0.55000000000000004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 x14ac:dyDescent="0.55000000000000004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 x14ac:dyDescent="0.55000000000000004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 x14ac:dyDescent="0.55000000000000004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 x14ac:dyDescent="0.55000000000000004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 x14ac:dyDescent="0.55000000000000004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 x14ac:dyDescent="0.55000000000000004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 x14ac:dyDescent="0.55000000000000004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 x14ac:dyDescent="0.55000000000000004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 x14ac:dyDescent="0.55000000000000004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 x14ac:dyDescent="0.55000000000000004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 x14ac:dyDescent="0.55000000000000004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 x14ac:dyDescent="0.55000000000000004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 x14ac:dyDescent="0.55000000000000004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 x14ac:dyDescent="0.55000000000000004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 x14ac:dyDescent="0.55000000000000004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 x14ac:dyDescent="0.55000000000000004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 x14ac:dyDescent="0.55000000000000004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 x14ac:dyDescent="0.55000000000000004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 x14ac:dyDescent="0.55000000000000004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 x14ac:dyDescent="0.55000000000000004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 x14ac:dyDescent="0.55000000000000004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 x14ac:dyDescent="0.55000000000000004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 x14ac:dyDescent="0.55000000000000004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 x14ac:dyDescent="0.55000000000000004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 x14ac:dyDescent="0.55000000000000004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 x14ac:dyDescent="0.55000000000000004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 x14ac:dyDescent="0.55000000000000004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 x14ac:dyDescent="0.55000000000000004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 x14ac:dyDescent="0.55000000000000004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 x14ac:dyDescent="0.55000000000000004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 x14ac:dyDescent="0.55000000000000004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 x14ac:dyDescent="0.55000000000000004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 x14ac:dyDescent="0.55000000000000004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 x14ac:dyDescent="0.55000000000000004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 x14ac:dyDescent="0.55000000000000004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 x14ac:dyDescent="0.55000000000000004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 x14ac:dyDescent="0.55000000000000004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 x14ac:dyDescent="0.55000000000000004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 x14ac:dyDescent="0.55000000000000004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 x14ac:dyDescent="0.55000000000000004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 x14ac:dyDescent="0.55000000000000004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 x14ac:dyDescent="0.55000000000000004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 x14ac:dyDescent="0.55000000000000004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 x14ac:dyDescent="0.55000000000000004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 x14ac:dyDescent="0.55000000000000004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 x14ac:dyDescent="0.55000000000000004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 x14ac:dyDescent="0.55000000000000004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 x14ac:dyDescent="0.55000000000000004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 x14ac:dyDescent="0.55000000000000004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 x14ac:dyDescent="0.55000000000000004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 x14ac:dyDescent="0.55000000000000004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 x14ac:dyDescent="0.55000000000000004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 x14ac:dyDescent="0.55000000000000004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 x14ac:dyDescent="0.55000000000000004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 x14ac:dyDescent="0.55000000000000004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 x14ac:dyDescent="0.55000000000000004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 x14ac:dyDescent="0.55000000000000004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 x14ac:dyDescent="0.55000000000000004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 x14ac:dyDescent="0.55000000000000004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 x14ac:dyDescent="0.55000000000000004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 x14ac:dyDescent="0.55000000000000004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 x14ac:dyDescent="0.55000000000000004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 x14ac:dyDescent="0.55000000000000004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 x14ac:dyDescent="0.55000000000000004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 x14ac:dyDescent="0.55000000000000004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 x14ac:dyDescent="0.55000000000000004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 x14ac:dyDescent="0.55000000000000004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 x14ac:dyDescent="0.55000000000000004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 x14ac:dyDescent="0.55000000000000004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 x14ac:dyDescent="0.55000000000000004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 x14ac:dyDescent="0.55000000000000004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 x14ac:dyDescent="0.55000000000000004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 x14ac:dyDescent="0.55000000000000004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 x14ac:dyDescent="0.55000000000000004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 x14ac:dyDescent="0.55000000000000004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 x14ac:dyDescent="0.55000000000000004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 x14ac:dyDescent="0.55000000000000004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 x14ac:dyDescent="0.55000000000000004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 x14ac:dyDescent="0.55000000000000004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 x14ac:dyDescent="0.55000000000000004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 x14ac:dyDescent="0.55000000000000004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 x14ac:dyDescent="0.55000000000000004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 x14ac:dyDescent="0.55000000000000004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 x14ac:dyDescent="0.55000000000000004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 x14ac:dyDescent="0.55000000000000004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 x14ac:dyDescent="0.55000000000000004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 x14ac:dyDescent="0.55000000000000004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 x14ac:dyDescent="0.55000000000000004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 x14ac:dyDescent="0.55000000000000004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 x14ac:dyDescent="0.55000000000000004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 x14ac:dyDescent="0.55000000000000004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 x14ac:dyDescent="0.55000000000000004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 x14ac:dyDescent="0.55000000000000004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 x14ac:dyDescent="0.55000000000000004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 x14ac:dyDescent="0.55000000000000004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 x14ac:dyDescent="0.55000000000000004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 x14ac:dyDescent="0.55000000000000004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 x14ac:dyDescent="0.55000000000000004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 x14ac:dyDescent="0.55000000000000004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 x14ac:dyDescent="0.55000000000000004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 x14ac:dyDescent="0.55000000000000004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 x14ac:dyDescent="0.55000000000000004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 x14ac:dyDescent="0.55000000000000004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 x14ac:dyDescent="0.55000000000000004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 x14ac:dyDescent="0.55000000000000004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 x14ac:dyDescent="0.55000000000000004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 x14ac:dyDescent="0.55000000000000004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 x14ac:dyDescent="0.55000000000000004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 x14ac:dyDescent="0.55000000000000004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 x14ac:dyDescent="0.55000000000000004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 x14ac:dyDescent="0.55000000000000004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 x14ac:dyDescent="0.55000000000000004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 x14ac:dyDescent="0.55000000000000004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 x14ac:dyDescent="0.55000000000000004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 x14ac:dyDescent="0.55000000000000004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 x14ac:dyDescent="0.55000000000000004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 x14ac:dyDescent="0.55000000000000004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 x14ac:dyDescent="0.55000000000000004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 x14ac:dyDescent="0.55000000000000004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 x14ac:dyDescent="0.55000000000000004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 x14ac:dyDescent="0.55000000000000004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 x14ac:dyDescent="0.55000000000000004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 x14ac:dyDescent="0.55000000000000004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 x14ac:dyDescent="0.55000000000000004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 x14ac:dyDescent="0.55000000000000004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 x14ac:dyDescent="0.55000000000000004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 x14ac:dyDescent="0.55000000000000004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 x14ac:dyDescent="0.55000000000000004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 x14ac:dyDescent="0.55000000000000004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 x14ac:dyDescent="0.55000000000000004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 x14ac:dyDescent="0.55000000000000004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 x14ac:dyDescent="0.55000000000000004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 x14ac:dyDescent="0.55000000000000004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 x14ac:dyDescent="0.55000000000000004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 x14ac:dyDescent="0.55000000000000004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 x14ac:dyDescent="0.55000000000000004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 x14ac:dyDescent="0.55000000000000004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 x14ac:dyDescent="0.55000000000000004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 x14ac:dyDescent="0.55000000000000004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 x14ac:dyDescent="0.55000000000000004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 x14ac:dyDescent="0.55000000000000004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 x14ac:dyDescent="0.55000000000000004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 x14ac:dyDescent="0.55000000000000004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 x14ac:dyDescent="0.55000000000000004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 x14ac:dyDescent="0.55000000000000004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 x14ac:dyDescent="0.55000000000000004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 x14ac:dyDescent="0.55000000000000004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 x14ac:dyDescent="0.55000000000000004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 x14ac:dyDescent="0.55000000000000004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 x14ac:dyDescent="0.55000000000000004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 x14ac:dyDescent="0.55000000000000004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 x14ac:dyDescent="0.55000000000000004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 x14ac:dyDescent="0.55000000000000004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 x14ac:dyDescent="0.55000000000000004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 x14ac:dyDescent="0.55000000000000004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 x14ac:dyDescent="0.55000000000000004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 x14ac:dyDescent="0.55000000000000004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 x14ac:dyDescent="0.55000000000000004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 x14ac:dyDescent="0.55000000000000004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 x14ac:dyDescent="0.55000000000000004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 x14ac:dyDescent="0.55000000000000004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 x14ac:dyDescent="0.55000000000000004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 x14ac:dyDescent="0.55000000000000004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 x14ac:dyDescent="0.55000000000000004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 x14ac:dyDescent="0.55000000000000004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 x14ac:dyDescent="0.55000000000000004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 x14ac:dyDescent="0.55000000000000004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 x14ac:dyDescent="0.55000000000000004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 x14ac:dyDescent="0.55000000000000004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 x14ac:dyDescent="0.55000000000000004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 x14ac:dyDescent="0.55000000000000004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 x14ac:dyDescent="0.55000000000000004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 x14ac:dyDescent="0.55000000000000004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 x14ac:dyDescent="0.55000000000000004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 x14ac:dyDescent="0.55000000000000004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 x14ac:dyDescent="0.55000000000000004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 x14ac:dyDescent="0.55000000000000004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 x14ac:dyDescent="0.55000000000000004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 x14ac:dyDescent="0.55000000000000004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 x14ac:dyDescent="0.55000000000000004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 x14ac:dyDescent="0.55000000000000004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 x14ac:dyDescent="0.55000000000000004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 x14ac:dyDescent="0.55000000000000004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 x14ac:dyDescent="0.55000000000000004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 x14ac:dyDescent="0.55000000000000004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 x14ac:dyDescent="0.55000000000000004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 x14ac:dyDescent="0.55000000000000004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 x14ac:dyDescent="0.55000000000000004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 x14ac:dyDescent="0.55000000000000004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 x14ac:dyDescent="0.55000000000000004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 x14ac:dyDescent="0.55000000000000004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 x14ac:dyDescent="0.55000000000000004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 x14ac:dyDescent="0.55000000000000004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 x14ac:dyDescent="0.55000000000000004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 x14ac:dyDescent="0.55000000000000004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 x14ac:dyDescent="0.55000000000000004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 x14ac:dyDescent="0.55000000000000004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 x14ac:dyDescent="0.55000000000000004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 x14ac:dyDescent="0.55000000000000004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 x14ac:dyDescent="0.55000000000000004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 x14ac:dyDescent="0.55000000000000004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 x14ac:dyDescent="0.55000000000000004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 x14ac:dyDescent="0.55000000000000004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 x14ac:dyDescent="0.55000000000000004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 x14ac:dyDescent="0.55000000000000004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 x14ac:dyDescent="0.55000000000000004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 x14ac:dyDescent="0.55000000000000004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 x14ac:dyDescent="0.55000000000000004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 x14ac:dyDescent="0.55000000000000004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 x14ac:dyDescent="0.55000000000000004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 x14ac:dyDescent="0.55000000000000004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 x14ac:dyDescent="0.55000000000000004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 x14ac:dyDescent="0.55000000000000004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 x14ac:dyDescent="0.55000000000000004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 x14ac:dyDescent="0.55000000000000004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 x14ac:dyDescent="0.55000000000000004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 x14ac:dyDescent="0.55000000000000004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 x14ac:dyDescent="0.55000000000000004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 x14ac:dyDescent="0.55000000000000004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 x14ac:dyDescent="0.55000000000000004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 x14ac:dyDescent="0.55000000000000004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 x14ac:dyDescent="0.55000000000000004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 x14ac:dyDescent="0.55000000000000004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 x14ac:dyDescent="0.55000000000000004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 x14ac:dyDescent="0.55000000000000004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 x14ac:dyDescent="0.55000000000000004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 x14ac:dyDescent="0.55000000000000004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 x14ac:dyDescent="0.55000000000000004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 x14ac:dyDescent="0.55000000000000004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 x14ac:dyDescent="0.55000000000000004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 x14ac:dyDescent="0.55000000000000004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 x14ac:dyDescent="0.55000000000000004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 x14ac:dyDescent="0.55000000000000004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 x14ac:dyDescent="0.55000000000000004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 x14ac:dyDescent="0.55000000000000004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 x14ac:dyDescent="0.55000000000000004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 x14ac:dyDescent="0.55000000000000004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 x14ac:dyDescent="0.55000000000000004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 x14ac:dyDescent="0.55000000000000004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 x14ac:dyDescent="0.55000000000000004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 x14ac:dyDescent="0.55000000000000004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 x14ac:dyDescent="0.55000000000000004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 x14ac:dyDescent="0.55000000000000004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 x14ac:dyDescent="0.55000000000000004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 x14ac:dyDescent="0.55000000000000004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 x14ac:dyDescent="0.55000000000000004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 x14ac:dyDescent="0.55000000000000004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 x14ac:dyDescent="0.55000000000000004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 x14ac:dyDescent="0.55000000000000004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 x14ac:dyDescent="0.55000000000000004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 x14ac:dyDescent="0.55000000000000004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 x14ac:dyDescent="0.55000000000000004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 x14ac:dyDescent="0.55000000000000004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 x14ac:dyDescent="0.55000000000000004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 x14ac:dyDescent="0.55000000000000004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 x14ac:dyDescent="0.55000000000000004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 x14ac:dyDescent="0.55000000000000004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 x14ac:dyDescent="0.55000000000000004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 x14ac:dyDescent="0.55000000000000004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 x14ac:dyDescent="0.55000000000000004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 x14ac:dyDescent="0.55000000000000004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 x14ac:dyDescent="0.55000000000000004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 x14ac:dyDescent="0.55000000000000004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 x14ac:dyDescent="0.55000000000000004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 x14ac:dyDescent="0.55000000000000004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 x14ac:dyDescent="0.55000000000000004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 x14ac:dyDescent="0.55000000000000004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 x14ac:dyDescent="0.55000000000000004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 x14ac:dyDescent="0.55000000000000004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 x14ac:dyDescent="0.55000000000000004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 x14ac:dyDescent="0.55000000000000004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 x14ac:dyDescent="0.55000000000000004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 x14ac:dyDescent="0.55000000000000004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 x14ac:dyDescent="0.55000000000000004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 x14ac:dyDescent="0.55000000000000004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 x14ac:dyDescent="0.55000000000000004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 x14ac:dyDescent="0.55000000000000004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 x14ac:dyDescent="0.55000000000000004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 x14ac:dyDescent="0.55000000000000004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 x14ac:dyDescent="0.55000000000000004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 x14ac:dyDescent="0.55000000000000004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 x14ac:dyDescent="0.55000000000000004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 x14ac:dyDescent="0.55000000000000004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 x14ac:dyDescent="0.55000000000000004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 x14ac:dyDescent="0.55000000000000004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 x14ac:dyDescent="0.55000000000000004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 x14ac:dyDescent="0.55000000000000004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 x14ac:dyDescent="0.55000000000000004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 x14ac:dyDescent="0.55000000000000004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 x14ac:dyDescent="0.55000000000000004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 x14ac:dyDescent="0.55000000000000004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 x14ac:dyDescent="0.55000000000000004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 x14ac:dyDescent="0.55000000000000004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 x14ac:dyDescent="0.55000000000000004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 x14ac:dyDescent="0.55000000000000004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 x14ac:dyDescent="0.55000000000000004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 x14ac:dyDescent="0.55000000000000004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 x14ac:dyDescent="0.55000000000000004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 x14ac:dyDescent="0.55000000000000004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 x14ac:dyDescent="0.55000000000000004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 x14ac:dyDescent="0.55000000000000004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 x14ac:dyDescent="0.55000000000000004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 x14ac:dyDescent="0.55000000000000004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 x14ac:dyDescent="0.55000000000000004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 x14ac:dyDescent="0.55000000000000004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 x14ac:dyDescent="0.55000000000000004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 x14ac:dyDescent="0.55000000000000004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 x14ac:dyDescent="0.55000000000000004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 x14ac:dyDescent="0.55000000000000004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 x14ac:dyDescent="0.55000000000000004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 x14ac:dyDescent="0.55000000000000004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 x14ac:dyDescent="0.55000000000000004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 x14ac:dyDescent="0.55000000000000004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 x14ac:dyDescent="0.55000000000000004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 x14ac:dyDescent="0.55000000000000004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 x14ac:dyDescent="0.55000000000000004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 x14ac:dyDescent="0.55000000000000004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 x14ac:dyDescent="0.55000000000000004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 x14ac:dyDescent="0.55000000000000004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 x14ac:dyDescent="0.55000000000000004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 x14ac:dyDescent="0.55000000000000004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 x14ac:dyDescent="0.55000000000000004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 x14ac:dyDescent="0.55000000000000004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 x14ac:dyDescent="0.55000000000000004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 x14ac:dyDescent="0.55000000000000004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 x14ac:dyDescent="0.55000000000000004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 x14ac:dyDescent="0.55000000000000004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 x14ac:dyDescent="0.55000000000000004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 x14ac:dyDescent="0.55000000000000004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 x14ac:dyDescent="0.55000000000000004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 x14ac:dyDescent="0.55000000000000004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 x14ac:dyDescent="0.55000000000000004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 x14ac:dyDescent="0.55000000000000004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 x14ac:dyDescent="0.55000000000000004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 x14ac:dyDescent="0.55000000000000004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 x14ac:dyDescent="0.55000000000000004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 x14ac:dyDescent="0.55000000000000004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 x14ac:dyDescent="0.55000000000000004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 x14ac:dyDescent="0.55000000000000004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 x14ac:dyDescent="0.55000000000000004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 x14ac:dyDescent="0.55000000000000004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 x14ac:dyDescent="0.55000000000000004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 x14ac:dyDescent="0.55000000000000004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 x14ac:dyDescent="0.55000000000000004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 x14ac:dyDescent="0.55000000000000004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 x14ac:dyDescent="0.55000000000000004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 x14ac:dyDescent="0.55000000000000004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 x14ac:dyDescent="0.55000000000000004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 x14ac:dyDescent="0.55000000000000004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 x14ac:dyDescent="0.55000000000000004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 x14ac:dyDescent="0.55000000000000004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 x14ac:dyDescent="0.55000000000000004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 x14ac:dyDescent="0.55000000000000004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 x14ac:dyDescent="0.55000000000000004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 x14ac:dyDescent="0.55000000000000004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 x14ac:dyDescent="0.55000000000000004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 x14ac:dyDescent="0.55000000000000004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 x14ac:dyDescent="0.55000000000000004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 x14ac:dyDescent="0.55000000000000004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 x14ac:dyDescent="0.55000000000000004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 x14ac:dyDescent="0.55000000000000004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 x14ac:dyDescent="0.55000000000000004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 x14ac:dyDescent="0.55000000000000004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 x14ac:dyDescent="0.55000000000000004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 x14ac:dyDescent="0.55000000000000004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 x14ac:dyDescent="0.55000000000000004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 x14ac:dyDescent="0.55000000000000004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 x14ac:dyDescent="0.55000000000000004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 x14ac:dyDescent="0.55000000000000004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 x14ac:dyDescent="0.55000000000000004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 x14ac:dyDescent="0.55000000000000004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 x14ac:dyDescent="0.55000000000000004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 x14ac:dyDescent="0.55000000000000004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 x14ac:dyDescent="0.55000000000000004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 x14ac:dyDescent="0.55000000000000004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 x14ac:dyDescent="0.55000000000000004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 x14ac:dyDescent="0.55000000000000004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 x14ac:dyDescent="0.55000000000000004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 x14ac:dyDescent="0.55000000000000004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 x14ac:dyDescent="0.55000000000000004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 x14ac:dyDescent="0.55000000000000004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 x14ac:dyDescent="0.55000000000000004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 x14ac:dyDescent="0.55000000000000004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 x14ac:dyDescent="0.55000000000000004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 x14ac:dyDescent="0.55000000000000004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 x14ac:dyDescent="0.55000000000000004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 x14ac:dyDescent="0.55000000000000004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 x14ac:dyDescent="0.55000000000000004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 x14ac:dyDescent="0.55000000000000004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 x14ac:dyDescent="0.55000000000000004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 x14ac:dyDescent="0.55000000000000004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 x14ac:dyDescent="0.55000000000000004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 x14ac:dyDescent="0.55000000000000004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 x14ac:dyDescent="0.55000000000000004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 x14ac:dyDescent="0.55000000000000004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 x14ac:dyDescent="0.55000000000000004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 x14ac:dyDescent="0.55000000000000004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 x14ac:dyDescent="0.55000000000000004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 x14ac:dyDescent="0.55000000000000004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 x14ac:dyDescent="0.55000000000000004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 x14ac:dyDescent="0.55000000000000004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 x14ac:dyDescent="0.55000000000000004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 x14ac:dyDescent="0.55000000000000004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 x14ac:dyDescent="0.55000000000000004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 x14ac:dyDescent="0.55000000000000004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 x14ac:dyDescent="0.55000000000000004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 x14ac:dyDescent="0.55000000000000004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 x14ac:dyDescent="0.55000000000000004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 x14ac:dyDescent="0.55000000000000004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 x14ac:dyDescent="0.55000000000000004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 x14ac:dyDescent="0.55000000000000004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 x14ac:dyDescent="0.55000000000000004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 x14ac:dyDescent="0.55000000000000004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 x14ac:dyDescent="0.55000000000000004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 x14ac:dyDescent="0.55000000000000004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 x14ac:dyDescent="0.55000000000000004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 x14ac:dyDescent="0.55000000000000004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 x14ac:dyDescent="0.55000000000000004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 x14ac:dyDescent="0.55000000000000004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 x14ac:dyDescent="0.55000000000000004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 x14ac:dyDescent="0.55000000000000004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 x14ac:dyDescent="0.55000000000000004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 x14ac:dyDescent="0.55000000000000004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 x14ac:dyDescent="0.55000000000000004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 x14ac:dyDescent="0.55000000000000004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 x14ac:dyDescent="0.55000000000000004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 x14ac:dyDescent="0.55000000000000004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 x14ac:dyDescent="0.55000000000000004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 x14ac:dyDescent="0.55000000000000004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 x14ac:dyDescent="0.55000000000000004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 x14ac:dyDescent="0.55000000000000004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 x14ac:dyDescent="0.55000000000000004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 x14ac:dyDescent="0.55000000000000004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 x14ac:dyDescent="0.55000000000000004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 x14ac:dyDescent="0.55000000000000004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 x14ac:dyDescent="0.55000000000000004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 x14ac:dyDescent="0.55000000000000004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 x14ac:dyDescent="0.55000000000000004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 x14ac:dyDescent="0.55000000000000004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 x14ac:dyDescent="0.55000000000000004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 x14ac:dyDescent="0.55000000000000004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 x14ac:dyDescent="0.55000000000000004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 x14ac:dyDescent="0.55000000000000004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 x14ac:dyDescent="0.55000000000000004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 x14ac:dyDescent="0.55000000000000004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 x14ac:dyDescent="0.55000000000000004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 x14ac:dyDescent="0.55000000000000004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 x14ac:dyDescent="0.55000000000000004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 x14ac:dyDescent="0.55000000000000004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 x14ac:dyDescent="0.55000000000000004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 x14ac:dyDescent="0.55000000000000004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 x14ac:dyDescent="0.55000000000000004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 x14ac:dyDescent="0.55000000000000004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 x14ac:dyDescent="0.55000000000000004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 x14ac:dyDescent="0.55000000000000004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 x14ac:dyDescent="0.55000000000000004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 x14ac:dyDescent="0.55000000000000004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 x14ac:dyDescent="0.55000000000000004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 x14ac:dyDescent="0.55000000000000004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 x14ac:dyDescent="0.55000000000000004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 x14ac:dyDescent="0.55000000000000004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 x14ac:dyDescent="0.55000000000000004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 x14ac:dyDescent="0.55000000000000004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 x14ac:dyDescent="0.55000000000000004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 x14ac:dyDescent="0.55000000000000004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 x14ac:dyDescent="0.55000000000000004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 x14ac:dyDescent="0.55000000000000004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 x14ac:dyDescent="0.55000000000000004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 x14ac:dyDescent="0.55000000000000004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 x14ac:dyDescent="0.55000000000000004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 x14ac:dyDescent="0.55000000000000004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 x14ac:dyDescent="0.55000000000000004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 x14ac:dyDescent="0.55000000000000004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 x14ac:dyDescent="0.55000000000000004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 x14ac:dyDescent="0.55000000000000004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 x14ac:dyDescent="0.55000000000000004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 x14ac:dyDescent="0.55000000000000004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 x14ac:dyDescent="0.55000000000000004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 x14ac:dyDescent="0.55000000000000004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 x14ac:dyDescent="0.55000000000000004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 x14ac:dyDescent="0.55000000000000004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 x14ac:dyDescent="0.55000000000000004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 x14ac:dyDescent="0.55000000000000004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 x14ac:dyDescent="0.55000000000000004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 x14ac:dyDescent="0.55000000000000004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 x14ac:dyDescent="0.55000000000000004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 x14ac:dyDescent="0.55000000000000004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 x14ac:dyDescent="0.55000000000000004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 x14ac:dyDescent="0.55000000000000004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 x14ac:dyDescent="0.55000000000000004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 x14ac:dyDescent="0.55000000000000004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 x14ac:dyDescent="0.55000000000000004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 x14ac:dyDescent="0.55000000000000004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 x14ac:dyDescent="0.55000000000000004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 x14ac:dyDescent="0.55000000000000004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 x14ac:dyDescent="0.55000000000000004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 x14ac:dyDescent="0.55000000000000004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 x14ac:dyDescent="0.55000000000000004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 x14ac:dyDescent="0.55000000000000004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 x14ac:dyDescent="0.55000000000000004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 x14ac:dyDescent="0.55000000000000004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 x14ac:dyDescent="0.55000000000000004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 x14ac:dyDescent="0.55000000000000004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 x14ac:dyDescent="0.55000000000000004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 x14ac:dyDescent="0.55000000000000004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 x14ac:dyDescent="0.55000000000000004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 x14ac:dyDescent="0.55000000000000004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 x14ac:dyDescent="0.55000000000000004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 x14ac:dyDescent="0.55000000000000004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 x14ac:dyDescent="0.55000000000000004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 x14ac:dyDescent="0.55000000000000004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 x14ac:dyDescent="0.55000000000000004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 x14ac:dyDescent="0.55000000000000004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 x14ac:dyDescent="0.55000000000000004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 x14ac:dyDescent="0.55000000000000004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 x14ac:dyDescent="0.55000000000000004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 x14ac:dyDescent="0.55000000000000004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 x14ac:dyDescent="0.55000000000000004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 x14ac:dyDescent="0.55000000000000004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 x14ac:dyDescent="0.55000000000000004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 x14ac:dyDescent="0.55000000000000004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 x14ac:dyDescent="0.55000000000000004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 x14ac:dyDescent="0.55000000000000004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 x14ac:dyDescent="0.55000000000000004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 x14ac:dyDescent="0.55000000000000004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 x14ac:dyDescent="0.55000000000000004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 x14ac:dyDescent="0.55000000000000004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 x14ac:dyDescent="0.55000000000000004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 x14ac:dyDescent="0.55000000000000004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 x14ac:dyDescent="0.55000000000000004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 x14ac:dyDescent="0.55000000000000004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 x14ac:dyDescent="0.55000000000000004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 x14ac:dyDescent="0.55000000000000004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 x14ac:dyDescent="0.55000000000000004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 x14ac:dyDescent="0.55000000000000004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 x14ac:dyDescent="0.55000000000000004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 x14ac:dyDescent="0.55000000000000004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 x14ac:dyDescent="0.55000000000000004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 x14ac:dyDescent="0.55000000000000004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 x14ac:dyDescent="0.55000000000000004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 x14ac:dyDescent="0.55000000000000004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 x14ac:dyDescent="0.55000000000000004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 x14ac:dyDescent="0.55000000000000004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 x14ac:dyDescent="0.55000000000000004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 x14ac:dyDescent="0.55000000000000004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 x14ac:dyDescent="0.55000000000000004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 x14ac:dyDescent="0.55000000000000004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 x14ac:dyDescent="0.55000000000000004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 x14ac:dyDescent="0.55000000000000004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 x14ac:dyDescent="0.55000000000000004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 x14ac:dyDescent="0.55000000000000004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 x14ac:dyDescent="0.55000000000000004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 x14ac:dyDescent="0.55000000000000004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 x14ac:dyDescent="0.55000000000000004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 x14ac:dyDescent="0.55000000000000004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 x14ac:dyDescent="0.55000000000000004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 x14ac:dyDescent="0.55000000000000004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 x14ac:dyDescent="0.55000000000000004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 x14ac:dyDescent="0.55000000000000004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 x14ac:dyDescent="0.55000000000000004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 x14ac:dyDescent="0.55000000000000004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 x14ac:dyDescent="0.55000000000000004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 x14ac:dyDescent="0.55000000000000004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 x14ac:dyDescent="0.55000000000000004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 x14ac:dyDescent="0.55000000000000004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 x14ac:dyDescent="0.55000000000000004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 x14ac:dyDescent="0.55000000000000004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 x14ac:dyDescent="0.55000000000000004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 x14ac:dyDescent="0.55000000000000004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 x14ac:dyDescent="0.55000000000000004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 x14ac:dyDescent="0.55000000000000004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 x14ac:dyDescent="0.55000000000000004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 x14ac:dyDescent="0.55000000000000004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 x14ac:dyDescent="0.55000000000000004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 x14ac:dyDescent="0.55000000000000004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 x14ac:dyDescent="0.55000000000000004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 x14ac:dyDescent="0.55000000000000004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 x14ac:dyDescent="0.55000000000000004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 x14ac:dyDescent="0.55000000000000004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 x14ac:dyDescent="0.55000000000000004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 x14ac:dyDescent="0.55000000000000004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 x14ac:dyDescent="0.55000000000000004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 x14ac:dyDescent="0.55000000000000004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 x14ac:dyDescent="0.55000000000000004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 x14ac:dyDescent="0.55000000000000004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 x14ac:dyDescent="0.55000000000000004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 x14ac:dyDescent="0.55000000000000004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 x14ac:dyDescent="0.55000000000000004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 x14ac:dyDescent="0.55000000000000004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 x14ac:dyDescent="0.55000000000000004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 x14ac:dyDescent="0.55000000000000004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 x14ac:dyDescent="0.55000000000000004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 x14ac:dyDescent="0.55000000000000004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 x14ac:dyDescent="0.55000000000000004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 x14ac:dyDescent="0.55000000000000004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 x14ac:dyDescent="0.55000000000000004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 x14ac:dyDescent="0.55000000000000004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 x14ac:dyDescent="0.55000000000000004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 x14ac:dyDescent="0.55000000000000004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 x14ac:dyDescent="0.55000000000000004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 x14ac:dyDescent="0.55000000000000004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 x14ac:dyDescent="0.55000000000000004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 x14ac:dyDescent="0.55000000000000004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 x14ac:dyDescent="0.55000000000000004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 x14ac:dyDescent="0.55000000000000004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 x14ac:dyDescent="0.55000000000000004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 x14ac:dyDescent="0.55000000000000004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 x14ac:dyDescent="0.55000000000000004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 x14ac:dyDescent="0.55000000000000004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 x14ac:dyDescent="0.55000000000000004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 x14ac:dyDescent="0.55000000000000004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 x14ac:dyDescent="0.55000000000000004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 x14ac:dyDescent="0.55000000000000004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 x14ac:dyDescent="0.55000000000000004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 x14ac:dyDescent="0.55000000000000004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 x14ac:dyDescent="0.55000000000000004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 x14ac:dyDescent="0.55000000000000004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 x14ac:dyDescent="0.55000000000000004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 x14ac:dyDescent="0.55000000000000004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 x14ac:dyDescent="0.55000000000000004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 x14ac:dyDescent="0.55000000000000004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 x14ac:dyDescent="0.55000000000000004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 x14ac:dyDescent="0.55000000000000004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 x14ac:dyDescent="0.55000000000000004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 x14ac:dyDescent="0.55000000000000004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 x14ac:dyDescent="0.55000000000000004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 x14ac:dyDescent="0.55000000000000004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 x14ac:dyDescent="0.55000000000000004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 x14ac:dyDescent="0.55000000000000004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 x14ac:dyDescent="0.55000000000000004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 x14ac:dyDescent="0.55000000000000004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 x14ac:dyDescent="0.55000000000000004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 x14ac:dyDescent="0.55000000000000004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 x14ac:dyDescent="0.55000000000000004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 x14ac:dyDescent="0.55000000000000004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 x14ac:dyDescent="0.55000000000000004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 x14ac:dyDescent="0.55000000000000004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 x14ac:dyDescent="0.55000000000000004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 x14ac:dyDescent="0.55000000000000004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 x14ac:dyDescent="0.55000000000000004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 x14ac:dyDescent="0.55000000000000004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 x14ac:dyDescent="0.55000000000000004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 x14ac:dyDescent="0.55000000000000004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 x14ac:dyDescent="0.55000000000000004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 x14ac:dyDescent="0.55000000000000004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 x14ac:dyDescent="0.55000000000000004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 x14ac:dyDescent="0.55000000000000004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 x14ac:dyDescent="0.55000000000000004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 x14ac:dyDescent="0.55000000000000004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 x14ac:dyDescent="0.55000000000000004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 x14ac:dyDescent="0.55000000000000004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 x14ac:dyDescent="0.55000000000000004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 x14ac:dyDescent="0.55000000000000004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 x14ac:dyDescent="0.55000000000000004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 x14ac:dyDescent="0.55000000000000004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 x14ac:dyDescent="0.55000000000000004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 x14ac:dyDescent="0.55000000000000004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 x14ac:dyDescent="0.55000000000000004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 x14ac:dyDescent="0.55000000000000004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 x14ac:dyDescent="0.55000000000000004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 x14ac:dyDescent="0.55000000000000004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 x14ac:dyDescent="0.55000000000000004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 x14ac:dyDescent="0.55000000000000004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 x14ac:dyDescent="0.55000000000000004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 x14ac:dyDescent="0.55000000000000004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 x14ac:dyDescent="0.55000000000000004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 x14ac:dyDescent="0.55000000000000004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 x14ac:dyDescent="0.55000000000000004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 x14ac:dyDescent="0.55000000000000004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 x14ac:dyDescent="0.55000000000000004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 x14ac:dyDescent="0.55000000000000004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 x14ac:dyDescent="0.55000000000000004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 x14ac:dyDescent="0.55000000000000004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 x14ac:dyDescent="0.55000000000000004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 x14ac:dyDescent="0.55000000000000004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 x14ac:dyDescent="0.55000000000000004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 x14ac:dyDescent="0.55000000000000004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 x14ac:dyDescent="0.55000000000000004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 x14ac:dyDescent="0.55000000000000004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 x14ac:dyDescent="0.55000000000000004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 x14ac:dyDescent="0.55000000000000004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 x14ac:dyDescent="0.55000000000000004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 x14ac:dyDescent="0.55000000000000004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 x14ac:dyDescent="0.55000000000000004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 x14ac:dyDescent="0.55000000000000004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 x14ac:dyDescent="0.55000000000000004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 x14ac:dyDescent="0.55000000000000004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 x14ac:dyDescent="0.55000000000000004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 x14ac:dyDescent="0.55000000000000004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 x14ac:dyDescent="0.55000000000000004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 x14ac:dyDescent="0.55000000000000004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 x14ac:dyDescent="0.55000000000000004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 x14ac:dyDescent="0.55000000000000004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 x14ac:dyDescent="0.55000000000000004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 x14ac:dyDescent="0.55000000000000004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 x14ac:dyDescent="0.55000000000000004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 x14ac:dyDescent="0.55000000000000004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 x14ac:dyDescent="0.55000000000000004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 x14ac:dyDescent="0.55000000000000004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 x14ac:dyDescent="0.55000000000000004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 x14ac:dyDescent="0.55000000000000004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 x14ac:dyDescent="0.55000000000000004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 x14ac:dyDescent="0.55000000000000004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 x14ac:dyDescent="0.55000000000000004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 x14ac:dyDescent="0.55000000000000004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 x14ac:dyDescent="0.55000000000000004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 x14ac:dyDescent="0.55000000000000004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 x14ac:dyDescent="0.55000000000000004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 x14ac:dyDescent="0.55000000000000004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 x14ac:dyDescent="0.55000000000000004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 x14ac:dyDescent="0.55000000000000004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 x14ac:dyDescent="0.55000000000000004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 x14ac:dyDescent="0.55000000000000004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 x14ac:dyDescent="0.55000000000000004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 x14ac:dyDescent="0.55000000000000004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 x14ac:dyDescent="0.55000000000000004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 x14ac:dyDescent="0.55000000000000004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 x14ac:dyDescent="0.55000000000000004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 x14ac:dyDescent="0.55000000000000004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 x14ac:dyDescent="0.55000000000000004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 x14ac:dyDescent="0.55000000000000004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 x14ac:dyDescent="0.55000000000000004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 x14ac:dyDescent="0.55000000000000004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 x14ac:dyDescent="0.55000000000000004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 x14ac:dyDescent="0.55000000000000004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 x14ac:dyDescent="0.55000000000000004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 x14ac:dyDescent="0.55000000000000004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 x14ac:dyDescent="0.55000000000000004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 x14ac:dyDescent="0.55000000000000004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 x14ac:dyDescent="0.55000000000000004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 x14ac:dyDescent="0.55000000000000004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 x14ac:dyDescent="0.55000000000000004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 x14ac:dyDescent="0.55000000000000004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 x14ac:dyDescent="0.55000000000000004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 x14ac:dyDescent="0.55000000000000004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 x14ac:dyDescent="0.55000000000000004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 x14ac:dyDescent="0.55000000000000004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 x14ac:dyDescent="0.55000000000000004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 x14ac:dyDescent="0.55000000000000004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 x14ac:dyDescent="0.55000000000000004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 x14ac:dyDescent="0.55000000000000004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 x14ac:dyDescent="0.55000000000000004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 x14ac:dyDescent="0.55000000000000004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 x14ac:dyDescent="0.55000000000000004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 x14ac:dyDescent="0.55000000000000004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 x14ac:dyDescent="0.55000000000000004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 x14ac:dyDescent="0.55000000000000004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 x14ac:dyDescent="0.55000000000000004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 x14ac:dyDescent="0.55000000000000004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 x14ac:dyDescent="0.55000000000000004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 x14ac:dyDescent="0.55000000000000004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 x14ac:dyDescent="0.55000000000000004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 x14ac:dyDescent="0.55000000000000004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 x14ac:dyDescent="0.55000000000000004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 x14ac:dyDescent="0.55000000000000004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 x14ac:dyDescent="0.55000000000000004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 x14ac:dyDescent="0.55000000000000004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 x14ac:dyDescent="0.55000000000000004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 x14ac:dyDescent="0.55000000000000004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 x14ac:dyDescent="0.55000000000000004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 x14ac:dyDescent="0.55000000000000004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 x14ac:dyDescent="0.55000000000000004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 x14ac:dyDescent="0.55000000000000004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 x14ac:dyDescent="0.55000000000000004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 x14ac:dyDescent="0.55000000000000004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 x14ac:dyDescent="0.55000000000000004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 x14ac:dyDescent="0.55000000000000004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 x14ac:dyDescent="0.55000000000000004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 x14ac:dyDescent="0.55000000000000004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 x14ac:dyDescent="0.55000000000000004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 x14ac:dyDescent="0.55000000000000004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 x14ac:dyDescent="0.55000000000000004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 x14ac:dyDescent="0.55000000000000004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 x14ac:dyDescent="0.55000000000000004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 x14ac:dyDescent="0.55000000000000004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 x14ac:dyDescent="0.55000000000000004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 x14ac:dyDescent="0.55000000000000004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 x14ac:dyDescent="0.55000000000000004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 x14ac:dyDescent="0.55000000000000004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 x14ac:dyDescent="0.55000000000000004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 x14ac:dyDescent="0.55000000000000004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 x14ac:dyDescent="0.55000000000000004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 x14ac:dyDescent="0.55000000000000004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 x14ac:dyDescent="0.55000000000000004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 x14ac:dyDescent="0.55000000000000004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 x14ac:dyDescent="0.55000000000000004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 x14ac:dyDescent="0.55000000000000004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 x14ac:dyDescent="0.55000000000000004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 x14ac:dyDescent="0.55000000000000004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 x14ac:dyDescent="0.55000000000000004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 x14ac:dyDescent="0.55000000000000004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 x14ac:dyDescent="0.55000000000000004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 x14ac:dyDescent="0.55000000000000004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 x14ac:dyDescent="0.55000000000000004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 x14ac:dyDescent="0.55000000000000004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 x14ac:dyDescent="0.55000000000000004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 x14ac:dyDescent="0.55000000000000004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 x14ac:dyDescent="0.55000000000000004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 x14ac:dyDescent="0.55000000000000004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 x14ac:dyDescent="0.55000000000000004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 x14ac:dyDescent="0.55000000000000004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 x14ac:dyDescent="0.55000000000000004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 x14ac:dyDescent="0.55000000000000004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 x14ac:dyDescent="0.55000000000000004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 x14ac:dyDescent="0.55000000000000004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 x14ac:dyDescent="0.55000000000000004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 x14ac:dyDescent="0.55000000000000004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 x14ac:dyDescent="0.55000000000000004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 x14ac:dyDescent="0.55000000000000004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 x14ac:dyDescent="0.55000000000000004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 x14ac:dyDescent="0.55000000000000004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 x14ac:dyDescent="0.55000000000000004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 x14ac:dyDescent="0.55000000000000004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 x14ac:dyDescent="0.55000000000000004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 x14ac:dyDescent="0.55000000000000004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 x14ac:dyDescent="0.55000000000000004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 x14ac:dyDescent="0.55000000000000004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 x14ac:dyDescent="0.55000000000000004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 x14ac:dyDescent="0.55000000000000004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 x14ac:dyDescent="0.55000000000000004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 x14ac:dyDescent="0.55000000000000004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 x14ac:dyDescent="0.55000000000000004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 x14ac:dyDescent="0.55000000000000004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 x14ac:dyDescent="0.55000000000000004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 x14ac:dyDescent="0.55000000000000004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 x14ac:dyDescent="0.55000000000000004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 x14ac:dyDescent="0.55000000000000004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 x14ac:dyDescent="0.55000000000000004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 x14ac:dyDescent="0.55000000000000004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 x14ac:dyDescent="0.55000000000000004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 x14ac:dyDescent="0.55000000000000004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 x14ac:dyDescent="0.55000000000000004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 x14ac:dyDescent="0.55000000000000004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 x14ac:dyDescent="0.55000000000000004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 x14ac:dyDescent="0.55000000000000004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 x14ac:dyDescent="0.55000000000000004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 x14ac:dyDescent="0.55000000000000004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 x14ac:dyDescent="0.55000000000000004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 x14ac:dyDescent="0.55000000000000004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 x14ac:dyDescent="0.55000000000000004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 x14ac:dyDescent="0.55000000000000004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 x14ac:dyDescent="0.55000000000000004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 x14ac:dyDescent="0.55000000000000004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 x14ac:dyDescent="0.55000000000000004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 x14ac:dyDescent="0.55000000000000004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 x14ac:dyDescent="0.55000000000000004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 x14ac:dyDescent="0.55000000000000004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 x14ac:dyDescent="0.55000000000000004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 x14ac:dyDescent="0.55000000000000004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 x14ac:dyDescent="0.55000000000000004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 x14ac:dyDescent="0.55000000000000004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 x14ac:dyDescent="0.55000000000000004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 x14ac:dyDescent="0.55000000000000004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 x14ac:dyDescent="0.55000000000000004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 x14ac:dyDescent="0.55000000000000004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 x14ac:dyDescent="0.55000000000000004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 x14ac:dyDescent="0.55000000000000004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 x14ac:dyDescent="0.55000000000000004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 x14ac:dyDescent="0.55000000000000004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 x14ac:dyDescent="0.55000000000000004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 x14ac:dyDescent="0.55000000000000004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 x14ac:dyDescent="0.55000000000000004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 x14ac:dyDescent="0.55000000000000004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 x14ac:dyDescent="0.55000000000000004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 x14ac:dyDescent="0.55000000000000004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 x14ac:dyDescent="0.55000000000000004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 x14ac:dyDescent="0.55000000000000004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 x14ac:dyDescent="0.55000000000000004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 x14ac:dyDescent="0.55000000000000004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 x14ac:dyDescent="0.55000000000000004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 x14ac:dyDescent="0.55000000000000004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 x14ac:dyDescent="0.55000000000000004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 x14ac:dyDescent="0.55000000000000004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 x14ac:dyDescent="0.55000000000000004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 x14ac:dyDescent="0.55000000000000004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 x14ac:dyDescent="0.55000000000000004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 x14ac:dyDescent="0.55000000000000004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 x14ac:dyDescent="0.55000000000000004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 x14ac:dyDescent="0.55000000000000004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 x14ac:dyDescent="0.55000000000000004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 x14ac:dyDescent="0.55000000000000004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 x14ac:dyDescent="0.55000000000000004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 x14ac:dyDescent="0.55000000000000004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 x14ac:dyDescent="0.55000000000000004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 x14ac:dyDescent="0.55000000000000004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 x14ac:dyDescent="0.55000000000000004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 x14ac:dyDescent="0.55000000000000004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 x14ac:dyDescent="0.55000000000000004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 x14ac:dyDescent="0.55000000000000004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 x14ac:dyDescent="0.55000000000000004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 x14ac:dyDescent="0.55000000000000004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 x14ac:dyDescent="0.55000000000000004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 x14ac:dyDescent="0.55000000000000004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 x14ac:dyDescent="0.55000000000000004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 x14ac:dyDescent="0.55000000000000004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 x14ac:dyDescent="0.55000000000000004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 x14ac:dyDescent="0.55000000000000004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 x14ac:dyDescent="0.55000000000000004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 x14ac:dyDescent="0.55000000000000004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 x14ac:dyDescent="0.55000000000000004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 x14ac:dyDescent="0.55000000000000004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 x14ac:dyDescent="0.55000000000000004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 x14ac:dyDescent="0.55000000000000004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 x14ac:dyDescent="0.55000000000000004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 x14ac:dyDescent="0.55000000000000004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 x14ac:dyDescent="0.55000000000000004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 x14ac:dyDescent="0.55000000000000004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 x14ac:dyDescent="0.55000000000000004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 x14ac:dyDescent="0.55000000000000004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 x14ac:dyDescent="0.55000000000000004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 x14ac:dyDescent="0.55000000000000004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 x14ac:dyDescent="0.55000000000000004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 x14ac:dyDescent="0.55000000000000004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 x14ac:dyDescent="0.55000000000000004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 x14ac:dyDescent="0.55000000000000004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 x14ac:dyDescent="0.55000000000000004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 x14ac:dyDescent="0.55000000000000004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 x14ac:dyDescent="0.55000000000000004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 x14ac:dyDescent="0.55000000000000004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 x14ac:dyDescent="0.55000000000000004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 x14ac:dyDescent="0.55000000000000004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 x14ac:dyDescent="0.55000000000000004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 x14ac:dyDescent="0.55000000000000004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 x14ac:dyDescent="0.55000000000000004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 x14ac:dyDescent="0.55000000000000004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 x14ac:dyDescent="0.55000000000000004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 x14ac:dyDescent="0.55000000000000004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 x14ac:dyDescent="0.55000000000000004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 x14ac:dyDescent="0.55000000000000004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 x14ac:dyDescent="0.55000000000000004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 x14ac:dyDescent="0.55000000000000004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 x14ac:dyDescent="0.55000000000000004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 x14ac:dyDescent="0.55000000000000004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 x14ac:dyDescent="0.55000000000000004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 x14ac:dyDescent="0.55000000000000004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 x14ac:dyDescent="0.55000000000000004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 x14ac:dyDescent="0.55000000000000004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 x14ac:dyDescent="0.55000000000000004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 x14ac:dyDescent="0.55000000000000004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 x14ac:dyDescent="0.55000000000000004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 x14ac:dyDescent="0.55000000000000004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 x14ac:dyDescent="0.55000000000000004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 x14ac:dyDescent="0.55000000000000004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 x14ac:dyDescent="0.55000000000000004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 x14ac:dyDescent="0.55000000000000004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 x14ac:dyDescent="0.55000000000000004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 x14ac:dyDescent="0.55000000000000004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 x14ac:dyDescent="0.55000000000000004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 x14ac:dyDescent="0.55000000000000004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 x14ac:dyDescent="0.55000000000000004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 x14ac:dyDescent="0.55000000000000004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 x14ac:dyDescent="0.55000000000000004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 x14ac:dyDescent="0.55000000000000004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 x14ac:dyDescent="0.55000000000000004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 x14ac:dyDescent="0.55000000000000004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 x14ac:dyDescent="0.55000000000000004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 x14ac:dyDescent="0.55000000000000004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 x14ac:dyDescent="0.55000000000000004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 x14ac:dyDescent="0.55000000000000004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 x14ac:dyDescent="0.55000000000000004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 x14ac:dyDescent="0.55000000000000004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 x14ac:dyDescent="0.55000000000000004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 x14ac:dyDescent="0.55000000000000004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 x14ac:dyDescent="0.55000000000000004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 x14ac:dyDescent="0.55000000000000004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 x14ac:dyDescent="0.55000000000000004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 x14ac:dyDescent="0.55000000000000004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 x14ac:dyDescent="0.55000000000000004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 x14ac:dyDescent="0.55000000000000004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 x14ac:dyDescent="0.55000000000000004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 x14ac:dyDescent="0.55000000000000004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 x14ac:dyDescent="0.55000000000000004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 x14ac:dyDescent="0.55000000000000004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 x14ac:dyDescent="0.55000000000000004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 x14ac:dyDescent="0.55000000000000004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 x14ac:dyDescent="0.55000000000000004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 x14ac:dyDescent="0.55000000000000004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 x14ac:dyDescent="0.55000000000000004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 x14ac:dyDescent="0.55000000000000004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 x14ac:dyDescent="0.55000000000000004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 x14ac:dyDescent="0.55000000000000004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 x14ac:dyDescent="0.55000000000000004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 x14ac:dyDescent="0.55000000000000004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 x14ac:dyDescent="0.55000000000000004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 x14ac:dyDescent="0.55000000000000004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 x14ac:dyDescent="0.55000000000000004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 x14ac:dyDescent="0.55000000000000004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 x14ac:dyDescent="0.55000000000000004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 x14ac:dyDescent="0.55000000000000004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 x14ac:dyDescent="0.55000000000000004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 x14ac:dyDescent="0.55000000000000004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 x14ac:dyDescent="0.55000000000000004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 x14ac:dyDescent="0.55000000000000004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 x14ac:dyDescent="0.55000000000000004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 x14ac:dyDescent="0.55000000000000004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 x14ac:dyDescent="0.55000000000000004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 x14ac:dyDescent="0.55000000000000004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 x14ac:dyDescent="0.55000000000000004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 x14ac:dyDescent="0.55000000000000004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 x14ac:dyDescent="0.55000000000000004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 x14ac:dyDescent="0.55000000000000004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 x14ac:dyDescent="0.55000000000000004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 x14ac:dyDescent="0.55000000000000004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 x14ac:dyDescent="0.55000000000000004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 x14ac:dyDescent="0.55000000000000004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 x14ac:dyDescent="0.55000000000000004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 x14ac:dyDescent="0.55000000000000004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 x14ac:dyDescent="0.55000000000000004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 x14ac:dyDescent="0.55000000000000004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 x14ac:dyDescent="0.55000000000000004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 x14ac:dyDescent="0.55000000000000004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 x14ac:dyDescent="0.55000000000000004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 x14ac:dyDescent="0.55000000000000004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 x14ac:dyDescent="0.55000000000000004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 x14ac:dyDescent="0.55000000000000004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 x14ac:dyDescent="0.55000000000000004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 x14ac:dyDescent="0.55000000000000004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 x14ac:dyDescent="0.55000000000000004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 x14ac:dyDescent="0.55000000000000004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 x14ac:dyDescent="0.55000000000000004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 x14ac:dyDescent="0.55000000000000004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 x14ac:dyDescent="0.55000000000000004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 x14ac:dyDescent="0.55000000000000004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 x14ac:dyDescent="0.55000000000000004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 x14ac:dyDescent="0.55000000000000004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 x14ac:dyDescent="0.55000000000000004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 x14ac:dyDescent="0.55000000000000004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 x14ac:dyDescent="0.55000000000000004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 x14ac:dyDescent="0.55000000000000004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 x14ac:dyDescent="0.55000000000000004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 x14ac:dyDescent="0.55000000000000004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 x14ac:dyDescent="0.55000000000000004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 x14ac:dyDescent="0.55000000000000004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 x14ac:dyDescent="0.55000000000000004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 x14ac:dyDescent="0.55000000000000004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 x14ac:dyDescent="0.55000000000000004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 x14ac:dyDescent="0.55000000000000004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 x14ac:dyDescent="0.55000000000000004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 x14ac:dyDescent="0.55000000000000004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 x14ac:dyDescent="0.55000000000000004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 x14ac:dyDescent="0.55000000000000004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 x14ac:dyDescent="0.55000000000000004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 x14ac:dyDescent="0.55000000000000004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 x14ac:dyDescent="0.55000000000000004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 x14ac:dyDescent="0.55000000000000004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 x14ac:dyDescent="0.55000000000000004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 x14ac:dyDescent="0.55000000000000004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 x14ac:dyDescent="0.55000000000000004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 x14ac:dyDescent="0.55000000000000004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 x14ac:dyDescent="0.55000000000000004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 x14ac:dyDescent="0.55000000000000004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 x14ac:dyDescent="0.55000000000000004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 x14ac:dyDescent="0.55000000000000004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 x14ac:dyDescent="0.55000000000000004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 x14ac:dyDescent="0.55000000000000004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 x14ac:dyDescent="0.55000000000000004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 x14ac:dyDescent="0.55000000000000004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 x14ac:dyDescent="0.55000000000000004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 x14ac:dyDescent="0.55000000000000004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 x14ac:dyDescent="0.55000000000000004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 x14ac:dyDescent="0.55000000000000004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 x14ac:dyDescent="0.55000000000000004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 x14ac:dyDescent="0.55000000000000004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 x14ac:dyDescent="0.55000000000000004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 x14ac:dyDescent="0.55000000000000004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 x14ac:dyDescent="0.55000000000000004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 x14ac:dyDescent="0.55000000000000004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 x14ac:dyDescent="0.55000000000000004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 x14ac:dyDescent="0.55000000000000004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 x14ac:dyDescent="0.55000000000000004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 x14ac:dyDescent="0.55000000000000004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 x14ac:dyDescent="0.55000000000000004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 x14ac:dyDescent="0.55000000000000004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 x14ac:dyDescent="0.55000000000000004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 x14ac:dyDescent="0.55000000000000004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 x14ac:dyDescent="0.55000000000000004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 x14ac:dyDescent="0.55000000000000004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 x14ac:dyDescent="0.55000000000000004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 x14ac:dyDescent="0.55000000000000004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 x14ac:dyDescent="0.55000000000000004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 x14ac:dyDescent="0.55000000000000004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 x14ac:dyDescent="0.55000000000000004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 x14ac:dyDescent="0.55000000000000004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 x14ac:dyDescent="0.55000000000000004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 x14ac:dyDescent="0.55000000000000004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 x14ac:dyDescent="0.55000000000000004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 x14ac:dyDescent="0.55000000000000004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 x14ac:dyDescent="0.55000000000000004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 x14ac:dyDescent="0.55000000000000004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 x14ac:dyDescent="0.55000000000000004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 x14ac:dyDescent="0.55000000000000004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 x14ac:dyDescent="0.55000000000000004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 x14ac:dyDescent="0.55000000000000004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 x14ac:dyDescent="0.55000000000000004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 x14ac:dyDescent="0.55000000000000004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 x14ac:dyDescent="0.55000000000000004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 x14ac:dyDescent="0.55000000000000004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 x14ac:dyDescent="0.55000000000000004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 x14ac:dyDescent="0.55000000000000004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 x14ac:dyDescent="0.55000000000000004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 x14ac:dyDescent="0.55000000000000004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 x14ac:dyDescent="0.55000000000000004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 x14ac:dyDescent="0.55000000000000004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 x14ac:dyDescent="0.55000000000000004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 x14ac:dyDescent="0.55000000000000004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 x14ac:dyDescent="0.55000000000000004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 x14ac:dyDescent="0.55000000000000004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 x14ac:dyDescent="0.55000000000000004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 x14ac:dyDescent="0.55000000000000004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 x14ac:dyDescent="0.55000000000000004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 x14ac:dyDescent="0.55000000000000004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 x14ac:dyDescent="0.55000000000000004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 x14ac:dyDescent="0.55000000000000004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 x14ac:dyDescent="0.55000000000000004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 x14ac:dyDescent="0.55000000000000004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 x14ac:dyDescent="0.55000000000000004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 x14ac:dyDescent="0.55000000000000004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 x14ac:dyDescent="0.55000000000000004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 x14ac:dyDescent="0.55000000000000004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 x14ac:dyDescent="0.55000000000000004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 x14ac:dyDescent="0.55000000000000004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 x14ac:dyDescent="0.55000000000000004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 x14ac:dyDescent="0.55000000000000004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 x14ac:dyDescent="0.55000000000000004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 x14ac:dyDescent="0.55000000000000004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 x14ac:dyDescent="0.55000000000000004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 x14ac:dyDescent="0.55000000000000004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 x14ac:dyDescent="0.55000000000000004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 x14ac:dyDescent="0.55000000000000004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 x14ac:dyDescent="0.55000000000000004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 x14ac:dyDescent="0.55000000000000004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 x14ac:dyDescent="0.55000000000000004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 x14ac:dyDescent="0.55000000000000004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 x14ac:dyDescent="0.55000000000000004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 x14ac:dyDescent="0.55000000000000004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 x14ac:dyDescent="0.55000000000000004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 x14ac:dyDescent="0.55000000000000004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 x14ac:dyDescent="0.55000000000000004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 x14ac:dyDescent="0.55000000000000004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 x14ac:dyDescent="0.55000000000000004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 x14ac:dyDescent="0.55000000000000004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 x14ac:dyDescent="0.55000000000000004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 x14ac:dyDescent="0.55000000000000004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 x14ac:dyDescent="0.55000000000000004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 x14ac:dyDescent="0.55000000000000004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 x14ac:dyDescent="0.55000000000000004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 x14ac:dyDescent="0.55000000000000004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 x14ac:dyDescent="0.55000000000000004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 x14ac:dyDescent="0.55000000000000004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 x14ac:dyDescent="0.55000000000000004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 x14ac:dyDescent="0.55000000000000004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 x14ac:dyDescent="0.55000000000000004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 x14ac:dyDescent="0.55000000000000004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 x14ac:dyDescent="0.55000000000000004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 x14ac:dyDescent="0.55000000000000004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 x14ac:dyDescent="0.55000000000000004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 x14ac:dyDescent="0.55000000000000004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 x14ac:dyDescent="0.55000000000000004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 x14ac:dyDescent="0.55000000000000004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 x14ac:dyDescent="0.55000000000000004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 x14ac:dyDescent="0.55000000000000004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 x14ac:dyDescent="0.55000000000000004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 x14ac:dyDescent="0.55000000000000004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 x14ac:dyDescent="0.55000000000000004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 x14ac:dyDescent="0.55000000000000004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 x14ac:dyDescent="0.55000000000000004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 x14ac:dyDescent="0.55000000000000004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 x14ac:dyDescent="0.55000000000000004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 x14ac:dyDescent="0.55000000000000004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 x14ac:dyDescent="0.55000000000000004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 x14ac:dyDescent="0.55000000000000004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 x14ac:dyDescent="0.55000000000000004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 x14ac:dyDescent="0.55000000000000004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 x14ac:dyDescent="0.55000000000000004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 x14ac:dyDescent="0.55000000000000004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 x14ac:dyDescent="0.55000000000000004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 x14ac:dyDescent="0.55000000000000004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 x14ac:dyDescent="0.55000000000000004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 x14ac:dyDescent="0.55000000000000004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 x14ac:dyDescent="0.55000000000000004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 x14ac:dyDescent="0.55000000000000004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 x14ac:dyDescent="0.55000000000000004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 x14ac:dyDescent="0.55000000000000004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 x14ac:dyDescent="0.55000000000000004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 x14ac:dyDescent="0.55000000000000004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 x14ac:dyDescent="0.55000000000000004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 x14ac:dyDescent="0.55000000000000004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 x14ac:dyDescent="0.55000000000000004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 x14ac:dyDescent="0.55000000000000004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 x14ac:dyDescent="0.55000000000000004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 x14ac:dyDescent="0.55000000000000004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 x14ac:dyDescent="0.55000000000000004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 x14ac:dyDescent="0.55000000000000004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 x14ac:dyDescent="0.55000000000000004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 x14ac:dyDescent="0.55000000000000004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 x14ac:dyDescent="0.55000000000000004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 x14ac:dyDescent="0.55000000000000004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 x14ac:dyDescent="0.55000000000000004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 x14ac:dyDescent="0.55000000000000004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 x14ac:dyDescent="0.55000000000000004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 x14ac:dyDescent="0.55000000000000004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 x14ac:dyDescent="0.55000000000000004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 x14ac:dyDescent="0.55000000000000004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 x14ac:dyDescent="0.55000000000000004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 x14ac:dyDescent="0.55000000000000004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 x14ac:dyDescent="0.55000000000000004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 x14ac:dyDescent="0.55000000000000004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 x14ac:dyDescent="0.55000000000000004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 x14ac:dyDescent="0.55000000000000004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 x14ac:dyDescent="0.55000000000000004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 x14ac:dyDescent="0.55000000000000004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 x14ac:dyDescent="0.55000000000000004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 x14ac:dyDescent="0.55000000000000004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 x14ac:dyDescent="0.55000000000000004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 x14ac:dyDescent="0.55000000000000004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 x14ac:dyDescent="0.55000000000000004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 x14ac:dyDescent="0.55000000000000004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 x14ac:dyDescent="0.55000000000000004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 x14ac:dyDescent="0.55000000000000004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 x14ac:dyDescent="0.55000000000000004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 x14ac:dyDescent="0.55000000000000004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 x14ac:dyDescent="0.55000000000000004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 x14ac:dyDescent="0.55000000000000004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 x14ac:dyDescent="0.55000000000000004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 x14ac:dyDescent="0.55000000000000004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 x14ac:dyDescent="0.55000000000000004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 x14ac:dyDescent="0.55000000000000004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 x14ac:dyDescent="0.55000000000000004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 x14ac:dyDescent="0.55000000000000004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 x14ac:dyDescent="0.55000000000000004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 x14ac:dyDescent="0.55000000000000004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 x14ac:dyDescent="0.55000000000000004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 x14ac:dyDescent="0.55000000000000004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 x14ac:dyDescent="0.55000000000000004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 x14ac:dyDescent="0.55000000000000004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 x14ac:dyDescent="0.55000000000000004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 x14ac:dyDescent="0.55000000000000004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 x14ac:dyDescent="0.55000000000000004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 x14ac:dyDescent="0.55000000000000004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 x14ac:dyDescent="0.55000000000000004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 x14ac:dyDescent="0.55000000000000004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 x14ac:dyDescent="0.55000000000000004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 x14ac:dyDescent="0.55000000000000004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 x14ac:dyDescent="0.55000000000000004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 x14ac:dyDescent="0.55000000000000004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 x14ac:dyDescent="0.55000000000000004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 x14ac:dyDescent="0.55000000000000004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 x14ac:dyDescent="0.55000000000000004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 x14ac:dyDescent="0.55000000000000004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 x14ac:dyDescent="0.55000000000000004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 x14ac:dyDescent="0.55000000000000004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 x14ac:dyDescent="0.55000000000000004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 x14ac:dyDescent="0.55000000000000004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 x14ac:dyDescent="0.55000000000000004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 x14ac:dyDescent="0.55000000000000004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 x14ac:dyDescent="0.55000000000000004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 x14ac:dyDescent="0.55000000000000004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 x14ac:dyDescent="0.55000000000000004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 x14ac:dyDescent="0.55000000000000004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 x14ac:dyDescent="0.55000000000000004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 x14ac:dyDescent="0.55000000000000004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 x14ac:dyDescent="0.55000000000000004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 x14ac:dyDescent="0.55000000000000004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 x14ac:dyDescent="0.55000000000000004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 x14ac:dyDescent="0.55000000000000004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 x14ac:dyDescent="0.55000000000000004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 x14ac:dyDescent="0.55000000000000004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 x14ac:dyDescent="0.55000000000000004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 x14ac:dyDescent="0.55000000000000004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 x14ac:dyDescent="0.55000000000000004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 x14ac:dyDescent="0.55000000000000004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 x14ac:dyDescent="0.55000000000000004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 x14ac:dyDescent="0.55000000000000004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 x14ac:dyDescent="0.55000000000000004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 x14ac:dyDescent="0.55000000000000004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 x14ac:dyDescent="0.55000000000000004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 x14ac:dyDescent="0.55000000000000004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 x14ac:dyDescent="0.55000000000000004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 x14ac:dyDescent="0.55000000000000004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 x14ac:dyDescent="0.55000000000000004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 x14ac:dyDescent="0.55000000000000004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 x14ac:dyDescent="0.55000000000000004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 x14ac:dyDescent="0.55000000000000004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 x14ac:dyDescent="0.55000000000000004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 x14ac:dyDescent="0.55000000000000004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 x14ac:dyDescent="0.55000000000000004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 x14ac:dyDescent="0.55000000000000004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 x14ac:dyDescent="0.55000000000000004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 x14ac:dyDescent="0.55000000000000004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 x14ac:dyDescent="0.55000000000000004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 x14ac:dyDescent="0.55000000000000004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 x14ac:dyDescent="0.55000000000000004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 x14ac:dyDescent="0.55000000000000004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 x14ac:dyDescent="0.55000000000000004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 x14ac:dyDescent="0.55000000000000004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 x14ac:dyDescent="0.55000000000000004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 x14ac:dyDescent="0.55000000000000004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 x14ac:dyDescent="0.55000000000000004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 x14ac:dyDescent="0.55000000000000004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 x14ac:dyDescent="0.55000000000000004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 x14ac:dyDescent="0.55000000000000004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 x14ac:dyDescent="0.55000000000000004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 x14ac:dyDescent="0.55000000000000004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 x14ac:dyDescent="0.55000000000000004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 x14ac:dyDescent="0.55000000000000004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 x14ac:dyDescent="0.55000000000000004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 x14ac:dyDescent="0.55000000000000004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 x14ac:dyDescent="0.55000000000000004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 x14ac:dyDescent="0.55000000000000004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 x14ac:dyDescent="0.55000000000000004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 x14ac:dyDescent="0.55000000000000004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 x14ac:dyDescent="0.55000000000000004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 x14ac:dyDescent="0.55000000000000004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 x14ac:dyDescent="0.55000000000000004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 x14ac:dyDescent="0.55000000000000004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 x14ac:dyDescent="0.55000000000000004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 x14ac:dyDescent="0.55000000000000004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 x14ac:dyDescent="0.55000000000000004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 x14ac:dyDescent="0.55000000000000004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 x14ac:dyDescent="0.55000000000000004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 x14ac:dyDescent="0.55000000000000004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 x14ac:dyDescent="0.55000000000000004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 x14ac:dyDescent="0.55000000000000004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 x14ac:dyDescent="0.55000000000000004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 x14ac:dyDescent="0.55000000000000004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 x14ac:dyDescent="0.55000000000000004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 x14ac:dyDescent="0.55000000000000004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 x14ac:dyDescent="0.55000000000000004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 x14ac:dyDescent="0.55000000000000004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 x14ac:dyDescent="0.55000000000000004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 x14ac:dyDescent="0.55000000000000004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 x14ac:dyDescent="0.55000000000000004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 x14ac:dyDescent="0.55000000000000004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 x14ac:dyDescent="0.55000000000000004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 x14ac:dyDescent="0.55000000000000004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 x14ac:dyDescent="0.55000000000000004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 x14ac:dyDescent="0.55000000000000004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 x14ac:dyDescent="0.55000000000000004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 x14ac:dyDescent="0.55000000000000004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 x14ac:dyDescent="0.55000000000000004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 x14ac:dyDescent="0.55000000000000004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 x14ac:dyDescent="0.55000000000000004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 x14ac:dyDescent="0.55000000000000004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 x14ac:dyDescent="0.55000000000000004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 x14ac:dyDescent="0.55000000000000004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 x14ac:dyDescent="0.55000000000000004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 x14ac:dyDescent="0.55000000000000004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 x14ac:dyDescent="0.55000000000000004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 x14ac:dyDescent="0.55000000000000004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 x14ac:dyDescent="0.55000000000000004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 x14ac:dyDescent="0.55000000000000004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 x14ac:dyDescent="0.55000000000000004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 x14ac:dyDescent="0.55000000000000004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 x14ac:dyDescent="0.55000000000000004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 x14ac:dyDescent="0.55000000000000004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 x14ac:dyDescent="0.55000000000000004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 x14ac:dyDescent="0.55000000000000004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 x14ac:dyDescent="0.55000000000000004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 x14ac:dyDescent="0.55000000000000004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 x14ac:dyDescent="0.55000000000000004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 x14ac:dyDescent="0.55000000000000004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 x14ac:dyDescent="0.55000000000000004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 x14ac:dyDescent="0.55000000000000004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 x14ac:dyDescent="0.55000000000000004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 x14ac:dyDescent="0.55000000000000004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 x14ac:dyDescent="0.55000000000000004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 x14ac:dyDescent="0.55000000000000004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 x14ac:dyDescent="0.55000000000000004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 x14ac:dyDescent="0.55000000000000004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 x14ac:dyDescent="0.55000000000000004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 x14ac:dyDescent="0.55000000000000004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 x14ac:dyDescent="0.55000000000000004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 x14ac:dyDescent="0.55000000000000004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 x14ac:dyDescent="0.55000000000000004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 x14ac:dyDescent="0.55000000000000004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 x14ac:dyDescent="0.55000000000000004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 x14ac:dyDescent="0.55000000000000004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 x14ac:dyDescent="0.55000000000000004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 x14ac:dyDescent="0.55000000000000004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 x14ac:dyDescent="0.55000000000000004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 x14ac:dyDescent="0.55000000000000004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 x14ac:dyDescent="0.55000000000000004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 x14ac:dyDescent="0.55000000000000004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 x14ac:dyDescent="0.55000000000000004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 x14ac:dyDescent="0.55000000000000004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 x14ac:dyDescent="0.55000000000000004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 x14ac:dyDescent="0.55000000000000004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 x14ac:dyDescent="0.55000000000000004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 x14ac:dyDescent="0.55000000000000004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 x14ac:dyDescent="0.55000000000000004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 x14ac:dyDescent="0.55000000000000004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 x14ac:dyDescent="0.55000000000000004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 x14ac:dyDescent="0.55000000000000004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 x14ac:dyDescent="0.55000000000000004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 x14ac:dyDescent="0.55000000000000004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 x14ac:dyDescent="0.55000000000000004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 x14ac:dyDescent="0.55000000000000004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 x14ac:dyDescent="0.55000000000000004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 x14ac:dyDescent="0.55000000000000004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 x14ac:dyDescent="0.55000000000000004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 x14ac:dyDescent="0.55000000000000004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 x14ac:dyDescent="0.55000000000000004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 x14ac:dyDescent="0.55000000000000004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 x14ac:dyDescent="0.55000000000000004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 x14ac:dyDescent="0.55000000000000004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 x14ac:dyDescent="0.55000000000000004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 x14ac:dyDescent="0.55000000000000004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 x14ac:dyDescent="0.55000000000000004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 x14ac:dyDescent="0.55000000000000004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 x14ac:dyDescent="0.55000000000000004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 x14ac:dyDescent="0.55000000000000004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 x14ac:dyDescent="0.55000000000000004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 x14ac:dyDescent="0.55000000000000004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 x14ac:dyDescent="0.55000000000000004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 x14ac:dyDescent="0.55000000000000004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 x14ac:dyDescent="0.55000000000000004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 x14ac:dyDescent="0.55000000000000004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 x14ac:dyDescent="0.55000000000000004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 x14ac:dyDescent="0.55000000000000004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 x14ac:dyDescent="0.55000000000000004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 x14ac:dyDescent="0.55000000000000004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 x14ac:dyDescent="0.55000000000000004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 x14ac:dyDescent="0.55000000000000004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 x14ac:dyDescent="0.55000000000000004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 x14ac:dyDescent="0.55000000000000004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 x14ac:dyDescent="0.55000000000000004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 x14ac:dyDescent="0.55000000000000004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 x14ac:dyDescent="0.55000000000000004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 x14ac:dyDescent="0.55000000000000004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 x14ac:dyDescent="0.55000000000000004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 x14ac:dyDescent="0.55000000000000004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 x14ac:dyDescent="0.55000000000000004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 x14ac:dyDescent="0.55000000000000004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 x14ac:dyDescent="0.55000000000000004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 x14ac:dyDescent="0.55000000000000004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 x14ac:dyDescent="0.55000000000000004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 x14ac:dyDescent="0.55000000000000004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 x14ac:dyDescent="0.55000000000000004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 x14ac:dyDescent="0.55000000000000004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 x14ac:dyDescent="0.55000000000000004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 x14ac:dyDescent="0.55000000000000004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 x14ac:dyDescent="0.55000000000000004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 x14ac:dyDescent="0.55000000000000004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 x14ac:dyDescent="0.55000000000000004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 x14ac:dyDescent="0.55000000000000004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 x14ac:dyDescent="0.55000000000000004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 x14ac:dyDescent="0.55000000000000004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 x14ac:dyDescent="0.55000000000000004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 x14ac:dyDescent="0.55000000000000004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 x14ac:dyDescent="0.55000000000000004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 x14ac:dyDescent="0.55000000000000004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 x14ac:dyDescent="0.55000000000000004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 x14ac:dyDescent="0.55000000000000004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 x14ac:dyDescent="0.55000000000000004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 x14ac:dyDescent="0.55000000000000004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 x14ac:dyDescent="0.55000000000000004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 x14ac:dyDescent="0.55000000000000004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 x14ac:dyDescent="0.55000000000000004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 x14ac:dyDescent="0.55000000000000004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 x14ac:dyDescent="0.55000000000000004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 x14ac:dyDescent="0.55000000000000004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 x14ac:dyDescent="0.55000000000000004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 x14ac:dyDescent="0.55000000000000004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 x14ac:dyDescent="0.55000000000000004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 x14ac:dyDescent="0.55000000000000004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 x14ac:dyDescent="0.55000000000000004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 x14ac:dyDescent="0.55000000000000004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 x14ac:dyDescent="0.55000000000000004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 x14ac:dyDescent="0.55000000000000004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 x14ac:dyDescent="0.55000000000000004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 x14ac:dyDescent="0.55000000000000004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 x14ac:dyDescent="0.55000000000000004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 x14ac:dyDescent="0.55000000000000004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 x14ac:dyDescent="0.55000000000000004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 x14ac:dyDescent="0.55000000000000004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 x14ac:dyDescent="0.55000000000000004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 x14ac:dyDescent="0.55000000000000004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 x14ac:dyDescent="0.55000000000000004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 x14ac:dyDescent="0.55000000000000004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 x14ac:dyDescent="0.55000000000000004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 x14ac:dyDescent="0.55000000000000004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 x14ac:dyDescent="0.55000000000000004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 x14ac:dyDescent="0.55000000000000004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 x14ac:dyDescent="0.55000000000000004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 x14ac:dyDescent="0.55000000000000004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 x14ac:dyDescent="0.55000000000000004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 x14ac:dyDescent="0.55000000000000004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 x14ac:dyDescent="0.55000000000000004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 x14ac:dyDescent="0.55000000000000004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 x14ac:dyDescent="0.55000000000000004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 x14ac:dyDescent="0.55000000000000004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 x14ac:dyDescent="0.55000000000000004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 x14ac:dyDescent="0.55000000000000004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 x14ac:dyDescent="0.55000000000000004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 x14ac:dyDescent="0.55000000000000004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 x14ac:dyDescent="0.55000000000000004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 x14ac:dyDescent="0.55000000000000004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 x14ac:dyDescent="0.55000000000000004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 x14ac:dyDescent="0.55000000000000004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 x14ac:dyDescent="0.55000000000000004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 x14ac:dyDescent="0.55000000000000004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 x14ac:dyDescent="0.55000000000000004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 x14ac:dyDescent="0.55000000000000004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 x14ac:dyDescent="0.55000000000000004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 x14ac:dyDescent="0.55000000000000004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 x14ac:dyDescent="0.55000000000000004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 x14ac:dyDescent="0.55000000000000004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 x14ac:dyDescent="0.55000000000000004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 x14ac:dyDescent="0.55000000000000004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 x14ac:dyDescent="0.55000000000000004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 x14ac:dyDescent="0.55000000000000004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 x14ac:dyDescent="0.55000000000000004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 x14ac:dyDescent="0.55000000000000004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 x14ac:dyDescent="0.55000000000000004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 x14ac:dyDescent="0.55000000000000004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 x14ac:dyDescent="0.55000000000000004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 x14ac:dyDescent="0.55000000000000004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 x14ac:dyDescent="0.55000000000000004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 x14ac:dyDescent="0.55000000000000004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 x14ac:dyDescent="0.55000000000000004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 x14ac:dyDescent="0.55000000000000004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 x14ac:dyDescent="0.55000000000000004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 x14ac:dyDescent="0.55000000000000004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 x14ac:dyDescent="0.55000000000000004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 x14ac:dyDescent="0.55000000000000004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 x14ac:dyDescent="0.55000000000000004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 x14ac:dyDescent="0.55000000000000004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 x14ac:dyDescent="0.55000000000000004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 x14ac:dyDescent="0.55000000000000004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 x14ac:dyDescent="0.55000000000000004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 x14ac:dyDescent="0.55000000000000004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 x14ac:dyDescent="0.55000000000000004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 x14ac:dyDescent="0.55000000000000004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 x14ac:dyDescent="0.55000000000000004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 x14ac:dyDescent="0.55000000000000004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 x14ac:dyDescent="0.55000000000000004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 x14ac:dyDescent="0.55000000000000004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 x14ac:dyDescent="0.55000000000000004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 x14ac:dyDescent="0.55000000000000004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 x14ac:dyDescent="0.55000000000000004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 x14ac:dyDescent="0.55000000000000004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 x14ac:dyDescent="0.55000000000000004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 x14ac:dyDescent="0.55000000000000004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 x14ac:dyDescent="0.55000000000000004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 x14ac:dyDescent="0.55000000000000004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 x14ac:dyDescent="0.55000000000000004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 x14ac:dyDescent="0.55000000000000004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 x14ac:dyDescent="0.55000000000000004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 x14ac:dyDescent="0.55000000000000004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 x14ac:dyDescent="0.55000000000000004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 x14ac:dyDescent="0.55000000000000004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 x14ac:dyDescent="0.55000000000000004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 x14ac:dyDescent="0.55000000000000004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 x14ac:dyDescent="0.55000000000000004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 x14ac:dyDescent="0.55000000000000004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 x14ac:dyDescent="0.55000000000000004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 x14ac:dyDescent="0.55000000000000004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 x14ac:dyDescent="0.55000000000000004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 x14ac:dyDescent="0.55000000000000004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 x14ac:dyDescent="0.55000000000000004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 x14ac:dyDescent="0.55000000000000004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 x14ac:dyDescent="0.55000000000000004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 x14ac:dyDescent="0.55000000000000004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 x14ac:dyDescent="0.55000000000000004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 x14ac:dyDescent="0.55000000000000004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 x14ac:dyDescent="0.55000000000000004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 x14ac:dyDescent="0.55000000000000004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 x14ac:dyDescent="0.55000000000000004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 x14ac:dyDescent="0.55000000000000004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 x14ac:dyDescent="0.55000000000000004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 x14ac:dyDescent="0.55000000000000004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 x14ac:dyDescent="0.55000000000000004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 x14ac:dyDescent="0.55000000000000004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 x14ac:dyDescent="0.55000000000000004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 x14ac:dyDescent="0.55000000000000004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 x14ac:dyDescent="0.55000000000000004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 x14ac:dyDescent="0.55000000000000004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 x14ac:dyDescent="0.55000000000000004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 x14ac:dyDescent="0.55000000000000004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 x14ac:dyDescent="0.55000000000000004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 x14ac:dyDescent="0.55000000000000004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 x14ac:dyDescent="0.55000000000000004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 x14ac:dyDescent="0.55000000000000004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 x14ac:dyDescent="0.55000000000000004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 x14ac:dyDescent="0.55000000000000004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 x14ac:dyDescent="0.55000000000000004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 x14ac:dyDescent="0.55000000000000004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 x14ac:dyDescent="0.55000000000000004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 x14ac:dyDescent="0.55000000000000004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 x14ac:dyDescent="0.55000000000000004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 x14ac:dyDescent="0.55000000000000004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 x14ac:dyDescent="0.55000000000000004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 x14ac:dyDescent="0.55000000000000004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 x14ac:dyDescent="0.55000000000000004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 x14ac:dyDescent="0.55000000000000004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 x14ac:dyDescent="0.55000000000000004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 x14ac:dyDescent="0.55000000000000004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 x14ac:dyDescent="0.55000000000000004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 x14ac:dyDescent="0.55000000000000004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 x14ac:dyDescent="0.55000000000000004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 x14ac:dyDescent="0.55000000000000004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 x14ac:dyDescent="0.55000000000000004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 x14ac:dyDescent="0.55000000000000004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 x14ac:dyDescent="0.55000000000000004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 x14ac:dyDescent="0.55000000000000004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 x14ac:dyDescent="0.55000000000000004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 x14ac:dyDescent="0.55000000000000004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 x14ac:dyDescent="0.55000000000000004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 x14ac:dyDescent="0.55000000000000004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 x14ac:dyDescent="0.55000000000000004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 x14ac:dyDescent="0.55000000000000004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 x14ac:dyDescent="0.55000000000000004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 x14ac:dyDescent="0.55000000000000004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 x14ac:dyDescent="0.55000000000000004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 x14ac:dyDescent="0.55000000000000004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 x14ac:dyDescent="0.55000000000000004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 x14ac:dyDescent="0.55000000000000004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 x14ac:dyDescent="0.55000000000000004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 x14ac:dyDescent="0.55000000000000004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 x14ac:dyDescent="0.55000000000000004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 x14ac:dyDescent="0.55000000000000004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 x14ac:dyDescent="0.55000000000000004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 x14ac:dyDescent="0.55000000000000004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 x14ac:dyDescent="0.55000000000000004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 x14ac:dyDescent="0.55000000000000004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 x14ac:dyDescent="0.55000000000000004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 x14ac:dyDescent="0.55000000000000004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 x14ac:dyDescent="0.55000000000000004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 x14ac:dyDescent="0.55000000000000004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 x14ac:dyDescent="0.55000000000000004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 x14ac:dyDescent="0.55000000000000004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 x14ac:dyDescent="0.55000000000000004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 x14ac:dyDescent="0.55000000000000004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 x14ac:dyDescent="0.55000000000000004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 x14ac:dyDescent="0.55000000000000004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 x14ac:dyDescent="0.55000000000000004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 x14ac:dyDescent="0.55000000000000004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 x14ac:dyDescent="0.55000000000000004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 x14ac:dyDescent="0.55000000000000004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 x14ac:dyDescent="0.55000000000000004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 x14ac:dyDescent="0.55000000000000004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 x14ac:dyDescent="0.55000000000000004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 x14ac:dyDescent="0.55000000000000004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 x14ac:dyDescent="0.55000000000000004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 x14ac:dyDescent="0.55000000000000004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 x14ac:dyDescent="0.55000000000000004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 x14ac:dyDescent="0.55000000000000004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 x14ac:dyDescent="0.55000000000000004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 x14ac:dyDescent="0.55000000000000004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 x14ac:dyDescent="0.55000000000000004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 x14ac:dyDescent="0.55000000000000004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 x14ac:dyDescent="0.55000000000000004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 x14ac:dyDescent="0.55000000000000004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 x14ac:dyDescent="0.55000000000000004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 x14ac:dyDescent="0.55000000000000004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 x14ac:dyDescent="0.55000000000000004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 x14ac:dyDescent="0.55000000000000004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 x14ac:dyDescent="0.55000000000000004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 x14ac:dyDescent="0.55000000000000004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 x14ac:dyDescent="0.55000000000000004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 x14ac:dyDescent="0.55000000000000004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 x14ac:dyDescent="0.55000000000000004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 x14ac:dyDescent="0.55000000000000004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 x14ac:dyDescent="0.55000000000000004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 x14ac:dyDescent="0.55000000000000004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 x14ac:dyDescent="0.55000000000000004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 x14ac:dyDescent="0.55000000000000004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 x14ac:dyDescent="0.55000000000000004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 x14ac:dyDescent="0.55000000000000004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 x14ac:dyDescent="0.55000000000000004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 x14ac:dyDescent="0.55000000000000004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 x14ac:dyDescent="0.55000000000000004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 x14ac:dyDescent="0.55000000000000004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 x14ac:dyDescent="0.55000000000000004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 x14ac:dyDescent="0.55000000000000004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 x14ac:dyDescent="0.55000000000000004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 x14ac:dyDescent="0.55000000000000004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 x14ac:dyDescent="0.55000000000000004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 x14ac:dyDescent="0.55000000000000004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 x14ac:dyDescent="0.55000000000000004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 x14ac:dyDescent="0.55000000000000004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 x14ac:dyDescent="0.55000000000000004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 x14ac:dyDescent="0.55000000000000004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 x14ac:dyDescent="0.55000000000000004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 x14ac:dyDescent="0.55000000000000004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 x14ac:dyDescent="0.55000000000000004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 x14ac:dyDescent="0.55000000000000004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 x14ac:dyDescent="0.55000000000000004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 x14ac:dyDescent="0.55000000000000004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 x14ac:dyDescent="0.55000000000000004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 x14ac:dyDescent="0.55000000000000004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 x14ac:dyDescent="0.55000000000000004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 x14ac:dyDescent="0.55000000000000004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 x14ac:dyDescent="0.55000000000000004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 x14ac:dyDescent="0.55000000000000004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 x14ac:dyDescent="0.55000000000000004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 x14ac:dyDescent="0.55000000000000004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 x14ac:dyDescent="0.55000000000000004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 x14ac:dyDescent="0.55000000000000004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 x14ac:dyDescent="0.55000000000000004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 x14ac:dyDescent="0.55000000000000004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 x14ac:dyDescent="0.55000000000000004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 x14ac:dyDescent="0.55000000000000004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 x14ac:dyDescent="0.55000000000000004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 x14ac:dyDescent="0.55000000000000004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 x14ac:dyDescent="0.55000000000000004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 x14ac:dyDescent="0.55000000000000004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 x14ac:dyDescent="0.55000000000000004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 x14ac:dyDescent="0.55000000000000004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 x14ac:dyDescent="0.55000000000000004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 x14ac:dyDescent="0.55000000000000004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 x14ac:dyDescent="0.55000000000000004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 x14ac:dyDescent="0.55000000000000004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 x14ac:dyDescent="0.55000000000000004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 x14ac:dyDescent="0.55000000000000004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 x14ac:dyDescent="0.55000000000000004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 x14ac:dyDescent="0.55000000000000004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 x14ac:dyDescent="0.55000000000000004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 x14ac:dyDescent="0.55000000000000004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 x14ac:dyDescent="0.55000000000000004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 x14ac:dyDescent="0.55000000000000004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 x14ac:dyDescent="0.55000000000000004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 x14ac:dyDescent="0.55000000000000004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 x14ac:dyDescent="0.55000000000000004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 x14ac:dyDescent="0.55000000000000004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 x14ac:dyDescent="0.55000000000000004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 x14ac:dyDescent="0.55000000000000004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 x14ac:dyDescent="0.55000000000000004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 x14ac:dyDescent="0.55000000000000004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 x14ac:dyDescent="0.55000000000000004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 x14ac:dyDescent="0.55000000000000004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 x14ac:dyDescent="0.55000000000000004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 x14ac:dyDescent="0.55000000000000004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 x14ac:dyDescent="0.55000000000000004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 x14ac:dyDescent="0.55000000000000004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 x14ac:dyDescent="0.55000000000000004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 x14ac:dyDescent="0.55000000000000004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 x14ac:dyDescent="0.55000000000000004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 x14ac:dyDescent="0.55000000000000004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 x14ac:dyDescent="0.55000000000000004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 x14ac:dyDescent="0.55000000000000004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 x14ac:dyDescent="0.55000000000000004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 x14ac:dyDescent="0.55000000000000004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 x14ac:dyDescent="0.55000000000000004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 x14ac:dyDescent="0.55000000000000004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 x14ac:dyDescent="0.55000000000000004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 x14ac:dyDescent="0.55000000000000004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 x14ac:dyDescent="0.55000000000000004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 x14ac:dyDescent="0.55000000000000004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 x14ac:dyDescent="0.55000000000000004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 x14ac:dyDescent="0.55000000000000004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 x14ac:dyDescent="0.55000000000000004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 x14ac:dyDescent="0.55000000000000004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 x14ac:dyDescent="0.55000000000000004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 x14ac:dyDescent="0.55000000000000004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 x14ac:dyDescent="0.55000000000000004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 x14ac:dyDescent="0.55000000000000004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 x14ac:dyDescent="0.55000000000000004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 x14ac:dyDescent="0.55000000000000004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 x14ac:dyDescent="0.55000000000000004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 x14ac:dyDescent="0.55000000000000004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 x14ac:dyDescent="0.55000000000000004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 x14ac:dyDescent="0.55000000000000004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 x14ac:dyDescent="0.55000000000000004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 x14ac:dyDescent="0.55000000000000004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 x14ac:dyDescent="0.55000000000000004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 x14ac:dyDescent="0.55000000000000004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 x14ac:dyDescent="0.55000000000000004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 x14ac:dyDescent="0.55000000000000004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 x14ac:dyDescent="0.55000000000000004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 x14ac:dyDescent="0.55000000000000004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 x14ac:dyDescent="0.55000000000000004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 x14ac:dyDescent="0.55000000000000004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 x14ac:dyDescent="0.55000000000000004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 x14ac:dyDescent="0.55000000000000004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 x14ac:dyDescent="0.55000000000000004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 x14ac:dyDescent="0.55000000000000004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 x14ac:dyDescent="0.55000000000000004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 x14ac:dyDescent="0.55000000000000004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 x14ac:dyDescent="0.55000000000000004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 x14ac:dyDescent="0.55000000000000004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 x14ac:dyDescent="0.55000000000000004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 x14ac:dyDescent="0.55000000000000004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 x14ac:dyDescent="0.55000000000000004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 x14ac:dyDescent="0.55000000000000004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 x14ac:dyDescent="0.55000000000000004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 x14ac:dyDescent="0.55000000000000004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 x14ac:dyDescent="0.55000000000000004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 x14ac:dyDescent="0.55000000000000004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 x14ac:dyDescent="0.55000000000000004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 x14ac:dyDescent="0.55000000000000004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 x14ac:dyDescent="0.55000000000000004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 x14ac:dyDescent="0.55000000000000004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 x14ac:dyDescent="0.55000000000000004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 x14ac:dyDescent="0.55000000000000004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 x14ac:dyDescent="0.55000000000000004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 x14ac:dyDescent="0.55000000000000004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 x14ac:dyDescent="0.55000000000000004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 x14ac:dyDescent="0.55000000000000004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 x14ac:dyDescent="0.55000000000000004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 x14ac:dyDescent="0.55000000000000004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 x14ac:dyDescent="0.55000000000000004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 x14ac:dyDescent="0.55000000000000004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 x14ac:dyDescent="0.55000000000000004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 x14ac:dyDescent="0.55000000000000004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 x14ac:dyDescent="0.55000000000000004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 x14ac:dyDescent="0.55000000000000004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 x14ac:dyDescent="0.55000000000000004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 x14ac:dyDescent="0.55000000000000004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 x14ac:dyDescent="0.55000000000000004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 x14ac:dyDescent="0.55000000000000004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 x14ac:dyDescent="0.55000000000000004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 x14ac:dyDescent="0.55000000000000004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 x14ac:dyDescent="0.55000000000000004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 x14ac:dyDescent="0.55000000000000004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 x14ac:dyDescent="0.55000000000000004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 x14ac:dyDescent="0.55000000000000004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 x14ac:dyDescent="0.55000000000000004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 x14ac:dyDescent="0.55000000000000004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 x14ac:dyDescent="0.55000000000000004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 x14ac:dyDescent="0.55000000000000004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 x14ac:dyDescent="0.55000000000000004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 x14ac:dyDescent="0.55000000000000004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 x14ac:dyDescent="0.55000000000000004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 x14ac:dyDescent="0.55000000000000004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 x14ac:dyDescent="0.55000000000000004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 x14ac:dyDescent="0.55000000000000004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 x14ac:dyDescent="0.55000000000000004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 x14ac:dyDescent="0.55000000000000004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 x14ac:dyDescent="0.55000000000000004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 x14ac:dyDescent="0.55000000000000004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 x14ac:dyDescent="0.55000000000000004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 x14ac:dyDescent="0.55000000000000004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 x14ac:dyDescent="0.55000000000000004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 x14ac:dyDescent="0.55000000000000004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 x14ac:dyDescent="0.55000000000000004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 x14ac:dyDescent="0.55000000000000004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 x14ac:dyDescent="0.55000000000000004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 x14ac:dyDescent="0.55000000000000004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 x14ac:dyDescent="0.55000000000000004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 x14ac:dyDescent="0.55000000000000004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 x14ac:dyDescent="0.55000000000000004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 x14ac:dyDescent="0.55000000000000004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 x14ac:dyDescent="0.55000000000000004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 x14ac:dyDescent="0.55000000000000004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 x14ac:dyDescent="0.55000000000000004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 x14ac:dyDescent="0.55000000000000004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 x14ac:dyDescent="0.55000000000000004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 x14ac:dyDescent="0.55000000000000004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 x14ac:dyDescent="0.55000000000000004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 x14ac:dyDescent="0.55000000000000004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 x14ac:dyDescent="0.55000000000000004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 x14ac:dyDescent="0.55000000000000004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 x14ac:dyDescent="0.55000000000000004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 x14ac:dyDescent="0.55000000000000004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 x14ac:dyDescent="0.55000000000000004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 x14ac:dyDescent="0.55000000000000004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 x14ac:dyDescent="0.55000000000000004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 x14ac:dyDescent="0.55000000000000004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 x14ac:dyDescent="0.55000000000000004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 x14ac:dyDescent="0.55000000000000004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 x14ac:dyDescent="0.55000000000000004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 x14ac:dyDescent="0.55000000000000004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 x14ac:dyDescent="0.55000000000000004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 x14ac:dyDescent="0.55000000000000004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 x14ac:dyDescent="0.55000000000000004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 x14ac:dyDescent="0.55000000000000004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 x14ac:dyDescent="0.55000000000000004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 x14ac:dyDescent="0.55000000000000004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 x14ac:dyDescent="0.55000000000000004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 x14ac:dyDescent="0.55000000000000004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 x14ac:dyDescent="0.55000000000000004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 x14ac:dyDescent="0.55000000000000004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 x14ac:dyDescent="0.55000000000000004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 x14ac:dyDescent="0.55000000000000004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 x14ac:dyDescent="0.55000000000000004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 x14ac:dyDescent="0.55000000000000004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 x14ac:dyDescent="0.55000000000000004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 x14ac:dyDescent="0.55000000000000004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 x14ac:dyDescent="0.55000000000000004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 x14ac:dyDescent="0.55000000000000004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 x14ac:dyDescent="0.55000000000000004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 x14ac:dyDescent="0.55000000000000004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 x14ac:dyDescent="0.55000000000000004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 x14ac:dyDescent="0.55000000000000004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 x14ac:dyDescent="0.55000000000000004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 x14ac:dyDescent="0.55000000000000004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 x14ac:dyDescent="0.55000000000000004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 x14ac:dyDescent="0.55000000000000004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 x14ac:dyDescent="0.55000000000000004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 x14ac:dyDescent="0.55000000000000004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 x14ac:dyDescent="0.55000000000000004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 x14ac:dyDescent="0.55000000000000004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 x14ac:dyDescent="0.55000000000000004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 x14ac:dyDescent="0.55000000000000004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 x14ac:dyDescent="0.55000000000000004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 x14ac:dyDescent="0.55000000000000004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 x14ac:dyDescent="0.55000000000000004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 x14ac:dyDescent="0.55000000000000004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 x14ac:dyDescent="0.55000000000000004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 x14ac:dyDescent="0.55000000000000004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 x14ac:dyDescent="0.55000000000000004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 x14ac:dyDescent="0.55000000000000004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 x14ac:dyDescent="0.55000000000000004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 x14ac:dyDescent="0.55000000000000004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 x14ac:dyDescent="0.55000000000000004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 x14ac:dyDescent="0.55000000000000004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 x14ac:dyDescent="0.55000000000000004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 x14ac:dyDescent="0.55000000000000004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 x14ac:dyDescent="0.55000000000000004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 x14ac:dyDescent="0.55000000000000004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 x14ac:dyDescent="0.55000000000000004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 x14ac:dyDescent="0.55000000000000004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 x14ac:dyDescent="0.55000000000000004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 x14ac:dyDescent="0.55000000000000004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 x14ac:dyDescent="0.55000000000000004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 x14ac:dyDescent="0.55000000000000004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 x14ac:dyDescent="0.55000000000000004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 x14ac:dyDescent="0.55000000000000004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 x14ac:dyDescent="0.55000000000000004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 x14ac:dyDescent="0.55000000000000004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 x14ac:dyDescent="0.55000000000000004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 x14ac:dyDescent="0.55000000000000004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 x14ac:dyDescent="0.55000000000000004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 x14ac:dyDescent="0.55000000000000004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 x14ac:dyDescent="0.55000000000000004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 x14ac:dyDescent="0.55000000000000004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 x14ac:dyDescent="0.55000000000000004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 x14ac:dyDescent="0.55000000000000004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 x14ac:dyDescent="0.55000000000000004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 x14ac:dyDescent="0.55000000000000004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 x14ac:dyDescent="0.55000000000000004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 x14ac:dyDescent="0.55000000000000004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 x14ac:dyDescent="0.55000000000000004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 x14ac:dyDescent="0.55000000000000004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 x14ac:dyDescent="0.55000000000000004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 x14ac:dyDescent="0.55000000000000004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 x14ac:dyDescent="0.55000000000000004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 x14ac:dyDescent="0.55000000000000004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 x14ac:dyDescent="0.55000000000000004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 x14ac:dyDescent="0.55000000000000004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 x14ac:dyDescent="0.55000000000000004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 x14ac:dyDescent="0.55000000000000004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 x14ac:dyDescent="0.55000000000000004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 x14ac:dyDescent="0.55000000000000004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 x14ac:dyDescent="0.55000000000000004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 x14ac:dyDescent="0.55000000000000004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 x14ac:dyDescent="0.55000000000000004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 x14ac:dyDescent="0.55000000000000004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 x14ac:dyDescent="0.55000000000000004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 x14ac:dyDescent="0.55000000000000004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 x14ac:dyDescent="0.55000000000000004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 x14ac:dyDescent="0.55000000000000004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 x14ac:dyDescent="0.55000000000000004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 x14ac:dyDescent="0.55000000000000004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 x14ac:dyDescent="0.55000000000000004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 x14ac:dyDescent="0.55000000000000004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 x14ac:dyDescent="0.55000000000000004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 x14ac:dyDescent="0.55000000000000004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 x14ac:dyDescent="0.55000000000000004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 x14ac:dyDescent="0.55000000000000004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 x14ac:dyDescent="0.55000000000000004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 x14ac:dyDescent="0.55000000000000004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 x14ac:dyDescent="0.55000000000000004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 x14ac:dyDescent="0.55000000000000004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 x14ac:dyDescent="0.55000000000000004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 x14ac:dyDescent="0.55000000000000004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 x14ac:dyDescent="0.55000000000000004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 x14ac:dyDescent="0.55000000000000004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 x14ac:dyDescent="0.55000000000000004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 x14ac:dyDescent="0.55000000000000004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 x14ac:dyDescent="0.55000000000000004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 x14ac:dyDescent="0.55000000000000004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 x14ac:dyDescent="0.55000000000000004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 x14ac:dyDescent="0.55000000000000004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 x14ac:dyDescent="0.55000000000000004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 x14ac:dyDescent="0.55000000000000004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 x14ac:dyDescent="0.55000000000000004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 x14ac:dyDescent="0.55000000000000004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 x14ac:dyDescent="0.55000000000000004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 x14ac:dyDescent="0.55000000000000004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 x14ac:dyDescent="0.55000000000000004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 x14ac:dyDescent="0.55000000000000004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 x14ac:dyDescent="0.55000000000000004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 x14ac:dyDescent="0.55000000000000004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 x14ac:dyDescent="0.55000000000000004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 x14ac:dyDescent="0.55000000000000004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 x14ac:dyDescent="0.55000000000000004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 x14ac:dyDescent="0.55000000000000004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 x14ac:dyDescent="0.55000000000000004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 x14ac:dyDescent="0.55000000000000004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 x14ac:dyDescent="0.55000000000000004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 x14ac:dyDescent="0.55000000000000004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 x14ac:dyDescent="0.55000000000000004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 x14ac:dyDescent="0.55000000000000004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 x14ac:dyDescent="0.55000000000000004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 x14ac:dyDescent="0.55000000000000004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 x14ac:dyDescent="0.55000000000000004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 x14ac:dyDescent="0.55000000000000004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 x14ac:dyDescent="0.55000000000000004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 x14ac:dyDescent="0.55000000000000004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 x14ac:dyDescent="0.55000000000000004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 x14ac:dyDescent="0.55000000000000004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 x14ac:dyDescent="0.55000000000000004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 x14ac:dyDescent="0.55000000000000004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 x14ac:dyDescent="0.55000000000000004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 x14ac:dyDescent="0.55000000000000004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 x14ac:dyDescent="0.55000000000000004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 x14ac:dyDescent="0.55000000000000004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 x14ac:dyDescent="0.55000000000000004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 x14ac:dyDescent="0.55000000000000004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 x14ac:dyDescent="0.55000000000000004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 x14ac:dyDescent="0.55000000000000004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 x14ac:dyDescent="0.55000000000000004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 x14ac:dyDescent="0.55000000000000004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 x14ac:dyDescent="0.55000000000000004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 x14ac:dyDescent="0.55000000000000004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 x14ac:dyDescent="0.55000000000000004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 x14ac:dyDescent="0.55000000000000004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 x14ac:dyDescent="0.55000000000000004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 x14ac:dyDescent="0.55000000000000004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 x14ac:dyDescent="0.55000000000000004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 x14ac:dyDescent="0.55000000000000004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 x14ac:dyDescent="0.55000000000000004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 x14ac:dyDescent="0.55000000000000004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 x14ac:dyDescent="0.55000000000000004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 x14ac:dyDescent="0.55000000000000004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 x14ac:dyDescent="0.55000000000000004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 x14ac:dyDescent="0.55000000000000004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 x14ac:dyDescent="0.55000000000000004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 x14ac:dyDescent="0.55000000000000004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 x14ac:dyDescent="0.55000000000000004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 x14ac:dyDescent="0.55000000000000004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 x14ac:dyDescent="0.55000000000000004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 x14ac:dyDescent="0.55000000000000004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 x14ac:dyDescent="0.55000000000000004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 x14ac:dyDescent="0.55000000000000004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 x14ac:dyDescent="0.55000000000000004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 x14ac:dyDescent="0.55000000000000004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 x14ac:dyDescent="0.55000000000000004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 x14ac:dyDescent="0.55000000000000004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 x14ac:dyDescent="0.55000000000000004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 x14ac:dyDescent="0.55000000000000004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 x14ac:dyDescent="0.55000000000000004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 x14ac:dyDescent="0.55000000000000004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 x14ac:dyDescent="0.55000000000000004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 x14ac:dyDescent="0.55000000000000004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 x14ac:dyDescent="0.55000000000000004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 x14ac:dyDescent="0.55000000000000004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 x14ac:dyDescent="0.55000000000000004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 x14ac:dyDescent="0.55000000000000004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 x14ac:dyDescent="0.55000000000000004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 x14ac:dyDescent="0.55000000000000004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 x14ac:dyDescent="0.55000000000000004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 x14ac:dyDescent="0.55000000000000004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 x14ac:dyDescent="0.55000000000000004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 x14ac:dyDescent="0.55000000000000004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 x14ac:dyDescent="0.55000000000000004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 x14ac:dyDescent="0.55000000000000004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 x14ac:dyDescent="0.55000000000000004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 x14ac:dyDescent="0.55000000000000004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 x14ac:dyDescent="0.55000000000000004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 x14ac:dyDescent="0.55000000000000004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 x14ac:dyDescent="0.55000000000000004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 x14ac:dyDescent="0.55000000000000004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 x14ac:dyDescent="0.55000000000000004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 x14ac:dyDescent="0.55000000000000004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 x14ac:dyDescent="0.55000000000000004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 x14ac:dyDescent="0.55000000000000004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 x14ac:dyDescent="0.55000000000000004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 x14ac:dyDescent="0.55000000000000004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 x14ac:dyDescent="0.55000000000000004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 x14ac:dyDescent="0.55000000000000004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 x14ac:dyDescent="0.55000000000000004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 x14ac:dyDescent="0.55000000000000004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 x14ac:dyDescent="0.55000000000000004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 x14ac:dyDescent="0.55000000000000004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 x14ac:dyDescent="0.55000000000000004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 x14ac:dyDescent="0.55000000000000004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 x14ac:dyDescent="0.55000000000000004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 x14ac:dyDescent="0.55000000000000004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 x14ac:dyDescent="0.55000000000000004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 x14ac:dyDescent="0.55000000000000004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 x14ac:dyDescent="0.55000000000000004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 x14ac:dyDescent="0.55000000000000004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 x14ac:dyDescent="0.55000000000000004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 x14ac:dyDescent="0.55000000000000004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 x14ac:dyDescent="0.55000000000000004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 x14ac:dyDescent="0.55000000000000004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 x14ac:dyDescent="0.55000000000000004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 x14ac:dyDescent="0.55000000000000004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 x14ac:dyDescent="0.55000000000000004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 x14ac:dyDescent="0.55000000000000004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 x14ac:dyDescent="0.55000000000000004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 x14ac:dyDescent="0.55000000000000004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 x14ac:dyDescent="0.55000000000000004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 x14ac:dyDescent="0.55000000000000004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 x14ac:dyDescent="0.55000000000000004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 x14ac:dyDescent="0.55000000000000004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 x14ac:dyDescent="0.55000000000000004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 x14ac:dyDescent="0.55000000000000004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 x14ac:dyDescent="0.55000000000000004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 x14ac:dyDescent="0.55000000000000004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 x14ac:dyDescent="0.55000000000000004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 x14ac:dyDescent="0.55000000000000004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 x14ac:dyDescent="0.55000000000000004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 x14ac:dyDescent="0.55000000000000004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 x14ac:dyDescent="0.55000000000000004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 x14ac:dyDescent="0.55000000000000004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 x14ac:dyDescent="0.55000000000000004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 x14ac:dyDescent="0.55000000000000004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 x14ac:dyDescent="0.55000000000000004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 x14ac:dyDescent="0.55000000000000004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 x14ac:dyDescent="0.55000000000000004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 x14ac:dyDescent="0.55000000000000004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 x14ac:dyDescent="0.55000000000000004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 x14ac:dyDescent="0.55000000000000004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 x14ac:dyDescent="0.55000000000000004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 x14ac:dyDescent="0.55000000000000004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 x14ac:dyDescent="0.55000000000000004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 x14ac:dyDescent="0.55000000000000004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 x14ac:dyDescent="0.55000000000000004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 x14ac:dyDescent="0.55000000000000004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 x14ac:dyDescent="0.55000000000000004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 x14ac:dyDescent="0.55000000000000004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 x14ac:dyDescent="0.55000000000000004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 x14ac:dyDescent="0.55000000000000004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 x14ac:dyDescent="0.55000000000000004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 x14ac:dyDescent="0.55000000000000004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 x14ac:dyDescent="0.55000000000000004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 x14ac:dyDescent="0.55000000000000004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 x14ac:dyDescent="0.55000000000000004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 x14ac:dyDescent="0.55000000000000004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 x14ac:dyDescent="0.55000000000000004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 x14ac:dyDescent="0.55000000000000004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 x14ac:dyDescent="0.55000000000000004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 x14ac:dyDescent="0.55000000000000004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 x14ac:dyDescent="0.55000000000000004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 x14ac:dyDescent="0.55000000000000004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 x14ac:dyDescent="0.55000000000000004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 x14ac:dyDescent="0.55000000000000004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 x14ac:dyDescent="0.55000000000000004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 x14ac:dyDescent="0.55000000000000004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 x14ac:dyDescent="0.55000000000000004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 x14ac:dyDescent="0.55000000000000004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 x14ac:dyDescent="0.55000000000000004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 x14ac:dyDescent="0.55000000000000004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 x14ac:dyDescent="0.55000000000000004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 x14ac:dyDescent="0.55000000000000004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 x14ac:dyDescent="0.55000000000000004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 x14ac:dyDescent="0.55000000000000004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 x14ac:dyDescent="0.55000000000000004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 x14ac:dyDescent="0.55000000000000004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 x14ac:dyDescent="0.55000000000000004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 x14ac:dyDescent="0.55000000000000004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 x14ac:dyDescent="0.55000000000000004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 x14ac:dyDescent="0.55000000000000004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 x14ac:dyDescent="0.55000000000000004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 x14ac:dyDescent="0.55000000000000004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 x14ac:dyDescent="0.55000000000000004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 x14ac:dyDescent="0.55000000000000004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 x14ac:dyDescent="0.55000000000000004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 x14ac:dyDescent="0.55000000000000004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 x14ac:dyDescent="0.55000000000000004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 x14ac:dyDescent="0.55000000000000004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 x14ac:dyDescent="0.55000000000000004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 x14ac:dyDescent="0.55000000000000004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 x14ac:dyDescent="0.55000000000000004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 x14ac:dyDescent="0.55000000000000004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 x14ac:dyDescent="0.55000000000000004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 x14ac:dyDescent="0.55000000000000004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 x14ac:dyDescent="0.55000000000000004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 x14ac:dyDescent="0.55000000000000004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 x14ac:dyDescent="0.55000000000000004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 x14ac:dyDescent="0.55000000000000004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 x14ac:dyDescent="0.55000000000000004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 x14ac:dyDescent="0.55000000000000004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 x14ac:dyDescent="0.55000000000000004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 x14ac:dyDescent="0.55000000000000004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 x14ac:dyDescent="0.55000000000000004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 x14ac:dyDescent="0.55000000000000004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 x14ac:dyDescent="0.55000000000000004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 x14ac:dyDescent="0.55000000000000004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 x14ac:dyDescent="0.55000000000000004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 x14ac:dyDescent="0.55000000000000004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 x14ac:dyDescent="0.55000000000000004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 x14ac:dyDescent="0.55000000000000004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 x14ac:dyDescent="0.55000000000000004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 x14ac:dyDescent="0.55000000000000004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 x14ac:dyDescent="0.55000000000000004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 x14ac:dyDescent="0.55000000000000004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 x14ac:dyDescent="0.55000000000000004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 x14ac:dyDescent="0.55000000000000004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 x14ac:dyDescent="0.55000000000000004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 x14ac:dyDescent="0.55000000000000004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 x14ac:dyDescent="0.55000000000000004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 x14ac:dyDescent="0.55000000000000004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 x14ac:dyDescent="0.55000000000000004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 x14ac:dyDescent="0.55000000000000004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 x14ac:dyDescent="0.55000000000000004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 x14ac:dyDescent="0.55000000000000004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 x14ac:dyDescent="0.55000000000000004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 x14ac:dyDescent="0.55000000000000004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 x14ac:dyDescent="0.55000000000000004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 x14ac:dyDescent="0.55000000000000004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 x14ac:dyDescent="0.55000000000000004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 x14ac:dyDescent="0.55000000000000004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 x14ac:dyDescent="0.55000000000000004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 x14ac:dyDescent="0.55000000000000004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 x14ac:dyDescent="0.55000000000000004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 x14ac:dyDescent="0.55000000000000004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 x14ac:dyDescent="0.55000000000000004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 x14ac:dyDescent="0.55000000000000004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 x14ac:dyDescent="0.55000000000000004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 x14ac:dyDescent="0.55000000000000004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 x14ac:dyDescent="0.55000000000000004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 x14ac:dyDescent="0.55000000000000004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 x14ac:dyDescent="0.55000000000000004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 x14ac:dyDescent="0.55000000000000004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 x14ac:dyDescent="0.55000000000000004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 x14ac:dyDescent="0.55000000000000004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 x14ac:dyDescent="0.55000000000000004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 x14ac:dyDescent="0.55000000000000004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 x14ac:dyDescent="0.55000000000000004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 x14ac:dyDescent="0.55000000000000004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 x14ac:dyDescent="0.55000000000000004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 x14ac:dyDescent="0.55000000000000004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 x14ac:dyDescent="0.55000000000000004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 x14ac:dyDescent="0.55000000000000004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 x14ac:dyDescent="0.55000000000000004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 x14ac:dyDescent="0.55000000000000004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 x14ac:dyDescent="0.55000000000000004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 x14ac:dyDescent="0.55000000000000004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 x14ac:dyDescent="0.55000000000000004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 x14ac:dyDescent="0.55000000000000004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 x14ac:dyDescent="0.55000000000000004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 x14ac:dyDescent="0.55000000000000004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 x14ac:dyDescent="0.55000000000000004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 x14ac:dyDescent="0.55000000000000004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 x14ac:dyDescent="0.55000000000000004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 x14ac:dyDescent="0.55000000000000004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 x14ac:dyDescent="0.55000000000000004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 x14ac:dyDescent="0.55000000000000004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 x14ac:dyDescent="0.55000000000000004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 x14ac:dyDescent="0.55000000000000004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 x14ac:dyDescent="0.55000000000000004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 x14ac:dyDescent="0.55000000000000004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 x14ac:dyDescent="0.55000000000000004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 x14ac:dyDescent="0.55000000000000004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 x14ac:dyDescent="0.55000000000000004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 x14ac:dyDescent="0.55000000000000004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 x14ac:dyDescent="0.55000000000000004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 x14ac:dyDescent="0.55000000000000004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 x14ac:dyDescent="0.55000000000000004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 x14ac:dyDescent="0.55000000000000004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 x14ac:dyDescent="0.55000000000000004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 x14ac:dyDescent="0.55000000000000004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 x14ac:dyDescent="0.55000000000000004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 x14ac:dyDescent="0.55000000000000004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 x14ac:dyDescent="0.55000000000000004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 x14ac:dyDescent="0.55000000000000004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 x14ac:dyDescent="0.55000000000000004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 x14ac:dyDescent="0.55000000000000004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 x14ac:dyDescent="0.55000000000000004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 x14ac:dyDescent="0.55000000000000004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 x14ac:dyDescent="0.55000000000000004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 x14ac:dyDescent="0.55000000000000004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 x14ac:dyDescent="0.55000000000000004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 x14ac:dyDescent="0.55000000000000004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 x14ac:dyDescent="0.55000000000000004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 x14ac:dyDescent="0.55000000000000004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 x14ac:dyDescent="0.55000000000000004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 x14ac:dyDescent="0.55000000000000004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 x14ac:dyDescent="0.55000000000000004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 x14ac:dyDescent="0.55000000000000004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 x14ac:dyDescent="0.55000000000000004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 x14ac:dyDescent="0.55000000000000004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 x14ac:dyDescent="0.55000000000000004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 x14ac:dyDescent="0.55000000000000004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 x14ac:dyDescent="0.55000000000000004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 x14ac:dyDescent="0.55000000000000004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 x14ac:dyDescent="0.55000000000000004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 x14ac:dyDescent="0.55000000000000004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 x14ac:dyDescent="0.55000000000000004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 x14ac:dyDescent="0.55000000000000004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 x14ac:dyDescent="0.55000000000000004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 x14ac:dyDescent="0.55000000000000004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 x14ac:dyDescent="0.55000000000000004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 x14ac:dyDescent="0.55000000000000004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 x14ac:dyDescent="0.55000000000000004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 x14ac:dyDescent="0.55000000000000004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 x14ac:dyDescent="0.55000000000000004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 x14ac:dyDescent="0.55000000000000004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 x14ac:dyDescent="0.55000000000000004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 x14ac:dyDescent="0.55000000000000004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 x14ac:dyDescent="0.55000000000000004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 x14ac:dyDescent="0.55000000000000004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 x14ac:dyDescent="0.55000000000000004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 x14ac:dyDescent="0.55000000000000004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 x14ac:dyDescent="0.55000000000000004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 x14ac:dyDescent="0.55000000000000004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 x14ac:dyDescent="0.55000000000000004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 x14ac:dyDescent="0.55000000000000004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 x14ac:dyDescent="0.55000000000000004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 x14ac:dyDescent="0.55000000000000004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 x14ac:dyDescent="0.55000000000000004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 x14ac:dyDescent="0.55000000000000004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 x14ac:dyDescent="0.55000000000000004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 x14ac:dyDescent="0.55000000000000004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 x14ac:dyDescent="0.55000000000000004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 x14ac:dyDescent="0.55000000000000004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 x14ac:dyDescent="0.55000000000000004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 x14ac:dyDescent="0.55000000000000004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 x14ac:dyDescent="0.55000000000000004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 x14ac:dyDescent="0.55000000000000004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 x14ac:dyDescent="0.55000000000000004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 x14ac:dyDescent="0.55000000000000004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 x14ac:dyDescent="0.55000000000000004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 x14ac:dyDescent="0.55000000000000004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 x14ac:dyDescent="0.55000000000000004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 x14ac:dyDescent="0.55000000000000004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 x14ac:dyDescent="0.55000000000000004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 x14ac:dyDescent="0.55000000000000004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 x14ac:dyDescent="0.55000000000000004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 x14ac:dyDescent="0.55000000000000004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 x14ac:dyDescent="0.55000000000000004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 x14ac:dyDescent="0.55000000000000004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 x14ac:dyDescent="0.55000000000000004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 x14ac:dyDescent="0.55000000000000004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 x14ac:dyDescent="0.55000000000000004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 x14ac:dyDescent="0.55000000000000004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 x14ac:dyDescent="0.55000000000000004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 x14ac:dyDescent="0.55000000000000004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 x14ac:dyDescent="0.55000000000000004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 x14ac:dyDescent="0.55000000000000004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 x14ac:dyDescent="0.55000000000000004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 x14ac:dyDescent="0.55000000000000004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 x14ac:dyDescent="0.55000000000000004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 x14ac:dyDescent="0.55000000000000004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 x14ac:dyDescent="0.55000000000000004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 x14ac:dyDescent="0.55000000000000004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 x14ac:dyDescent="0.55000000000000004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 x14ac:dyDescent="0.55000000000000004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 x14ac:dyDescent="0.55000000000000004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 x14ac:dyDescent="0.55000000000000004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 x14ac:dyDescent="0.55000000000000004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 x14ac:dyDescent="0.55000000000000004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 x14ac:dyDescent="0.55000000000000004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 x14ac:dyDescent="0.55000000000000004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 x14ac:dyDescent="0.55000000000000004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 x14ac:dyDescent="0.55000000000000004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 x14ac:dyDescent="0.55000000000000004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 x14ac:dyDescent="0.55000000000000004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 x14ac:dyDescent="0.55000000000000004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 x14ac:dyDescent="0.55000000000000004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 x14ac:dyDescent="0.55000000000000004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 x14ac:dyDescent="0.55000000000000004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 x14ac:dyDescent="0.55000000000000004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 x14ac:dyDescent="0.55000000000000004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 x14ac:dyDescent="0.55000000000000004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 x14ac:dyDescent="0.55000000000000004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 x14ac:dyDescent="0.55000000000000004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 x14ac:dyDescent="0.55000000000000004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 x14ac:dyDescent="0.55000000000000004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 x14ac:dyDescent="0.55000000000000004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 x14ac:dyDescent="0.55000000000000004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 x14ac:dyDescent="0.55000000000000004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 x14ac:dyDescent="0.55000000000000004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 x14ac:dyDescent="0.55000000000000004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 x14ac:dyDescent="0.55000000000000004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 x14ac:dyDescent="0.55000000000000004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 x14ac:dyDescent="0.55000000000000004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 x14ac:dyDescent="0.55000000000000004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 x14ac:dyDescent="0.55000000000000004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 x14ac:dyDescent="0.55000000000000004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 x14ac:dyDescent="0.55000000000000004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 x14ac:dyDescent="0.55000000000000004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 x14ac:dyDescent="0.55000000000000004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 x14ac:dyDescent="0.55000000000000004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 x14ac:dyDescent="0.55000000000000004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 x14ac:dyDescent="0.55000000000000004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 x14ac:dyDescent="0.55000000000000004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 x14ac:dyDescent="0.55000000000000004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 x14ac:dyDescent="0.55000000000000004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 x14ac:dyDescent="0.55000000000000004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 x14ac:dyDescent="0.55000000000000004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 x14ac:dyDescent="0.55000000000000004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 x14ac:dyDescent="0.55000000000000004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 x14ac:dyDescent="0.55000000000000004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 x14ac:dyDescent="0.55000000000000004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 x14ac:dyDescent="0.55000000000000004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 x14ac:dyDescent="0.55000000000000004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 x14ac:dyDescent="0.55000000000000004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 x14ac:dyDescent="0.55000000000000004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 x14ac:dyDescent="0.55000000000000004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 x14ac:dyDescent="0.55000000000000004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 x14ac:dyDescent="0.55000000000000004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 x14ac:dyDescent="0.55000000000000004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 x14ac:dyDescent="0.55000000000000004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 x14ac:dyDescent="0.55000000000000004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 x14ac:dyDescent="0.55000000000000004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 x14ac:dyDescent="0.55000000000000004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 x14ac:dyDescent="0.55000000000000004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 x14ac:dyDescent="0.55000000000000004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 x14ac:dyDescent="0.55000000000000004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 x14ac:dyDescent="0.55000000000000004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 x14ac:dyDescent="0.55000000000000004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 x14ac:dyDescent="0.55000000000000004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 x14ac:dyDescent="0.55000000000000004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 x14ac:dyDescent="0.55000000000000004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 x14ac:dyDescent="0.55000000000000004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 x14ac:dyDescent="0.55000000000000004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 x14ac:dyDescent="0.55000000000000004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 x14ac:dyDescent="0.55000000000000004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 x14ac:dyDescent="0.55000000000000004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 x14ac:dyDescent="0.55000000000000004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 x14ac:dyDescent="0.55000000000000004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 x14ac:dyDescent="0.55000000000000004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 x14ac:dyDescent="0.55000000000000004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 x14ac:dyDescent="0.55000000000000004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 x14ac:dyDescent="0.55000000000000004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 x14ac:dyDescent="0.55000000000000004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 x14ac:dyDescent="0.55000000000000004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 x14ac:dyDescent="0.55000000000000004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 x14ac:dyDescent="0.55000000000000004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 x14ac:dyDescent="0.55000000000000004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 x14ac:dyDescent="0.55000000000000004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 x14ac:dyDescent="0.55000000000000004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 x14ac:dyDescent="0.55000000000000004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 x14ac:dyDescent="0.55000000000000004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 x14ac:dyDescent="0.55000000000000004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 x14ac:dyDescent="0.55000000000000004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 x14ac:dyDescent="0.55000000000000004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 x14ac:dyDescent="0.55000000000000004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 x14ac:dyDescent="0.55000000000000004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 x14ac:dyDescent="0.55000000000000004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 x14ac:dyDescent="0.55000000000000004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 x14ac:dyDescent="0.55000000000000004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 x14ac:dyDescent="0.55000000000000004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 x14ac:dyDescent="0.55000000000000004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 x14ac:dyDescent="0.55000000000000004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 x14ac:dyDescent="0.55000000000000004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 x14ac:dyDescent="0.55000000000000004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 x14ac:dyDescent="0.55000000000000004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 x14ac:dyDescent="0.55000000000000004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 x14ac:dyDescent="0.55000000000000004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 x14ac:dyDescent="0.55000000000000004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 x14ac:dyDescent="0.55000000000000004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 x14ac:dyDescent="0.55000000000000004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 x14ac:dyDescent="0.55000000000000004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 x14ac:dyDescent="0.55000000000000004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 x14ac:dyDescent="0.55000000000000004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 x14ac:dyDescent="0.55000000000000004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 x14ac:dyDescent="0.55000000000000004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 x14ac:dyDescent="0.55000000000000004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 x14ac:dyDescent="0.55000000000000004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 x14ac:dyDescent="0.55000000000000004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 x14ac:dyDescent="0.55000000000000004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 x14ac:dyDescent="0.55000000000000004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 x14ac:dyDescent="0.55000000000000004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 x14ac:dyDescent="0.55000000000000004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 x14ac:dyDescent="0.55000000000000004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 x14ac:dyDescent="0.55000000000000004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 x14ac:dyDescent="0.55000000000000004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 x14ac:dyDescent="0.55000000000000004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 x14ac:dyDescent="0.55000000000000004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 x14ac:dyDescent="0.55000000000000004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 x14ac:dyDescent="0.55000000000000004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 x14ac:dyDescent="0.55000000000000004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 x14ac:dyDescent="0.55000000000000004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 x14ac:dyDescent="0.55000000000000004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 x14ac:dyDescent="0.55000000000000004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 x14ac:dyDescent="0.55000000000000004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 x14ac:dyDescent="0.55000000000000004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 x14ac:dyDescent="0.55000000000000004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 x14ac:dyDescent="0.55000000000000004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 x14ac:dyDescent="0.55000000000000004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 x14ac:dyDescent="0.55000000000000004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 x14ac:dyDescent="0.55000000000000004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 x14ac:dyDescent="0.55000000000000004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 x14ac:dyDescent="0.55000000000000004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 x14ac:dyDescent="0.55000000000000004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 x14ac:dyDescent="0.55000000000000004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 x14ac:dyDescent="0.55000000000000004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 x14ac:dyDescent="0.55000000000000004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 x14ac:dyDescent="0.55000000000000004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 x14ac:dyDescent="0.55000000000000004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 x14ac:dyDescent="0.55000000000000004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 x14ac:dyDescent="0.55000000000000004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 x14ac:dyDescent="0.55000000000000004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 x14ac:dyDescent="0.55000000000000004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 x14ac:dyDescent="0.55000000000000004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 x14ac:dyDescent="0.55000000000000004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 x14ac:dyDescent="0.55000000000000004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 x14ac:dyDescent="0.55000000000000004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 x14ac:dyDescent="0.55000000000000004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 x14ac:dyDescent="0.55000000000000004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 x14ac:dyDescent="0.55000000000000004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 x14ac:dyDescent="0.55000000000000004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 x14ac:dyDescent="0.55000000000000004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 x14ac:dyDescent="0.55000000000000004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 x14ac:dyDescent="0.55000000000000004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 x14ac:dyDescent="0.55000000000000004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 x14ac:dyDescent="0.55000000000000004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 x14ac:dyDescent="0.55000000000000004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 x14ac:dyDescent="0.55000000000000004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 x14ac:dyDescent="0.55000000000000004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 x14ac:dyDescent="0.55000000000000004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 x14ac:dyDescent="0.55000000000000004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 x14ac:dyDescent="0.55000000000000004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 x14ac:dyDescent="0.55000000000000004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 x14ac:dyDescent="0.55000000000000004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 x14ac:dyDescent="0.55000000000000004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 x14ac:dyDescent="0.55000000000000004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 x14ac:dyDescent="0.55000000000000004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 x14ac:dyDescent="0.55000000000000004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 x14ac:dyDescent="0.55000000000000004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 x14ac:dyDescent="0.55000000000000004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 x14ac:dyDescent="0.55000000000000004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 x14ac:dyDescent="0.55000000000000004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 x14ac:dyDescent="0.55000000000000004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 x14ac:dyDescent="0.55000000000000004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 x14ac:dyDescent="0.55000000000000004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 x14ac:dyDescent="0.55000000000000004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 x14ac:dyDescent="0.55000000000000004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 x14ac:dyDescent="0.55000000000000004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 x14ac:dyDescent="0.55000000000000004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 x14ac:dyDescent="0.55000000000000004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 x14ac:dyDescent="0.55000000000000004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 x14ac:dyDescent="0.55000000000000004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 x14ac:dyDescent="0.55000000000000004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 x14ac:dyDescent="0.55000000000000004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 x14ac:dyDescent="0.55000000000000004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 x14ac:dyDescent="0.55000000000000004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 x14ac:dyDescent="0.55000000000000004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 x14ac:dyDescent="0.55000000000000004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 x14ac:dyDescent="0.55000000000000004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 x14ac:dyDescent="0.55000000000000004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 x14ac:dyDescent="0.55000000000000004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 x14ac:dyDescent="0.55000000000000004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 x14ac:dyDescent="0.55000000000000004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 x14ac:dyDescent="0.55000000000000004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 x14ac:dyDescent="0.55000000000000004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 x14ac:dyDescent="0.55000000000000004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 x14ac:dyDescent="0.55000000000000004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 x14ac:dyDescent="0.55000000000000004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 x14ac:dyDescent="0.55000000000000004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 x14ac:dyDescent="0.55000000000000004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 x14ac:dyDescent="0.55000000000000004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 x14ac:dyDescent="0.55000000000000004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 x14ac:dyDescent="0.55000000000000004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 x14ac:dyDescent="0.55000000000000004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 x14ac:dyDescent="0.55000000000000004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 x14ac:dyDescent="0.55000000000000004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 x14ac:dyDescent="0.55000000000000004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 x14ac:dyDescent="0.55000000000000004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 x14ac:dyDescent="0.55000000000000004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 x14ac:dyDescent="0.55000000000000004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 x14ac:dyDescent="0.55000000000000004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 x14ac:dyDescent="0.55000000000000004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 x14ac:dyDescent="0.55000000000000004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 x14ac:dyDescent="0.55000000000000004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 x14ac:dyDescent="0.55000000000000004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 x14ac:dyDescent="0.55000000000000004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 x14ac:dyDescent="0.55000000000000004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 x14ac:dyDescent="0.55000000000000004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 x14ac:dyDescent="0.55000000000000004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 x14ac:dyDescent="0.55000000000000004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 x14ac:dyDescent="0.55000000000000004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 x14ac:dyDescent="0.55000000000000004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 x14ac:dyDescent="0.55000000000000004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 x14ac:dyDescent="0.55000000000000004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 x14ac:dyDescent="0.55000000000000004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 x14ac:dyDescent="0.55000000000000004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 x14ac:dyDescent="0.55000000000000004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 x14ac:dyDescent="0.55000000000000004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 x14ac:dyDescent="0.55000000000000004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 x14ac:dyDescent="0.55000000000000004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 x14ac:dyDescent="0.55000000000000004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 x14ac:dyDescent="0.55000000000000004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 x14ac:dyDescent="0.55000000000000004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 x14ac:dyDescent="0.55000000000000004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 x14ac:dyDescent="0.55000000000000004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 x14ac:dyDescent="0.55000000000000004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 x14ac:dyDescent="0.55000000000000004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 x14ac:dyDescent="0.55000000000000004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 x14ac:dyDescent="0.55000000000000004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 x14ac:dyDescent="0.55000000000000004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 x14ac:dyDescent="0.55000000000000004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 x14ac:dyDescent="0.55000000000000004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 x14ac:dyDescent="0.55000000000000004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 x14ac:dyDescent="0.55000000000000004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 x14ac:dyDescent="0.55000000000000004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 x14ac:dyDescent="0.55000000000000004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 x14ac:dyDescent="0.55000000000000004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 x14ac:dyDescent="0.55000000000000004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 x14ac:dyDescent="0.55000000000000004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 x14ac:dyDescent="0.55000000000000004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 x14ac:dyDescent="0.55000000000000004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 x14ac:dyDescent="0.55000000000000004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 x14ac:dyDescent="0.55000000000000004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 x14ac:dyDescent="0.55000000000000004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 x14ac:dyDescent="0.55000000000000004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 x14ac:dyDescent="0.55000000000000004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 x14ac:dyDescent="0.55000000000000004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 x14ac:dyDescent="0.55000000000000004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 x14ac:dyDescent="0.55000000000000004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 x14ac:dyDescent="0.55000000000000004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 x14ac:dyDescent="0.55000000000000004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 x14ac:dyDescent="0.55000000000000004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 x14ac:dyDescent="0.55000000000000004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 x14ac:dyDescent="0.55000000000000004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 x14ac:dyDescent="0.55000000000000004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 x14ac:dyDescent="0.55000000000000004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 x14ac:dyDescent="0.55000000000000004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 x14ac:dyDescent="0.55000000000000004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 x14ac:dyDescent="0.55000000000000004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 x14ac:dyDescent="0.55000000000000004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 x14ac:dyDescent="0.55000000000000004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 x14ac:dyDescent="0.55000000000000004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 x14ac:dyDescent="0.55000000000000004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 x14ac:dyDescent="0.55000000000000004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 x14ac:dyDescent="0.55000000000000004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 x14ac:dyDescent="0.55000000000000004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 x14ac:dyDescent="0.55000000000000004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 x14ac:dyDescent="0.55000000000000004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 x14ac:dyDescent="0.55000000000000004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 x14ac:dyDescent="0.55000000000000004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 x14ac:dyDescent="0.55000000000000004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 x14ac:dyDescent="0.55000000000000004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 x14ac:dyDescent="0.55000000000000004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 x14ac:dyDescent="0.55000000000000004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 x14ac:dyDescent="0.55000000000000004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 x14ac:dyDescent="0.55000000000000004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 x14ac:dyDescent="0.55000000000000004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 x14ac:dyDescent="0.55000000000000004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 x14ac:dyDescent="0.55000000000000004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 x14ac:dyDescent="0.55000000000000004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 x14ac:dyDescent="0.55000000000000004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 x14ac:dyDescent="0.55000000000000004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 x14ac:dyDescent="0.55000000000000004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 x14ac:dyDescent="0.55000000000000004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 x14ac:dyDescent="0.55000000000000004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 x14ac:dyDescent="0.55000000000000004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 x14ac:dyDescent="0.55000000000000004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 x14ac:dyDescent="0.55000000000000004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 x14ac:dyDescent="0.55000000000000004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 x14ac:dyDescent="0.55000000000000004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 x14ac:dyDescent="0.55000000000000004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 x14ac:dyDescent="0.55000000000000004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 x14ac:dyDescent="0.55000000000000004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 x14ac:dyDescent="0.55000000000000004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 x14ac:dyDescent="0.55000000000000004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 x14ac:dyDescent="0.55000000000000004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 x14ac:dyDescent="0.55000000000000004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 x14ac:dyDescent="0.55000000000000004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 x14ac:dyDescent="0.55000000000000004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 x14ac:dyDescent="0.55000000000000004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 x14ac:dyDescent="0.55000000000000004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 x14ac:dyDescent="0.55000000000000004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 x14ac:dyDescent="0.55000000000000004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 x14ac:dyDescent="0.55000000000000004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 x14ac:dyDescent="0.55000000000000004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 x14ac:dyDescent="0.55000000000000004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 x14ac:dyDescent="0.55000000000000004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 x14ac:dyDescent="0.55000000000000004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 x14ac:dyDescent="0.55000000000000004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 x14ac:dyDescent="0.55000000000000004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 x14ac:dyDescent="0.55000000000000004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 x14ac:dyDescent="0.55000000000000004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 x14ac:dyDescent="0.55000000000000004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 x14ac:dyDescent="0.55000000000000004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 x14ac:dyDescent="0.55000000000000004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 x14ac:dyDescent="0.55000000000000004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 x14ac:dyDescent="0.55000000000000004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 x14ac:dyDescent="0.55000000000000004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 x14ac:dyDescent="0.55000000000000004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 x14ac:dyDescent="0.55000000000000004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 x14ac:dyDescent="0.55000000000000004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 x14ac:dyDescent="0.55000000000000004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 x14ac:dyDescent="0.55000000000000004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 x14ac:dyDescent="0.55000000000000004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 x14ac:dyDescent="0.55000000000000004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 x14ac:dyDescent="0.55000000000000004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 x14ac:dyDescent="0.55000000000000004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 x14ac:dyDescent="0.55000000000000004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 x14ac:dyDescent="0.55000000000000004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 x14ac:dyDescent="0.55000000000000004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 x14ac:dyDescent="0.55000000000000004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 x14ac:dyDescent="0.55000000000000004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 x14ac:dyDescent="0.55000000000000004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 x14ac:dyDescent="0.55000000000000004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 x14ac:dyDescent="0.55000000000000004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 x14ac:dyDescent="0.55000000000000004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 x14ac:dyDescent="0.55000000000000004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 x14ac:dyDescent="0.55000000000000004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 x14ac:dyDescent="0.55000000000000004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 x14ac:dyDescent="0.55000000000000004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 x14ac:dyDescent="0.55000000000000004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 x14ac:dyDescent="0.55000000000000004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 x14ac:dyDescent="0.55000000000000004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 x14ac:dyDescent="0.55000000000000004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 x14ac:dyDescent="0.55000000000000004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 x14ac:dyDescent="0.55000000000000004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 x14ac:dyDescent="0.55000000000000004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 x14ac:dyDescent="0.55000000000000004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 x14ac:dyDescent="0.55000000000000004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 x14ac:dyDescent="0.55000000000000004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 x14ac:dyDescent="0.55000000000000004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 x14ac:dyDescent="0.55000000000000004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 x14ac:dyDescent="0.55000000000000004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 x14ac:dyDescent="0.55000000000000004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 x14ac:dyDescent="0.55000000000000004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 x14ac:dyDescent="0.55000000000000004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 x14ac:dyDescent="0.55000000000000004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 x14ac:dyDescent="0.55000000000000004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 x14ac:dyDescent="0.55000000000000004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 x14ac:dyDescent="0.55000000000000004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 x14ac:dyDescent="0.55000000000000004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 x14ac:dyDescent="0.55000000000000004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 x14ac:dyDescent="0.55000000000000004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 x14ac:dyDescent="0.55000000000000004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 x14ac:dyDescent="0.55000000000000004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 x14ac:dyDescent="0.55000000000000004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 x14ac:dyDescent="0.55000000000000004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 x14ac:dyDescent="0.55000000000000004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 x14ac:dyDescent="0.55000000000000004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 x14ac:dyDescent="0.55000000000000004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 x14ac:dyDescent="0.55000000000000004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 x14ac:dyDescent="0.55000000000000004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 x14ac:dyDescent="0.55000000000000004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 x14ac:dyDescent="0.55000000000000004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 x14ac:dyDescent="0.55000000000000004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 x14ac:dyDescent="0.55000000000000004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 x14ac:dyDescent="0.55000000000000004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 x14ac:dyDescent="0.55000000000000004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 x14ac:dyDescent="0.55000000000000004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 x14ac:dyDescent="0.55000000000000004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 x14ac:dyDescent="0.55000000000000004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 x14ac:dyDescent="0.55000000000000004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 x14ac:dyDescent="0.55000000000000004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 x14ac:dyDescent="0.55000000000000004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 x14ac:dyDescent="0.55000000000000004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 x14ac:dyDescent="0.55000000000000004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 x14ac:dyDescent="0.55000000000000004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 x14ac:dyDescent="0.55000000000000004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 x14ac:dyDescent="0.55000000000000004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 x14ac:dyDescent="0.55000000000000004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 x14ac:dyDescent="0.55000000000000004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 x14ac:dyDescent="0.55000000000000004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 x14ac:dyDescent="0.55000000000000004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 x14ac:dyDescent="0.55000000000000004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 x14ac:dyDescent="0.55000000000000004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 x14ac:dyDescent="0.55000000000000004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 x14ac:dyDescent="0.55000000000000004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 x14ac:dyDescent="0.55000000000000004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 x14ac:dyDescent="0.55000000000000004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 x14ac:dyDescent="0.55000000000000004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 x14ac:dyDescent="0.55000000000000004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 x14ac:dyDescent="0.55000000000000004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 x14ac:dyDescent="0.55000000000000004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 x14ac:dyDescent="0.55000000000000004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 x14ac:dyDescent="0.55000000000000004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 x14ac:dyDescent="0.55000000000000004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 x14ac:dyDescent="0.55000000000000004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 x14ac:dyDescent="0.55000000000000004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 x14ac:dyDescent="0.55000000000000004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 x14ac:dyDescent="0.55000000000000004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 x14ac:dyDescent="0.55000000000000004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 x14ac:dyDescent="0.55000000000000004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 x14ac:dyDescent="0.55000000000000004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 x14ac:dyDescent="0.55000000000000004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 x14ac:dyDescent="0.55000000000000004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 x14ac:dyDescent="0.55000000000000004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 x14ac:dyDescent="0.55000000000000004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 x14ac:dyDescent="0.55000000000000004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 x14ac:dyDescent="0.55000000000000004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 x14ac:dyDescent="0.55000000000000004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 x14ac:dyDescent="0.55000000000000004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 x14ac:dyDescent="0.55000000000000004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 x14ac:dyDescent="0.55000000000000004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 x14ac:dyDescent="0.55000000000000004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 x14ac:dyDescent="0.55000000000000004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 x14ac:dyDescent="0.55000000000000004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 x14ac:dyDescent="0.55000000000000004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 x14ac:dyDescent="0.55000000000000004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 x14ac:dyDescent="0.55000000000000004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 x14ac:dyDescent="0.55000000000000004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 x14ac:dyDescent="0.55000000000000004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 x14ac:dyDescent="0.55000000000000004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 x14ac:dyDescent="0.55000000000000004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 x14ac:dyDescent="0.55000000000000004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 x14ac:dyDescent="0.55000000000000004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 x14ac:dyDescent="0.55000000000000004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 x14ac:dyDescent="0.55000000000000004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 x14ac:dyDescent="0.55000000000000004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 x14ac:dyDescent="0.55000000000000004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 x14ac:dyDescent="0.55000000000000004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 x14ac:dyDescent="0.55000000000000004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 x14ac:dyDescent="0.55000000000000004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 x14ac:dyDescent="0.55000000000000004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 x14ac:dyDescent="0.55000000000000004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 x14ac:dyDescent="0.55000000000000004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 x14ac:dyDescent="0.55000000000000004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 x14ac:dyDescent="0.55000000000000004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 x14ac:dyDescent="0.55000000000000004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 x14ac:dyDescent="0.55000000000000004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 x14ac:dyDescent="0.55000000000000004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 x14ac:dyDescent="0.55000000000000004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 x14ac:dyDescent="0.55000000000000004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 x14ac:dyDescent="0.55000000000000004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 x14ac:dyDescent="0.55000000000000004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 x14ac:dyDescent="0.55000000000000004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 x14ac:dyDescent="0.55000000000000004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 x14ac:dyDescent="0.55000000000000004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 x14ac:dyDescent="0.55000000000000004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 x14ac:dyDescent="0.55000000000000004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 x14ac:dyDescent="0.55000000000000004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 x14ac:dyDescent="0.55000000000000004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 x14ac:dyDescent="0.55000000000000004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 x14ac:dyDescent="0.55000000000000004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 x14ac:dyDescent="0.55000000000000004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 x14ac:dyDescent="0.55000000000000004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 x14ac:dyDescent="0.55000000000000004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 x14ac:dyDescent="0.55000000000000004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 x14ac:dyDescent="0.55000000000000004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 x14ac:dyDescent="0.55000000000000004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 x14ac:dyDescent="0.55000000000000004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 x14ac:dyDescent="0.55000000000000004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 x14ac:dyDescent="0.55000000000000004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 x14ac:dyDescent="0.55000000000000004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 x14ac:dyDescent="0.55000000000000004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 x14ac:dyDescent="0.55000000000000004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 x14ac:dyDescent="0.55000000000000004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 x14ac:dyDescent="0.55000000000000004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 x14ac:dyDescent="0.55000000000000004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 x14ac:dyDescent="0.55000000000000004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 x14ac:dyDescent="0.55000000000000004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 x14ac:dyDescent="0.55000000000000004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 x14ac:dyDescent="0.55000000000000004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 x14ac:dyDescent="0.55000000000000004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 x14ac:dyDescent="0.55000000000000004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 x14ac:dyDescent="0.55000000000000004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 x14ac:dyDescent="0.55000000000000004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 x14ac:dyDescent="0.55000000000000004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 x14ac:dyDescent="0.55000000000000004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 x14ac:dyDescent="0.55000000000000004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 x14ac:dyDescent="0.55000000000000004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 x14ac:dyDescent="0.55000000000000004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 x14ac:dyDescent="0.55000000000000004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 x14ac:dyDescent="0.55000000000000004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 x14ac:dyDescent="0.55000000000000004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 x14ac:dyDescent="0.55000000000000004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 x14ac:dyDescent="0.55000000000000004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 x14ac:dyDescent="0.55000000000000004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 x14ac:dyDescent="0.55000000000000004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 x14ac:dyDescent="0.55000000000000004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 x14ac:dyDescent="0.55000000000000004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 x14ac:dyDescent="0.55000000000000004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 x14ac:dyDescent="0.55000000000000004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 x14ac:dyDescent="0.55000000000000004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 x14ac:dyDescent="0.55000000000000004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 x14ac:dyDescent="0.55000000000000004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 x14ac:dyDescent="0.55000000000000004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 x14ac:dyDescent="0.55000000000000004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 x14ac:dyDescent="0.55000000000000004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 x14ac:dyDescent="0.55000000000000004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 x14ac:dyDescent="0.55000000000000004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 x14ac:dyDescent="0.55000000000000004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 x14ac:dyDescent="0.55000000000000004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 x14ac:dyDescent="0.55000000000000004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 x14ac:dyDescent="0.55000000000000004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 x14ac:dyDescent="0.55000000000000004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 x14ac:dyDescent="0.55000000000000004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 x14ac:dyDescent="0.55000000000000004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 x14ac:dyDescent="0.55000000000000004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 x14ac:dyDescent="0.55000000000000004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 x14ac:dyDescent="0.55000000000000004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 x14ac:dyDescent="0.55000000000000004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 x14ac:dyDescent="0.55000000000000004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 x14ac:dyDescent="0.55000000000000004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 x14ac:dyDescent="0.55000000000000004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 x14ac:dyDescent="0.55000000000000004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 x14ac:dyDescent="0.55000000000000004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 x14ac:dyDescent="0.55000000000000004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 x14ac:dyDescent="0.55000000000000004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 x14ac:dyDescent="0.55000000000000004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 x14ac:dyDescent="0.55000000000000004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 x14ac:dyDescent="0.55000000000000004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 x14ac:dyDescent="0.55000000000000004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 x14ac:dyDescent="0.55000000000000004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 x14ac:dyDescent="0.55000000000000004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 x14ac:dyDescent="0.55000000000000004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 x14ac:dyDescent="0.55000000000000004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 x14ac:dyDescent="0.55000000000000004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 x14ac:dyDescent="0.55000000000000004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 x14ac:dyDescent="0.55000000000000004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 x14ac:dyDescent="0.55000000000000004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 x14ac:dyDescent="0.55000000000000004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 x14ac:dyDescent="0.55000000000000004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 x14ac:dyDescent="0.55000000000000004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 x14ac:dyDescent="0.55000000000000004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 x14ac:dyDescent="0.55000000000000004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 x14ac:dyDescent="0.55000000000000004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 x14ac:dyDescent="0.55000000000000004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 x14ac:dyDescent="0.55000000000000004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 x14ac:dyDescent="0.55000000000000004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 x14ac:dyDescent="0.55000000000000004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 x14ac:dyDescent="0.55000000000000004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 x14ac:dyDescent="0.55000000000000004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 x14ac:dyDescent="0.55000000000000004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 x14ac:dyDescent="0.55000000000000004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 x14ac:dyDescent="0.55000000000000004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 x14ac:dyDescent="0.55000000000000004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 x14ac:dyDescent="0.55000000000000004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 x14ac:dyDescent="0.55000000000000004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 x14ac:dyDescent="0.55000000000000004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 x14ac:dyDescent="0.55000000000000004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 x14ac:dyDescent="0.55000000000000004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 x14ac:dyDescent="0.55000000000000004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 x14ac:dyDescent="0.55000000000000004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 x14ac:dyDescent="0.55000000000000004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 x14ac:dyDescent="0.55000000000000004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 x14ac:dyDescent="0.55000000000000004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 x14ac:dyDescent="0.55000000000000004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 x14ac:dyDescent="0.55000000000000004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 x14ac:dyDescent="0.55000000000000004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 x14ac:dyDescent="0.55000000000000004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 x14ac:dyDescent="0.55000000000000004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 x14ac:dyDescent="0.55000000000000004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 x14ac:dyDescent="0.55000000000000004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 x14ac:dyDescent="0.55000000000000004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 x14ac:dyDescent="0.55000000000000004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 x14ac:dyDescent="0.55000000000000004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 x14ac:dyDescent="0.55000000000000004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 x14ac:dyDescent="0.55000000000000004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 x14ac:dyDescent="0.55000000000000004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 x14ac:dyDescent="0.55000000000000004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 x14ac:dyDescent="0.55000000000000004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 x14ac:dyDescent="0.55000000000000004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 x14ac:dyDescent="0.55000000000000004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 x14ac:dyDescent="0.55000000000000004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 x14ac:dyDescent="0.55000000000000004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 x14ac:dyDescent="0.55000000000000004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 x14ac:dyDescent="0.55000000000000004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 x14ac:dyDescent="0.55000000000000004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 x14ac:dyDescent="0.55000000000000004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 x14ac:dyDescent="0.55000000000000004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 x14ac:dyDescent="0.55000000000000004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 x14ac:dyDescent="0.55000000000000004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 x14ac:dyDescent="0.55000000000000004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 x14ac:dyDescent="0.55000000000000004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 x14ac:dyDescent="0.55000000000000004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 x14ac:dyDescent="0.55000000000000004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 x14ac:dyDescent="0.55000000000000004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 x14ac:dyDescent="0.55000000000000004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 x14ac:dyDescent="0.55000000000000004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 x14ac:dyDescent="0.55000000000000004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 x14ac:dyDescent="0.55000000000000004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 x14ac:dyDescent="0.55000000000000004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 x14ac:dyDescent="0.55000000000000004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 x14ac:dyDescent="0.55000000000000004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 x14ac:dyDescent="0.55000000000000004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 x14ac:dyDescent="0.55000000000000004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 x14ac:dyDescent="0.55000000000000004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 x14ac:dyDescent="0.55000000000000004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 x14ac:dyDescent="0.55000000000000004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 x14ac:dyDescent="0.55000000000000004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 x14ac:dyDescent="0.55000000000000004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 x14ac:dyDescent="0.55000000000000004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 x14ac:dyDescent="0.55000000000000004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 x14ac:dyDescent="0.55000000000000004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 x14ac:dyDescent="0.55000000000000004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 x14ac:dyDescent="0.55000000000000004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 x14ac:dyDescent="0.55000000000000004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 x14ac:dyDescent="0.55000000000000004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 x14ac:dyDescent="0.55000000000000004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 x14ac:dyDescent="0.55000000000000004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 x14ac:dyDescent="0.55000000000000004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 x14ac:dyDescent="0.55000000000000004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 x14ac:dyDescent="0.55000000000000004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 x14ac:dyDescent="0.55000000000000004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 x14ac:dyDescent="0.55000000000000004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 x14ac:dyDescent="0.55000000000000004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 x14ac:dyDescent="0.55000000000000004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 x14ac:dyDescent="0.55000000000000004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 x14ac:dyDescent="0.55000000000000004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 x14ac:dyDescent="0.55000000000000004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 x14ac:dyDescent="0.55000000000000004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 x14ac:dyDescent="0.55000000000000004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 x14ac:dyDescent="0.55000000000000004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 x14ac:dyDescent="0.55000000000000004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 x14ac:dyDescent="0.55000000000000004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 x14ac:dyDescent="0.55000000000000004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 x14ac:dyDescent="0.55000000000000004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 x14ac:dyDescent="0.55000000000000004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 x14ac:dyDescent="0.55000000000000004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 x14ac:dyDescent="0.55000000000000004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 x14ac:dyDescent="0.55000000000000004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 x14ac:dyDescent="0.55000000000000004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 x14ac:dyDescent="0.55000000000000004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 x14ac:dyDescent="0.55000000000000004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 x14ac:dyDescent="0.55000000000000004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 x14ac:dyDescent="0.55000000000000004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 x14ac:dyDescent="0.55000000000000004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 x14ac:dyDescent="0.55000000000000004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 x14ac:dyDescent="0.55000000000000004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 x14ac:dyDescent="0.55000000000000004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 x14ac:dyDescent="0.55000000000000004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 x14ac:dyDescent="0.55000000000000004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 x14ac:dyDescent="0.55000000000000004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 x14ac:dyDescent="0.55000000000000004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 x14ac:dyDescent="0.55000000000000004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 x14ac:dyDescent="0.55000000000000004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 x14ac:dyDescent="0.55000000000000004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 x14ac:dyDescent="0.55000000000000004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 x14ac:dyDescent="0.55000000000000004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 x14ac:dyDescent="0.55000000000000004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 x14ac:dyDescent="0.55000000000000004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 x14ac:dyDescent="0.55000000000000004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 x14ac:dyDescent="0.55000000000000004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 x14ac:dyDescent="0.55000000000000004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 x14ac:dyDescent="0.55000000000000004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 x14ac:dyDescent="0.55000000000000004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 x14ac:dyDescent="0.55000000000000004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 x14ac:dyDescent="0.55000000000000004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 x14ac:dyDescent="0.55000000000000004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 x14ac:dyDescent="0.55000000000000004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 x14ac:dyDescent="0.55000000000000004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 x14ac:dyDescent="0.55000000000000004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 x14ac:dyDescent="0.55000000000000004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 x14ac:dyDescent="0.55000000000000004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 x14ac:dyDescent="0.55000000000000004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 x14ac:dyDescent="0.55000000000000004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 x14ac:dyDescent="0.55000000000000004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 x14ac:dyDescent="0.55000000000000004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 x14ac:dyDescent="0.55000000000000004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 x14ac:dyDescent="0.55000000000000004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 x14ac:dyDescent="0.55000000000000004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 x14ac:dyDescent="0.55000000000000004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 x14ac:dyDescent="0.55000000000000004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 x14ac:dyDescent="0.55000000000000004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 x14ac:dyDescent="0.55000000000000004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 x14ac:dyDescent="0.55000000000000004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 x14ac:dyDescent="0.55000000000000004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 x14ac:dyDescent="0.55000000000000004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 x14ac:dyDescent="0.55000000000000004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 x14ac:dyDescent="0.55000000000000004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 x14ac:dyDescent="0.55000000000000004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 x14ac:dyDescent="0.55000000000000004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 x14ac:dyDescent="0.55000000000000004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 x14ac:dyDescent="0.55000000000000004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 x14ac:dyDescent="0.55000000000000004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 x14ac:dyDescent="0.55000000000000004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 x14ac:dyDescent="0.55000000000000004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 x14ac:dyDescent="0.55000000000000004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 x14ac:dyDescent="0.55000000000000004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 x14ac:dyDescent="0.55000000000000004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 x14ac:dyDescent="0.55000000000000004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 x14ac:dyDescent="0.55000000000000004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 x14ac:dyDescent="0.55000000000000004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 x14ac:dyDescent="0.55000000000000004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 x14ac:dyDescent="0.55000000000000004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 x14ac:dyDescent="0.55000000000000004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 x14ac:dyDescent="0.55000000000000004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 x14ac:dyDescent="0.55000000000000004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 x14ac:dyDescent="0.55000000000000004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 x14ac:dyDescent="0.55000000000000004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 x14ac:dyDescent="0.55000000000000004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 x14ac:dyDescent="0.55000000000000004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 x14ac:dyDescent="0.55000000000000004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 x14ac:dyDescent="0.55000000000000004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 x14ac:dyDescent="0.55000000000000004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 x14ac:dyDescent="0.55000000000000004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 x14ac:dyDescent="0.55000000000000004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 x14ac:dyDescent="0.55000000000000004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 x14ac:dyDescent="0.55000000000000004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 x14ac:dyDescent="0.55000000000000004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 x14ac:dyDescent="0.55000000000000004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 x14ac:dyDescent="0.55000000000000004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 x14ac:dyDescent="0.55000000000000004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 x14ac:dyDescent="0.55000000000000004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 x14ac:dyDescent="0.55000000000000004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 x14ac:dyDescent="0.55000000000000004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 x14ac:dyDescent="0.55000000000000004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 x14ac:dyDescent="0.55000000000000004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 x14ac:dyDescent="0.55000000000000004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 x14ac:dyDescent="0.55000000000000004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 x14ac:dyDescent="0.55000000000000004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 x14ac:dyDescent="0.55000000000000004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 x14ac:dyDescent="0.55000000000000004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 x14ac:dyDescent="0.55000000000000004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 x14ac:dyDescent="0.55000000000000004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 x14ac:dyDescent="0.55000000000000004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 x14ac:dyDescent="0.55000000000000004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 x14ac:dyDescent="0.55000000000000004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 x14ac:dyDescent="0.55000000000000004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 x14ac:dyDescent="0.55000000000000004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 x14ac:dyDescent="0.55000000000000004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 x14ac:dyDescent="0.55000000000000004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 x14ac:dyDescent="0.55000000000000004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 x14ac:dyDescent="0.55000000000000004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 x14ac:dyDescent="0.55000000000000004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 x14ac:dyDescent="0.55000000000000004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 x14ac:dyDescent="0.55000000000000004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 x14ac:dyDescent="0.55000000000000004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 x14ac:dyDescent="0.55000000000000004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 x14ac:dyDescent="0.55000000000000004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 x14ac:dyDescent="0.55000000000000004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 x14ac:dyDescent="0.55000000000000004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 x14ac:dyDescent="0.55000000000000004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 x14ac:dyDescent="0.55000000000000004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 x14ac:dyDescent="0.55000000000000004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 x14ac:dyDescent="0.55000000000000004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 x14ac:dyDescent="0.55000000000000004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 x14ac:dyDescent="0.55000000000000004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 x14ac:dyDescent="0.55000000000000004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 x14ac:dyDescent="0.55000000000000004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 x14ac:dyDescent="0.55000000000000004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 x14ac:dyDescent="0.55000000000000004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 x14ac:dyDescent="0.55000000000000004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 x14ac:dyDescent="0.55000000000000004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 x14ac:dyDescent="0.55000000000000004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 x14ac:dyDescent="0.55000000000000004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 x14ac:dyDescent="0.55000000000000004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 x14ac:dyDescent="0.55000000000000004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 x14ac:dyDescent="0.55000000000000004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 x14ac:dyDescent="0.55000000000000004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 x14ac:dyDescent="0.55000000000000004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 x14ac:dyDescent="0.55000000000000004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 x14ac:dyDescent="0.55000000000000004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 x14ac:dyDescent="0.55000000000000004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 x14ac:dyDescent="0.55000000000000004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 x14ac:dyDescent="0.55000000000000004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 x14ac:dyDescent="0.55000000000000004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 x14ac:dyDescent="0.55000000000000004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 x14ac:dyDescent="0.55000000000000004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 x14ac:dyDescent="0.55000000000000004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 x14ac:dyDescent="0.55000000000000004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 x14ac:dyDescent="0.55000000000000004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 x14ac:dyDescent="0.55000000000000004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 x14ac:dyDescent="0.55000000000000004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 x14ac:dyDescent="0.55000000000000004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 x14ac:dyDescent="0.55000000000000004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 x14ac:dyDescent="0.55000000000000004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 x14ac:dyDescent="0.55000000000000004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 x14ac:dyDescent="0.55000000000000004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 x14ac:dyDescent="0.55000000000000004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 x14ac:dyDescent="0.55000000000000004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 x14ac:dyDescent="0.55000000000000004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 x14ac:dyDescent="0.55000000000000004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 x14ac:dyDescent="0.55000000000000004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 x14ac:dyDescent="0.55000000000000004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 x14ac:dyDescent="0.55000000000000004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 x14ac:dyDescent="0.55000000000000004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 x14ac:dyDescent="0.55000000000000004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 x14ac:dyDescent="0.55000000000000004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 x14ac:dyDescent="0.55000000000000004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 x14ac:dyDescent="0.55000000000000004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 x14ac:dyDescent="0.55000000000000004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 x14ac:dyDescent="0.55000000000000004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 x14ac:dyDescent="0.55000000000000004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 x14ac:dyDescent="0.55000000000000004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 x14ac:dyDescent="0.55000000000000004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 x14ac:dyDescent="0.55000000000000004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 x14ac:dyDescent="0.55000000000000004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 x14ac:dyDescent="0.55000000000000004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 x14ac:dyDescent="0.55000000000000004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 x14ac:dyDescent="0.55000000000000004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 x14ac:dyDescent="0.55000000000000004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 x14ac:dyDescent="0.55000000000000004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 x14ac:dyDescent="0.55000000000000004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 x14ac:dyDescent="0.55000000000000004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 x14ac:dyDescent="0.55000000000000004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 x14ac:dyDescent="0.55000000000000004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 x14ac:dyDescent="0.55000000000000004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 x14ac:dyDescent="0.55000000000000004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 x14ac:dyDescent="0.55000000000000004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 x14ac:dyDescent="0.55000000000000004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 x14ac:dyDescent="0.55000000000000004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 x14ac:dyDescent="0.55000000000000004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 x14ac:dyDescent="0.55000000000000004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 x14ac:dyDescent="0.55000000000000004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 x14ac:dyDescent="0.55000000000000004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 x14ac:dyDescent="0.55000000000000004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 x14ac:dyDescent="0.55000000000000004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 x14ac:dyDescent="0.55000000000000004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 x14ac:dyDescent="0.55000000000000004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 x14ac:dyDescent="0.55000000000000004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 x14ac:dyDescent="0.55000000000000004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 x14ac:dyDescent="0.55000000000000004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 x14ac:dyDescent="0.55000000000000004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 x14ac:dyDescent="0.55000000000000004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 x14ac:dyDescent="0.55000000000000004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 x14ac:dyDescent="0.55000000000000004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 x14ac:dyDescent="0.55000000000000004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 x14ac:dyDescent="0.55000000000000004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 x14ac:dyDescent="0.55000000000000004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 x14ac:dyDescent="0.55000000000000004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 x14ac:dyDescent="0.55000000000000004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 x14ac:dyDescent="0.55000000000000004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 x14ac:dyDescent="0.55000000000000004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 x14ac:dyDescent="0.55000000000000004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 x14ac:dyDescent="0.55000000000000004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 x14ac:dyDescent="0.55000000000000004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 x14ac:dyDescent="0.55000000000000004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 x14ac:dyDescent="0.55000000000000004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 x14ac:dyDescent="0.55000000000000004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 x14ac:dyDescent="0.55000000000000004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 x14ac:dyDescent="0.55000000000000004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 x14ac:dyDescent="0.55000000000000004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 x14ac:dyDescent="0.55000000000000004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 x14ac:dyDescent="0.55000000000000004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 x14ac:dyDescent="0.55000000000000004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 x14ac:dyDescent="0.55000000000000004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 x14ac:dyDescent="0.55000000000000004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 x14ac:dyDescent="0.55000000000000004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 x14ac:dyDescent="0.55000000000000004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 x14ac:dyDescent="0.55000000000000004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 x14ac:dyDescent="0.55000000000000004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 x14ac:dyDescent="0.55000000000000004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 x14ac:dyDescent="0.55000000000000004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 x14ac:dyDescent="0.55000000000000004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 x14ac:dyDescent="0.55000000000000004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 x14ac:dyDescent="0.55000000000000004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 x14ac:dyDescent="0.55000000000000004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 x14ac:dyDescent="0.55000000000000004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 x14ac:dyDescent="0.55000000000000004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 x14ac:dyDescent="0.55000000000000004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 x14ac:dyDescent="0.55000000000000004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 x14ac:dyDescent="0.55000000000000004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 x14ac:dyDescent="0.55000000000000004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 x14ac:dyDescent="0.55000000000000004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 x14ac:dyDescent="0.55000000000000004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 x14ac:dyDescent="0.55000000000000004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 x14ac:dyDescent="0.55000000000000004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 x14ac:dyDescent="0.55000000000000004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 x14ac:dyDescent="0.55000000000000004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 x14ac:dyDescent="0.55000000000000004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 x14ac:dyDescent="0.55000000000000004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 x14ac:dyDescent="0.55000000000000004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 x14ac:dyDescent="0.55000000000000004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 x14ac:dyDescent="0.55000000000000004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 x14ac:dyDescent="0.55000000000000004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 x14ac:dyDescent="0.55000000000000004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 x14ac:dyDescent="0.55000000000000004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 x14ac:dyDescent="0.55000000000000004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 x14ac:dyDescent="0.55000000000000004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 x14ac:dyDescent="0.55000000000000004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 x14ac:dyDescent="0.55000000000000004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 x14ac:dyDescent="0.55000000000000004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 x14ac:dyDescent="0.55000000000000004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 x14ac:dyDescent="0.55000000000000004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 x14ac:dyDescent="0.55000000000000004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 x14ac:dyDescent="0.55000000000000004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 x14ac:dyDescent="0.55000000000000004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 x14ac:dyDescent="0.55000000000000004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 x14ac:dyDescent="0.55000000000000004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 x14ac:dyDescent="0.55000000000000004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 x14ac:dyDescent="0.55000000000000004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 x14ac:dyDescent="0.55000000000000004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 x14ac:dyDescent="0.55000000000000004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 x14ac:dyDescent="0.55000000000000004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 x14ac:dyDescent="0.55000000000000004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 x14ac:dyDescent="0.55000000000000004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 x14ac:dyDescent="0.55000000000000004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 x14ac:dyDescent="0.55000000000000004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 x14ac:dyDescent="0.55000000000000004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 x14ac:dyDescent="0.55000000000000004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 x14ac:dyDescent="0.55000000000000004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 x14ac:dyDescent="0.55000000000000004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 x14ac:dyDescent="0.55000000000000004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 x14ac:dyDescent="0.55000000000000004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 x14ac:dyDescent="0.55000000000000004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 x14ac:dyDescent="0.55000000000000004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 x14ac:dyDescent="0.55000000000000004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 x14ac:dyDescent="0.55000000000000004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 x14ac:dyDescent="0.55000000000000004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 x14ac:dyDescent="0.55000000000000004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 x14ac:dyDescent="0.55000000000000004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 x14ac:dyDescent="0.55000000000000004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 x14ac:dyDescent="0.55000000000000004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 x14ac:dyDescent="0.55000000000000004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 x14ac:dyDescent="0.55000000000000004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 x14ac:dyDescent="0.55000000000000004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 x14ac:dyDescent="0.55000000000000004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 x14ac:dyDescent="0.55000000000000004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 x14ac:dyDescent="0.55000000000000004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 x14ac:dyDescent="0.55000000000000004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 x14ac:dyDescent="0.55000000000000004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 x14ac:dyDescent="0.55000000000000004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 x14ac:dyDescent="0.55000000000000004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 x14ac:dyDescent="0.55000000000000004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 x14ac:dyDescent="0.55000000000000004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 x14ac:dyDescent="0.55000000000000004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 x14ac:dyDescent="0.55000000000000004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 x14ac:dyDescent="0.55000000000000004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 x14ac:dyDescent="0.55000000000000004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 x14ac:dyDescent="0.55000000000000004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 x14ac:dyDescent="0.55000000000000004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 x14ac:dyDescent="0.55000000000000004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 x14ac:dyDescent="0.55000000000000004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 x14ac:dyDescent="0.55000000000000004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 x14ac:dyDescent="0.55000000000000004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 x14ac:dyDescent="0.55000000000000004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 x14ac:dyDescent="0.55000000000000004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 x14ac:dyDescent="0.55000000000000004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 x14ac:dyDescent="0.55000000000000004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 x14ac:dyDescent="0.55000000000000004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 x14ac:dyDescent="0.55000000000000004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 x14ac:dyDescent="0.55000000000000004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 x14ac:dyDescent="0.55000000000000004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 x14ac:dyDescent="0.55000000000000004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 x14ac:dyDescent="0.55000000000000004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 x14ac:dyDescent="0.55000000000000004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 x14ac:dyDescent="0.55000000000000004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 x14ac:dyDescent="0.55000000000000004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 x14ac:dyDescent="0.55000000000000004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 x14ac:dyDescent="0.55000000000000004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 x14ac:dyDescent="0.55000000000000004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 x14ac:dyDescent="0.55000000000000004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 x14ac:dyDescent="0.55000000000000004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 x14ac:dyDescent="0.55000000000000004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 x14ac:dyDescent="0.55000000000000004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 x14ac:dyDescent="0.55000000000000004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 x14ac:dyDescent="0.55000000000000004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 x14ac:dyDescent="0.55000000000000004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 x14ac:dyDescent="0.55000000000000004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 x14ac:dyDescent="0.55000000000000004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 x14ac:dyDescent="0.55000000000000004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 x14ac:dyDescent="0.55000000000000004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 x14ac:dyDescent="0.55000000000000004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 x14ac:dyDescent="0.55000000000000004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 x14ac:dyDescent="0.55000000000000004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 x14ac:dyDescent="0.55000000000000004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 x14ac:dyDescent="0.55000000000000004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 x14ac:dyDescent="0.55000000000000004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 x14ac:dyDescent="0.55000000000000004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 x14ac:dyDescent="0.55000000000000004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 x14ac:dyDescent="0.55000000000000004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 x14ac:dyDescent="0.55000000000000004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 x14ac:dyDescent="0.55000000000000004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 x14ac:dyDescent="0.55000000000000004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 x14ac:dyDescent="0.55000000000000004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 x14ac:dyDescent="0.55000000000000004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 x14ac:dyDescent="0.55000000000000004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 x14ac:dyDescent="0.55000000000000004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 x14ac:dyDescent="0.55000000000000004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 x14ac:dyDescent="0.55000000000000004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 x14ac:dyDescent="0.55000000000000004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 x14ac:dyDescent="0.55000000000000004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 x14ac:dyDescent="0.55000000000000004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 x14ac:dyDescent="0.55000000000000004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 x14ac:dyDescent="0.55000000000000004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 x14ac:dyDescent="0.55000000000000004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 x14ac:dyDescent="0.55000000000000004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 x14ac:dyDescent="0.55000000000000004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 x14ac:dyDescent="0.55000000000000004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 x14ac:dyDescent="0.55000000000000004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 x14ac:dyDescent="0.55000000000000004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 x14ac:dyDescent="0.55000000000000004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 x14ac:dyDescent="0.55000000000000004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 x14ac:dyDescent="0.55000000000000004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 x14ac:dyDescent="0.55000000000000004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 x14ac:dyDescent="0.55000000000000004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 x14ac:dyDescent="0.55000000000000004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 x14ac:dyDescent="0.55000000000000004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 x14ac:dyDescent="0.55000000000000004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 x14ac:dyDescent="0.55000000000000004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 x14ac:dyDescent="0.55000000000000004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 x14ac:dyDescent="0.55000000000000004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 x14ac:dyDescent="0.55000000000000004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 x14ac:dyDescent="0.55000000000000004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 x14ac:dyDescent="0.55000000000000004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 x14ac:dyDescent="0.55000000000000004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 x14ac:dyDescent="0.55000000000000004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 x14ac:dyDescent="0.55000000000000004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 x14ac:dyDescent="0.55000000000000004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 x14ac:dyDescent="0.55000000000000004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 x14ac:dyDescent="0.55000000000000004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 x14ac:dyDescent="0.55000000000000004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 x14ac:dyDescent="0.55000000000000004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 x14ac:dyDescent="0.55000000000000004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 x14ac:dyDescent="0.55000000000000004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 x14ac:dyDescent="0.55000000000000004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 x14ac:dyDescent="0.55000000000000004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 x14ac:dyDescent="0.55000000000000004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 x14ac:dyDescent="0.55000000000000004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 x14ac:dyDescent="0.55000000000000004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 x14ac:dyDescent="0.55000000000000004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 x14ac:dyDescent="0.55000000000000004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 x14ac:dyDescent="0.55000000000000004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 x14ac:dyDescent="0.55000000000000004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 x14ac:dyDescent="0.55000000000000004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 x14ac:dyDescent="0.55000000000000004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 x14ac:dyDescent="0.55000000000000004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 x14ac:dyDescent="0.55000000000000004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 x14ac:dyDescent="0.55000000000000004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 x14ac:dyDescent="0.55000000000000004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 x14ac:dyDescent="0.55000000000000004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 x14ac:dyDescent="0.55000000000000004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 x14ac:dyDescent="0.55000000000000004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 x14ac:dyDescent="0.55000000000000004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 x14ac:dyDescent="0.55000000000000004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 x14ac:dyDescent="0.55000000000000004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 x14ac:dyDescent="0.55000000000000004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 x14ac:dyDescent="0.55000000000000004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 x14ac:dyDescent="0.55000000000000004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 x14ac:dyDescent="0.55000000000000004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 x14ac:dyDescent="0.55000000000000004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 x14ac:dyDescent="0.55000000000000004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 x14ac:dyDescent="0.55000000000000004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 x14ac:dyDescent="0.55000000000000004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 x14ac:dyDescent="0.55000000000000004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 x14ac:dyDescent="0.55000000000000004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 x14ac:dyDescent="0.55000000000000004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 x14ac:dyDescent="0.55000000000000004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 x14ac:dyDescent="0.55000000000000004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 x14ac:dyDescent="0.55000000000000004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 x14ac:dyDescent="0.55000000000000004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 x14ac:dyDescent="0.55000000000000004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 x14ac:dyDescent="0.55000000000000004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 x14ac:dyDescent="0.55000000000000004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 x14ac:dyDescent="0.55000000000000004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 x14ac:dyDescent="0.55000000000000004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 x14ac:dyDescent="0.55000000000000004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 x14ac:dyDescent="0.55000000000000004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 x14ac:dyDescent="0.55000000000000004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 x14ac:dyDescent="0.55000000000000004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 x14ac:dyDescent="0.55000000000000004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 x14ac:dyDescent="0.55000000000000004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 x14ac:dyDescent="0.55000000000000004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 x14ac:dyDescent="0.55000000000000004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 x14ac:dyDescent="0.55000000000000004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 x14ac:dyDescent="0.55000000000000004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 x14ac:dyDescent="0.55000000000000004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 x14ac:dyDescent="0.55000000000000004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 x14ac:dyDescent="0.55000000000000004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 x14ac:dyDescent="0.55000000000000004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 x14ac:dyDescent="0.55000000000000004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 x14ac:dyDescent="0.55000000000000004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 x14ac:dyDescent="0.55000000000000004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 x14ac:dyDescent="0.55000000000000004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 x14ac:dyDescent="0.55000000000000004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 x14ac:dyDescent="0.55000000000000004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 x14ac:dyDescent="0.55000000000000004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 x14ac:dyDescent="0.55000000000000004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 x14ac:dyDescent="0.55000000000000004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 x14ac:dyDescent="0.55000000000000004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 x14ac:dyDescent="0.55000000000000004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 x14ac:dyDescent="0.55000000000000004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 x14ac:dyDescent="0.55000000000000004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 x14ac:dyDescent="0.55000000000000004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 x14ac:dyDescent="0.55000000000000004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 x14ac:dyDescent="0.55000000000000004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 x14ac:dyDescent="0.55000000000000004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 x14ac:dyDescent="0.55000000000000004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 x14ac:dyDescent="0.55000000000000004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 x14ac:dyDescent="0.55000000000000004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 x14ac:dyDescent="0.55000000000000004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 x14ac:dyDescent="0.55000000000000004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 x14ac:dyDescent="0.55000000000000004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 x14ac:dyDescent="0.55000000000000004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 x14ac:dyDescent="0.55000000000000004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 x14ac:dyDescent="0.55000000000000004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 x14ac:dyDescent="0.55000000000000004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 x14ac:dyDescent="0.55000000000000004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 x14ac:dyDescent="0.55000000000000004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 x14ac:dyDescent="0.55000000000000004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 x14ac:dyDescent="0.55000000000000004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 x14ac:dyDescent="0.55000000000000004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 x14ac:dyDescent="0.55000000000000004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 x14ac:dyDescent="0.55000000000000004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 x14ac:dyDescent="0.55000000000000004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 x14ac:dyDescent="0.55000000000000004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 x14ac:dyDescent="0.55000000000000004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 x14ac:dyDescent="0.55000000000000004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 x14ac:dyDescent="0.55000000000000004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 x14ac:dyDescent="0.55000000000000004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 x14ac:dyDescent="0.55000000000000004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 x14ac:dyDescent="0.55000000000000004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 x14ac:dyDescent="0.55000000000000004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 x14ac:dyDescent="0.55000000000000004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 x14ac:dyDescent="0.55000000000000004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 x14ac:dyDescent="0.55000000000000004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 x14ac:dyDescent="0.55000000000000004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 x14ac:dyDescent="0.55000000000000004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 x14ac:dyDescent="0.55000000000000004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 x14ac:dyDescent="0.55000000000000004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 x14ac:dyDescent="0.55000000000000004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 x14ac:dyDescent="0.55000000000000004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 x14ac:dyDescent="0.55000000000000004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 x14ac:dyDescent="0.55000000000000004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 x14ac:dyDescent="0.55000000000000004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 x14ac:dyDescent="0.55000000000000004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 x14ac:dyDescent="0.55000000000000004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 x14ac:dyDescent="0.55000000000000004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 x14ac:dyDescent="0.55000000000000004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 x14ac:dyDescent="0.55000000000000004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 x14ac:dyDescent="0.55000000000000004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 x14ac:dyDescent="0.55000000000000004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 x14ac:dyDescent="0.55000000000000004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 x14ac:dyDescent="0.55000000000000004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 x14ac:dyDescent="0.55000000000000004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 x14ac:dyDescent="0.55000000000000004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 x14ac:dyDescent="0.55000000000000004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 x14ac:dyDescent="0.55000000000000004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 x14ac:dyDescent="0.55000000000000004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 x14ac:dyDescent="0.55000000000000004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 x14ac:dyDescent="0.55000000000000004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 x14ac:dyDescent="0.55000000000000004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 x14ac:dyDescent="0.55000000000000004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 x14ac:dyDescent="0.55000000000000004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 x14ac:dyDescent="0.55000000000000004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 x14ac:dyDescent="0.55000000000000004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 x14ac:dyDescent="0.55000000000000004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 x14ac:dyDescent="0.55000000000000004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 x14ac:dyDescent="0.55000000000000004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 x14ac:dyDescent="0.55000000000000004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 x14ac:dyDescent="0.55000000000000004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 x14ac:dyDescent="0.55000000000000004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 x14ac:dyDescent="0.55000000000000004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 x14ac:dyDescent="0.55000000000000004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 x14ac:dyDescent="0.55000000000000004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 x14ac:dyDescent="0.55000000000000004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 x14ac:dyDescent="0.55000000000000004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 x14ac:dyDescent="0.55000000000000004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 x14ac:dyDescent="0.55000000000000004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 x14ac:dyDescent="0.55000000000000004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 x14ac:dyDescent="0.55000000000000004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 x14ac:dyDescent="0.55000000000000004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 x14ac:dyDescent="0.55000000000000004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 x14ac:dyDescent="0.55000000000000004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 x14ac:dyDescent="0.55000000000000004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 x14ac:dyDescent="0.55000000000000004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 x14ac:dyDescent="0.55000000000000004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 x14ac:dyDescent="0.55000000000000004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 x14ac:dyDescent="0.55000000000000004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 x14ac:dyDescent="0.55000000000000004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 x14ac:dyDescent="0.55000000000000004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 x14ac:dyDescent="0.55000000000000004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 x14ac:dyDescent="0.55000000000000004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 x14ac:dyDescent="0.55000000000000004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 x14ac:dyDescent="0.55000000000000004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 x14ac:dyDescent="0.55000000000000004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 x14ac:dyDescent="0.55000000000000004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 x14ac:dyDescent="0.55000000000000004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 x14ac:dyDescent="0.55000000000000004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 x14ac:dyDescent="0.55000000000000004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 x14ac:dyDescent="0.55000000000000004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 x14ac:dyDescent="0.55000000000000004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 x14ac:dyDescent="0.55000000000000004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 x14ac:dyDescent="0.55000000000000004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 x14ac:dyDescent="0.55000000000000004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 x14ac:dyDescent="0.55000000000000004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 x14ac:dyDescent="0.55000000000000004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 x14ac:dyDescent="0.55000000000000004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 x14ac:dyDescent="0.55000000000000004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 x14ac:dyDescent="0.55000000000000004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 x14ac:dyDescent="0.55000000000000004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 x14ac:dyDescent="0.55000000000000004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 x14ac:dyDescent="0.55000000000000004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 x14ac:dyDescent="0.55000000000000004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 x14ac:dyDescent="0.55000000000000004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 x14ac:dyDescent="0.55000000000000004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 x14ac:dyDescent="0.55000000000000004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 x14ac:dyDescent="0.55000000000000004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 x14ac:dyDescent="0.55000000000000004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 x14ac:dyDescent="0.55000000000000004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 x14ac:dyDescent="0.55000000000000004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 x14ac:dyDescent="0.55000000000000004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 x14ac:dyDescent="0.55000000000000004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 x14ac:dyDescent="0.55000000000000004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 x14ac:dyDescent="0.55000000000000004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 x14ac:dyDescent="0.55000000000000004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 x14ac:dyDescent="0.55000000000000004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 x14ac:dyDescent="0.55000000000000004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 x14ac:dyDescent="0.55000000000000004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 x14ac:dyDescent="0.55000000000000004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 x14ac:dyDescent="0.55000000000000004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 x14ac:dyDescent="0.55000000000000004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 x14ac:dyDescent="0.55000000000000004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 x14ac:dyDescent="0.55000000000000004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 x14ac:dyDescent="0.55000000000000004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 x14ac:dyDescent="0.55000000000000004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 x14ac:dyDescent="0.55000000000000004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 x14ac:dyDescent="0.55000000000000004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 x14ac:dyDescent="0.55000000000000004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 x14ac:dyDescent="0.55000000000000004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 x14ac:dyDescent="0.55000000000000004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 x14ac:dyDescent="0.55000000000000004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 x14ac:dyDescent="0.55000000000000004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 x14ac:dyDescent="0.55000000000000004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 x14ac:dyDescent="0.55000000000000004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 x14ac:dyDescent="0.55000000000000004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 x14ac:dyDescent="0.55000000000000004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 x14ac:dyDescent="0.55000000000000004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 x14ac:dyDescent="0.55000000000000004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 x14ac:dyDescent="0.55000000000000004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 x14ac:dyDescent="0.55000000000000004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 x14ac:dyDescent="0.55000000000000004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 x14ac:dyDescent="0.55000000000000004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 x14ac:dyDescent="0.55000000000000004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 x14ac:dyDescent="0.55000000000000004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 x14ac:dyDescent="0.55000000000000004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 x14ac:dyDescent="0.55000000000000004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 x14ac:dyDescent="0.55000000000000004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 x14ac:dyDescent="0.55000000000000004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 x14ac:dyDescent="0.55000000000000004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 x14ac:dyDescent="0.55000000000000004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 x14ac:dyDescent="0.55000000000000004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 x14ac:dyDescent="0.55000000000000004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 x14ac:dyDescent="0.55000000000000004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 x14ac:dyDescent="0.55000000000000004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 x14ac:dyDescent="0.55000000000000004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 x14ac:dyDescent="0.55000000000000004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 x14ac:dyDescent="0.55000000000000004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 x14ac:dyDescent="0.55000000000000004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 x14ac:dyDescent="0.55000000000000004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 x14ac:dyDescent="0.55000000000000004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 x14ac:dyDescent="0.55000000000000004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 x14ac:dyDescent="0.55000000000000004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 x14ac:dyDescent="0.55000000000000004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 x14ac:dyDescent="0.55000000000000004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 x14ac:dyDescent="0.55000000000000004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 x14ac:dyDescent="0.55000000000000004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 x14ac:dyDescent="0.55000000000000004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 x14ac:dyDescent="0.55000000000000004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 x14ac:dyDescent="0.55000000000000004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 x14ac:dyDescent="0.55000000000000004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 x14ac:dyDescent="0.55000000000000004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 x14ac:dyDescent="0.55000000000000004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 x14ac:dyDescent="0.55000000000000004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 x14ac:dyDescent="0.55000000000000004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 x14ac:dyDescent="0.55000000000000004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 x14ac:dyDescent="0.55000000000000004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 x14ac:dyDescent="0.55000000000000004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 x14ac:dyDescent="0.55000000000000004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 x14ac:dyDescent="0.55000000000000004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 x14ac:dyDescent="0.55000000000000004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 x14ac:dyDescent="0.55000000000000004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 x14ac:dyDescent="0.55000000000000004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 x14ac:dyDescent="0.55000000000000004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 x14ac:dyDescent="0.55000000000000004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 x14ac:dyDescent="0.55000000000000004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 x14ac:dyDescent="0.55000000000000004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 x14ac:dyDescent="0.55000000000000004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 x14ac:dyDescent="0.55000000000000004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 x14ac:dyDescent="0.55000000000000004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 x14ac:dyDescent="0.55000000000000004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 x14ac:dyDescent="0.55000000000000004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 x14ac:dyDescent="0.55000000000000004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 x14ac:dyDescent="0.55000000000000004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 x14ac:dyDescent="0.55000000000000004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 x14ac:dyDescent="0.55000000000000004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 x14ac:dyDescent="0.55000000000000004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 x14ac:dyDescent="0.55000000000000004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 x14ac:dyDescent="0.55000000000000004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 x14ac:dyDescent="0.55000000000000004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 x14ac:dyDescent="0.55000000000000004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 x14ac:dyDescent="0.55000000000000004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 x14ac:dyDescent="0.55000000000000004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 x14ac:dyDescent="0.55000000000000004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 x14ac:dyDescent="0.55000000000000004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 x14ac:dyDescent="0.55000000000000004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 x14ac:dyDescent="0.55000000000000004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 x14ac:dyDescent="0.55000000000000004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 x14ac:dyDescent="0.55000000000000004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 x14ac:dyDescent="0.55000000000000004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 x14ac:dyDescent="0.55000000000000004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 x14ac:dyDescent="0.55000000000000004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 x14ac:dyDescent="0.55000000000000004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 x14ac:dyDescent="0.55000000000000004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 x14ac:dyDescent="0.55000000000000004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 x14ac:dyDescent="0.55000000000000004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 x14ac:dyDescent="0.55000000000000004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 x14ac:dyDescent="0.55000000000000004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 x14ac:dyDescent="0.55000000000000004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 x14ac:dyDescent="0.55000000000000004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 x14ac:dyDescent="0.55000000000000004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 x14ac:dyDescent="0.55000000000000004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 x14ac:dyDescent="0.55000000000000004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 x14ac:dyDescent="0.55000000000000004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 x14ac:dyDescent="0.55000000000000004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 x14ac:dyDescent="0.55000000000000004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 x14ac:dyDescent="0.55000000000000004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 x14ac:dyDescent="0.55000000000000004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 x14ac:dyDescent="0.55000000000000004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 x14ac:dyDescent="0.55000000000000004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 x14ac:dyDescent="0.55000000000000004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 x14ac:dyDescent="0.55000000000000004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 x14ac:dyDescent="0.55000000000000004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 x14ac:dyDescent="0.55000000000000004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 x14ac:dyDescent="0.55000000000000004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 x14ac:dyDescent="0.55000000000000004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 x14ac:dyDescent="0.55000000000000004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 x14ac:dyDescent="0.55000000000000004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 x14ac:dyDescent="0.55000000000000004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 x14ac:dyDescent="0.55000000000000004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 x14ac:dyDescent="0.55000000000000004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 x14ac:dyDescent="0.55000000000000004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 x14ac:dyDescent="0.55000000000000004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 x14ac:dyDescent="0.55000000000000004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 x14ac:dyDescent="0.55000000000000004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 x14ac:dyDescent="0.55000000000000004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 x14ac:dyDescent="0.55000000000000004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 x14ac:dyDescent="0.55000000000000004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 x14ac:dyDescent="0.55000000000000004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 x14ac:dyDescent="0.55000000000000004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 x14ac:dyDescent="0.55000000000000004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 x14ac:dyDescent="0.55000000000000004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 x14ac:dyDescent="0.55000000000000004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 x14ac:dyDescent="0.55000000000000004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 x14ac:dyDescent="0.55000000000000004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 x14ac:dyDescent="0.55000000000000004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 x14ac:dyDescent="0.55000000000000004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 x14ac:dyDescent="0.55000000000000004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 x14ac:dyDescent="0.55000000000000004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 x14ac:dyDescent="0.55000000000000004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 x14ac:dyDescent="0.55000000000000004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 x14ac:dyDescent="0.55000000000000004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 x14ac:dyDescent="0.55000000000000004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 x14ac:dyDescent="0.55000000000000004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 x14ac:dyDescent="0.55000000000000004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 x14ac:dyDescent="0.55000000000000004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 x14ac:dyDescent="0.55000000000000004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 x14ac:dyDescent="0.55000000000000004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 x14ac:dyDescent="0.55000000000000004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 x14ac:dyDescent="0.55000000000000004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 x14ac:dyDescent="0.55000000000000004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 x14ac:dyDescent="0.55000000000000004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 x14ac:dyDescent="0.55000000000000004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 x14ac:dyDescent="0.55000000000000004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 x14ac:dyDescent="0.55000000000000004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 x14ac:dyDescent="0.55000000000000004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 x14ac:dyDescent="0.55000000000000004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 x14ac:dyDescent="0.55000000000000004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 x14ac:dyDescent="0.55000000000000004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 x14ac:dyDescent="0.55000000000000004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 x14ac:dyDescent="0.55000000000000004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 x14ac:dyDescent="0.55000000000000004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 x14ac:dyDescent="0.55000000000000004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 x14ac:dyDescent="0.55000000000000004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 x14ac:dyDescent="0.55000000000000004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 x14ac:dyDescent="0.55000000000000004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 x14ac:dyDescent="0.55000000000000004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 x14ac:dyDescent="0.55000000000000004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 x14ac:dyDescent="0.55000000000000004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 x14ac:dyDescent="0.55000000000000004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 x14ac:dyDescent="0.55000000000000004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 x14ac:dyDescent="0.55000000000000004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 x14ac:dyDescent="0.55000000000000004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 x14ac:dyDescent="0.55000000000000004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 x14ac:dyDescent="0.55000000000000004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 x14ac:dyDescent="0.55000000000000004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 x14ac:dyDescent="0.55000000000000004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 x14ac:dyDescent="0.55000000000000004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 x14ac:dyDescent="0.55000000000000004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 x14ac:dyDescent="0.55000000000000004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 x14ac:dyDescent="0.55000000000000004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 x14ac:dyDescent="0.55000000000000004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 x14ac:dyDescent="0.55000000000000004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 x14ac:dyDescent="0.55000000000000004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 x14ac:dyDescent="0.55000000000000004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 x14ac:dyDescent="0.55000000000000004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 x14ac:dyDescent="0.55000000000000004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 x14ac:dyDescent="0.55000000000000004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 x14ac:dyDescent="0.55000000000000004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 x14ac:dyDescent="0.55000000000000004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 x14ac:dyDescent="0.55000000000000004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 x14ac:dyDescent="0.55000000000000004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 x14ac:dyDescent="0.55000000000000004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 x14ac:dyDescent="0.55000000000000004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 x14ac:dyDescent="0.55000000000000004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 x14ac:dyDescent="0.55000000000000004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 x14ac:dyDescent="0.55000000000000004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 x14ac:dyDescent="0.55000000000000004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 x14ac:dyDescent="0.55000000000000004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 x14ac:dyDescent="0.55000000000000004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 x14ac:dyDescent="0.55000000000000004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 x14ac:dyDescent="0.55000000000000004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 x14ac:dyDescent="0.55000000000000004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 x14ac:dyDescent="0.55000000000000004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 x14ac:dyDescent="0.55000000000000004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 x14ac:dyDescent="0.55000000000000004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 x14ac:dyDescent="0.55000000000000004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 x14ac:dyDescent="0.55000000000000004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 x14ac:dyDescent="0.55000000000000004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 x14ac:dyDescent="0.55000000000000004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 x14ac:dyDescent="0.55000000000000004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 x14ac:dyDescent="0.55000000000000004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 x14ac:dyDescent="0.55000000000000004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 x14ac:dyDescent="0.55000000000000004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 x14ac:dyDescent="0.55000000000000004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 x14ac:dyDescent="0.55000000000000004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 x14ac:dyDescent="0.55000000000000004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 x14ac:dyDescent="0.55000000000000004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 x14ac:dyDescent="0.55000000000000004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 x14ac:dyDescent="0.55000000000000004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 x14ac:dyDescent="0.55000000000000004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 x14ac:dyDescent="0.55000000000000004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 x14ac:dyDescent="0.55000000000000004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 x14ac:dyDescent="0.55000000000000004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 x14ac:dyDescent="0.55000000000000004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 x14ac:dyDescent="0.55000000000000004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 x14ac:dyDescent="0.55000000000000004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 x14ac:dyDescent="0.55000000000000004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 x14ac:dyDescent="0.55000000000000004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 x14ac:dyDescent="0.55000000000000004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 x14ac:dyDescent="0.55000000000000004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 x14ac:dyDescent="0.55000000000000004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 x14ac:dyDescent="0.55000000000000004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 x14ac:dyDescent="0.55000000000000004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 x14ac:dyDescent="0.55000000000000004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 x14ac:dyDescent="0.55000000000000004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 x14ac:dyDescent="0.55000000000000004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 x14ac:dyDescent="0.55000000000000004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 x14ac:dyDescent="0.55000000000000004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 x14ac:dyDescent="0.55000000000000004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 x14ac:dyDescent="0.55000000000000004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 x14ac:dyDescent="0.55000000000000004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 x14ac:dyDescent="0.55000000000000004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 x14ac:dyDescent="0.55000000000000004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 x14ac:dyDescent="0.55000000000000004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 x14ac:dyDescent="0.55000000000000004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 x14ac:dyDescent="0.55000000000000004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 x14ac:dyDescent="0.55000000000000004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 x14ac:dyDescent="0.55000000000000004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 x14ac:dyDescent="0.55000000000000004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 x14ac:dyDescent="0.55000000000000004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 x14ac:dyDescent="0.55000000000000004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 x14ac:dyDescent="0.55000000000000004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 x14ac:dyDescent="0.55000000000000004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 x14ac:dyDescent="0.55000000000000004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 x14ac:dyDescent="0.55000000000000004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 x14ac:dyDescent="0.55000000000000004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 x14ac:dyDescent="0.55000000000000004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 x14ac:dyDescent="0.55000000000000004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 x14ac:dyDescent="0.55000000000000004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 x14ac:dyDescent="0.55000000000000004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 x14ac:dyDescent="0.55000000000000004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 x14ac:dyDescent="0.55000000000000004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 x14ac:dyDescent="0.55000000000000004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 x14ac:dyDescent="0.55000000000000004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 x14ac:dyDescent="0.55000000000000004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 x14ac:dyDescent="0.55000000000000004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 x14ac:dyDescent="0.55000000000000004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 x14ac:dyDescent="0.55000000000000004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 x14ac:dyDescent="0.55000000000000004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 x14ac:dyDescent="0.55000000000000004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 x14ac:dyDescent="0.55000000000000004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 x14ac:dyDescent="0.55000000000000004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 x14ac:dyDescent="0.55000000000000004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 x14ac:dyDescent="0.55000000000000004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 x14ac:dyDescent="0.55000000000000004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 x14ac:dyDescent="0.55000000000000004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 x14ac:dyDescent="0.55000000000000004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 x14ac:dyDescent="0.55000000000000004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 x14ac:dyDescent="0.55000000000000004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 x14ac:dyDescent="0.55000000000000004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 x14ac:dyDescent="0.55000000000000004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 x14ac:dyDescent="0.55000000000000004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 x14ac:dyDescent="0.55000000000000004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 x14ac:dyDescent="0.55000000000000004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 x14ac:dyDescent="0.55000000000000004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 x14ac:dyDescent="0.55000000000000004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 x14ac:dyDescent="0.55000000000000004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 x14ac:dyDescent="0.55000000000000004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 x14ac:dyDescent="0.55000000000000004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 x14ac:dyDescent="0.55000000000000004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 x14ac:dyDescent="0.55000000000000004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 x14ac:dyDescent="0.55000000000000004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 x14ac:dyDescent="0.55000000000000004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 x14ac:dyDescent="0.55000000000000004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 x14ac:dyDescent="0.55000000000000004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 x14ac:dyDescent="0.55000000000000004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 x14ac:dyDescent="0.55000000000000004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 x14ac:dyDescent="0.55000000000000004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 x14ac:dyDescent="0.55000000000000004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 x14ac:dyDescent="0.55000000000000004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 x14ac:dyDescent="0.55000000000000004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 x14ac:dyDescent="0.55000000000000004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 x14ac:dyDescent="0.55000000000000004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 x14ac:dyDescent="0.55000000000000004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 x14ac:dyDescent="0.55000000000000004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 x14ac:dyDescent="0.55000000000000004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 x14ac:dyDescent="0.55000000000000004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 x14ac:dyDescent="0.55000000000000004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 x14ac:dyDescent="0.55000000000000004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 x14ac:dyDescent="0.55000000000000004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 x14ac:dyDescent="0.55000000000000004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 x14ac:dyDescent="0.55000000000000004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 x14ac:dyDescent="0.55000000000000004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 x14ac:dyDescent="0.55000000000000004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 x14ac:dyDescent="0.55000000000000004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 x14ac:dyDescent="0.55000000000000004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 x14ac:dyDescent="0.55000000000000004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 x14ac:dyDescent="0.55000000000000004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 x14ac:dyDescent="0.55000000000000004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 x14ac:dyDescent="0.55000000000000004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 x14ac:dyDescent="0.55000000000000004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 x14ac:dyDescent="0.55000000000000004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 x14ac:dyDescent="0.55000000000000004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 x14ac:dyDescent="0.55000000000000004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 x14ac:dyDescent="0.55000000000000004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 x14ac:dyDescent="0.55000000000000004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 x14ac:dyDescent="0.55000000000000004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 x14ac:dyDescent="0.55000000000000004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 x14ac:dyDescent="0.55000000000000004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 x14ac:dyDescent="0.55000000000000004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 x14ac:dyDescent="0.55000000000000004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 x14ac:dyDescent="0.55000000000000004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 x14ac:dyDescent="0.55000000000000004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 x14ac:dyDescent="0.55000000000000004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 x14ac:dyDescent="0.55000000000000004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 x14ac:dyDescent="0.55000000000000004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 x14ac:dyDescent="0.55000000000000004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 x14ac:dyDescent="0.55000000000000004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 x14ac:dyDescent="0.55000000000000004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 x14ac:dyDescent="0.55000000000000004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 x14ac:dyDescent="0.55000000000000004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 x14ac:dyDescent="0.55000000000000004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 x14ac:dyDescent="0.55000000000000004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 x14ac:dyDescent="0.55000000000000004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 x14ac:dyDescent="0.55000000000000004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 x14ac:dyDescent="0.55000000000000004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 x14ac:dyDescent="0.55000000000000004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 x14ac:dyDescent="0.55000000000000004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 x14ac:dyDescent="0.55000000000000004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 x14ac:dyDescent="0.55000000000000004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 x14ac:dyDescent="0.55000000000000004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 x14ac:dyDescent="0.55000000000000004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 x14ac:dyDescent="0.55000000000000004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 x14ac:dyDescent="0.55000000000000004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 x14ac:dyDescent="0.55000000000000004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 x14ac:dyDescent="0.55000000000000004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 x14ac:dyDescent="0.55000000000000004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 x14ac:dyDescent="0.55000000000000004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 x14ac:dyDescent="0.55000000000000004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 x14ac:dyDescent="0.55000000000000004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 x14ac:dyDescent="0.55000000000000004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 x14ac:dyDescent="0.55000000000000004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 x14ac:dyDescent="0.55000000000000004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 x14ac:dyDescent="0.55000000000000004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 x14ac:dyDescent="0.55000000000000004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 x14ac:dyDescent="0.55000000000000004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 x14ac:dyDescent="0.55000000000000004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 x14ac:dyDescent="0.55000000000000004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 x14ac:dyDescent="0.55000000000000004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 x14ac:dyDescent="0.55000000000000004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 x14ac:dyDescent="0.55000000000000004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 x14ac:dyDescent="0.55000000000000004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 x14ac:dyDescent="0.55000000000000004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 x14ac:dyDescent="0.55000000000000004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 x14ac:dyDescent="0.55000000000000004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 x14ac:dyDescent="0.55000000000000004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 x14ac:dyDescent="0.55000000000000004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 x14ac:dyDescent="0.55000000000000004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 x14ac:dyDescent="0.55000000000000004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 x14ac:dyDescent="0.55000000000000004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 x14ac:dyDescent="0.55000000000000004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 x14ac:dyDescent="0.55000000000000004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 x14ac:dyDescent="0.55000000000000004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 x14ac:dyDescent="0.55000000000000004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 x14ac:dyDescent="0.55000000000000004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 x14ac:dyDescent="0.55000000000000004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 x14ac:dyDescent="0.55000000000000004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 x14ac:dyDescent="0.55000000000000004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 x14ac:dyDescent="0.55000000000000004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 x14ac:dyDescent="0.55000000000000004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 x14ac:dyDescent="0.55000000000000004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 x14ac:dyDescent="0.55000000000000004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 x14ac:dyDescent="0.55000000000000004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 x14ac:dyDescent="0.55000000000000004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 x14ac:dyDescent="0.55000000000000004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 x14ac:dyDescent="0.55000000000000004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 x14ac:dyDescent="0.55000000000000004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 x14ac:dyDescent="0.55000000000000004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 x14ac:dyDescent="0.55000000000000004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 x14ac:dyDescent="0.55000000000000004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 x14ac:dyDescent="0.55000000000000004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 x14ac:dyDescent="0.55000000000000004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 x14ac:dyDescent="0.55000000000000004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 x14ac:dyDescent="0.55000000000000004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 x14ac:dyDescent="0.55000000000000004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 x14ac:dyDescent="0.55000000000000004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 x14ac:dyDescent="0.55000000000000004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 x14ac:dyDescent="0.55000000000000004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 x14ac:dyDescent="0.55000000000000004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 x14ac:dyDescent="0.55000000000000004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 x14ac:dyDescent="0.55000000000000004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 x14ac:dyDescent="0.55000000000000004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 x14ac:dyDescent="0.55000000000000004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 x14ac:dyDescent="0.55000000000000004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 x14ac:dyDescent="0.55000000000000004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 x14ac:dyDescent="0.55000000000000004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 x14ac:dyDescent="0.55000000000000004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 x14ac:dyDescent="0.55000000000000004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 x14ac:dyDescent="0.55000000000000004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 x14ac:dyDescent="0.55000000000000004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 x14ac:dyDescent="0.55000000000000004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 x14ac:dyDescent="0.55000000000000004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 x14ac:dyDescent="0.55000000000000004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 x14ac:dyDescent="0.55000000000000004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 x14ac:dyDescent="0.55000000000000004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 x14ac:dyDescent="0.55000000000000004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 x14ac:dyDescent="0.55000000000000004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 x14ac:dyDescent="0.55000000000000004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 x14ac:dyDescent="0.55000000000000004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 x14ac:dyDescent="0.55000000000000004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 x14ac:dyDescent="0.55000000000000004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 x14ac:dyDescent="0.55000000000000004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 x14ac:dyDescent="0.55000000000000004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 x14ac:dyDescent="0.55000000000000004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 x14ac:dyDescent="0.55000000000000004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 x14ac:dyDescent="0.55000000000000004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 x14ac:dyDescent="0.55000000000000004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 x14ac:dyDescent="0.55000000000000004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 x14ac:dyDescent="0.55000000000000004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 x14ac:dyDescent="0.55000000000000004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 x14ac:dyDescent="0.55000000000000004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 x14ac:dyDescent="0.55000000000000004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 x14ac:dyDescent="0.55000000000000004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 x14ac:dyDescent="0.55000000000000004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 x14ac:dyDescent="0.55000000000000004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 x14ac:dyDescent="0.55000000000000004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 x14ac:dyDescent="0.55000000000000004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 x14ac:dyDescent="0.55000000000000004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 x14ac:dyDescent="0.55000000000000004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 x14ac:dyDescent="0.55000000000000004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 x14ac:dyDescent="0.55000000000000004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 x14ac:dyDescent="0.55000000000000004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 x14ac:dyDescent="0.55000000000000004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 x14ac:dyDescent="0.55000000000000004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 x14ac:dyDescent="0.55000000000000004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 x14ac:dyDescent="0.55000000000000004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 x14ac:dyDescent="0.55000000000000004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 x14ac:dyDescent="0.55000000000000004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 x14ac:dyDescent="0.55000000000000004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 x14ac:dyDescent="0.55000000000000004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 x14ac:dyDescent="0.55000000000000004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 x14ac:dyDescent="0.55000000000000004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 x14ac:dyDescent="0.55000000000000004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 x14ac:dyDescent="0.55000000000000004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 x14ac:dyDescent="0.55000000000000004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 x14ac:dyDescent="0.55000000000000004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 x14ac:dyDescent="0.55000000000000004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 x14ac:dyDescent="0.55000000000000004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 x14ac:dyDescent="0.55000000000000004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 x14ac:dyDescent="0.55000000000000004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 x14ac:dyDescent="0.55000000000000004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 x14ac:dyDescent="0.55000000000000004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 x14ac:dyDescent="0.55000000000000004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 x14ac:dyDescent="0.55000000000000004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 x14ac:dyDescent="0.55000000000000004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 x14ac:dyDescent="0.55000000000000004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 x14ac:dyDescent="0.55000000000000004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 x14ac:dyDescent="0.55000000000000004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 x14ac:dyDescent="0.55000000000000004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 x14ac:dyDescent="0.55000000000000004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 x14ac:dyDescent="0.55000000000000004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 x14ac:dyDescent="0.55000000000000004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 x14ac:dyDescent="0.55000000000000004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 x14ac:dyDescent="0.55000000000000004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 x14ac:dyDescent="0.55000000000000004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 x14ac:dyDescent="0.55000000000000004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 x14ac:dyDescent="0.55000000000000004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 x14ac:dyDescent="0.55000000000000004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 x14ac:dyDescent="0.55000000000000004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 x14ac:dyDescent="0.55000000000000004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 x14ac:dyDescent="0.55000000000000004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 x14ac:dyDescent="0.55000000000000004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 x14ac:dyDescent="0.55000000000000004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 x14ac:dyDescent="0.55000000000000004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 x14ac:dyDescent="0.55000000000000004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 x14ac:dyDescent="0.55000000000000004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 x14ac:dyDescent="0.55000000000000004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 x14ac:dyDescent="0.55000000000000004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 x14ac:dyDescent="0.55000000000000004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 x14ac:dyDescent="0.55000000000000004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 x14ac:dyDescent="0.55000000000000004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 x14ac:dyDescent="0.55000000000000004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 x14ac:dyDescent="0.55000000000000004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 x14ac:dyDescent="0.55000000000000004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 x14ac:dyDescent="0.55000000000000004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 x14ac:dyDescent="0.55000000000000004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 x14ac:dyDescent="0.55000000000000004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 x14ac:dyDescent="0.55000000000000004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 x14ac:dyDescent="0.55000000000000004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 x14ac:dyDescent="0.55000000000000004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 x14ac:dyDescent="0.55000000000000004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 x14ac:dyDescent="0.55000000000000004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 x14ac:dyDescent="0.55000000000000004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 x14ac:dyDescent="0.55000000000000004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 x14ac:dyDescent="0.55000000000000004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 x14ac:dyDescent="0.55000000000000004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 x14ac:dyDescent="0.55000000000000004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 x14ac:dyDescent="0.55000000000000004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 x14ac:dyDescent="0.55000000000000004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 x14ac:dyDescent="0.55000000000000004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 x14ac:dyDescent="0.55000000000000004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 x14ac:dyDescent="0.55000000000000004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 x14ac:dyDescent="0.55000000000000004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 x14ac:dyDescent="0.55000000000000004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 x14ac:dyDescent="0.55000000000000004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 x14ac:dyDescent="0.55000000000000004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 x14ac:dyDescent="0.55000000000000004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 x14ac:dyDescent="0.55000000000000004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 x14ac:dyDescent="0.55000000000000004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 x14ac:dyDescent="0.55000000000000004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 x14ac:dyDescent="0.55000000000000004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 x14ac:dyDescent="0.55000000000000004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 x14ac:dyDescent="0.55000000000000004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 x14ac:dyDescent="0.55000000000000004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 x14ac:dyDescent="0.55000000000000004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 x14ac:dyDescent="0.55000000000000004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 x14ac:dyDescent="0.55000000000000004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 x14ac:dyDescent="0.55000000000000004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 x14ac:dyDescent="0.55000000000000004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 x14ac:dyDescent="0.55000000000000004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 x14ac:dyDescent="0.55000000000000004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 x14ac:dyDescent="0.55000000000000004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 x14ac:dyDescent="0.55000000000000004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 x14ac:dyDescent="0.55000000000000004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 x14ac:dyDescent="0.55000000000000004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 x14ac:dyDescent="0.55000000000000004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 x14ac:dyDescent="0.55000000000000004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 x14ac:dyDescent="0.55000000000000004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 x14ac:dyDescent="0.55000000000000004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 x14ac:dyDescent="0.55000000000000004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 x14ac:dyDescent="0.55000000000000004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 x14ac:dyDescent="0.55000000000000004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 x14ac:dyDescent="0.55000000000000004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 x14ac:dyDescent="0.55000000000000004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 x14ac:dyDescent="0.55000000000000004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 x14ac:dyDescent="0.55000000000000004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 x14ac:dyDescent="0.55000000000000004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 x14ac:dyDescent="0.55000000000000004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 x14ac:dyDescent="0.55000000000000004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 x14ac:dyDescent="0.55000000000000004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 x14ac:dyDescent="0.55000000000000004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 x14ac:dyDescent="0.55000000000000004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 x14ac:dyDescent="0.55000000000000004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 x14ac:dyDescent="0.55000000000000004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 x14ac:dyDescent="0.55000000000000004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 x14ac:dyDescent="0.55000000000000004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 x14ac:dyDescent="0.55000000000000004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 x14ac:dyDescent="0.55000000000000004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 x14ac:dyDescent="0.55000000000000004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 x14ac:dyDescent="0.55000000000000004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 x14ac:dyDescent="0.55000000000000004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 x14ac:dyDescent="0.55000000000000004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 x14ac:dyDescent="0.55000000000000004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 x14ac:dyDescent="0.55000000000000004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 x14ac:dyDescent="0.55000000000000004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 x14ac:dyDescent="0.55000000000000004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 x14ac:dyDescent="0.55000000000000004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 x14ac:dyDescent="0.55000000000000004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 x14ac:dyDescent="0.55000000000000004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 x14ac:dyDescent="0.55000000000000004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 x14ac:dyDescent="0.55000000000000004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 x14ac:dyDescent="0.55000000000000004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 x14ac:dyDescent="0.55000000000000004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 x14ac:dyDescent="0.55000000000000004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 x14ac:dyDescent="0.55000000000000004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 x14ac:dyDescent="0.55000000000000004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 x14ac:dyDescent="0.55000000000000004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 x14ac:dyDescent="0.55000000000000004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 x14ac:dyDescent="0.55000000000000004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 x14ac:dyDescent="0.55000000000000004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 x14ac:dyDescent="0.55000000000000004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 x14ac:dyDescent="0.55000000000000004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 x14ac:dyDescent="0.55000000000000004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 x14ac:dyDescent="0.55000000000000004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 x14ac:dyDescent="0.55000000000000004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 x14ac:dyDescent="0.55000000000000004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 x14ac:dyDescent="0.55000000000000004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 x14ac:dyDescent="0.55000000000000004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 x14ac:dyDescent="0.55000000000000004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 x14ac:dyDescent="0.55000000000000004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 x14ac:dyDescent="0.55000000000000004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 x14ac:dyDescent="0.55000000000000004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 x14ac:dyDescent="0.55000000000000004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 x14ac:dyDescent="0.55000000000000004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 x14ac:dyDescent="0.55000000000000004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 x14ac:dyDescent="0.55000000000000004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 x14ac:dyDescent="0.55000000000000004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 x14ac:dyDescent="0.55000000000000004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 x14ac:dyDescent="0.55000000000000004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 x14ac:dyDescent="0.55000000000000004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 x14ac:dyDescent="0.55000000000000004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 x14ac:dyDescent="0.55000000000000004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 x14ac:dyDescent="0.55000000000000004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 x14ac:dyDescent="0.55000000000000004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 x14ac:dyDescent="0.55000000000000004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 x14ac:dyDescent="0.55000000000000004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 x14ac:dyDescent="0.55000000000000004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 x14ac:dyDescent="0.55000000000000004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 x14ac:dyDescent="0.55000000000000004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 x14ac:dyDescent="0.55000000000000004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 x14ac:dyDescent="0.55000000000000004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 x14ac:dyDescent="0.55000000000000004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 x14ac:dyDescent="0.55000000000000004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 x14ac:dyDescent="0.55000000000000004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 x14ac:dyDescent="0.55000000000000004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 x14ac:dyDescent="0.55000000000000004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 x14ac:dyDescent="0.55000000000000004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 x14ac:dyDescent="0.55000000000000004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 x14ac:dyDescent="0.55000000000000004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 x14ac:dyDescent="0.55000000000000004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 x14ac:dyDescent="0.55000000000000004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 x14ac:dyDescent="0.55000000000000004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 x14ac:dyDescent="0.55000000000000004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 x14ac:dyDescent="0.55000000000000004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 x14ac:dyDescent="0.55000000000000004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 x14ac:dyDescent="0.55000000000000004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 x14ac:dyDescent="0.55000000000000004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 x14ac:dyDescent="0.55000000000000004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 x14ac:dyDescent="0.55000000000000004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 x14ac:dyDescent="0.55000000000000004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 x14ac:dyDescent="0.55000000000000004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 x14ac:dyDescent="0.55000000000000004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 x14ac:dyDescent="0.55000000000000004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 x14ac:dyDescent="0.55000000000000004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 x14ac:dyDescent="0.55000000000000004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 x14ac:dyDescent="0.55000000000000004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 x14ac:dyDescent="0.55000000000000004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 x14ac:dyDescent="0.55000000000000004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 x14ac:dyDescent="0.55000000000000004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 x14ac:dyDescent="0.55000000000000004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 x14ac:dyDescent="0.55000000000000004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 x14ac:dyDescent="0.55000000000000004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 x14ac:dyDescent="0.55000000000000004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 x14ac:dyDescent="0.55000000000000004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 x14ac:dyDescent="0.55000000000000004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 x14ac:dyDescent="0.55000000000000004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 x14ac:dyDescent="0.55000000000000004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 x14ac:dyDescent="0.55000000000000004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 x14ac:dyDescent="0.55000000000000004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 x14ac:dyDescent="0.55000000000000004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 x14ac:dyDescent="0.55000000000000004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 x14ac:dyDescent="0.55000000000000004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 x14ac:dyDescent="0.55000000000000004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 x14ac:dyDescent="0.55000000000000004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 x14ac:dyDescent="0.55000000000000004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 x14ac:dyDescent="0.55000000000000004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 x14ac:dyDescent="0.55000000000000004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 x14ac:dyDescent="0.55000000000000004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 x14ac:dyDescent="0.55000000000000004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 x14ac:dyDescent="0.55000000000000004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 x14ac:dyDescent="0.55000000000000004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 x14ac:dyDescent="0.55000000000000004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 x14ac:dyDescent="0.55000000000000004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 x14ac:dyDescent="0.55000000000000004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 x14ac:dyDescent="0.55000000000000004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 x14ac:dyDescent="0.55000000000000004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 x14ac:dyDescent="0.55000000000000004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 x14ac:dyDescent="0.55000000000000004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 x14ac:dyDescent="0.55000000000000004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 x14ac:dyDescent="0.55000000000000004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 x14ac:dyDescent="0.55000000000000004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 x14ac:dyDescent="0.55000000000000004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 x14ac:dyDescent="0.55000000000000004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 x14ac:dyDescent="0.55000000000000004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 x14ac:dyDescent="0.55000000000000004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 x14ac:dyDescent="0.55000000000000004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 x14ac:dyDescent="0.55000000000000004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 x14ac:dyDescent="0.55000000000000004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 x14ac:dyDescent="0.55000000000000004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 x14ac:dyDescent="0.55000000000000004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 x14ac:dyDescent="0.55000000000000004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 x14ac:dyDescent="0.55000000000000004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 x14ac:dyDescent="0.55000000000000004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 x14ac:dyDescent="0.55000000000000004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 x14ac:dyDescent="0.55000000000000004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 x14ac:dyDescent="0.55000000000000004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 x14ac:dyDescent="0.55000000000000004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 x14ac:dyDescent="0.55000000000000004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 x14ac:dyDescent="0.55000000000000004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 x14ac:dyDescent="0.55000000000000004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 x14ac:dyDescent="0.55000000000000004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 x14ac:dyDescent="0.55000000000000004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 x14ac:dyDescent="0.55000000000000004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 x14ac:dyDescent="0.55000000000000004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 x14ac:dyDescent="0.55000000000000004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 x14ac:dyDescent="0.55000000000000004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 x14ac:dyDescent="0.55000000000000004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 x14ac:dyDescent="0.55000000000000004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 x14ac:dyDescent="0.55000000000000004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 x14ac:dyDescent="0.55000000000000004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 x14ac:dyDescent="0.55000000000000004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 x14ac:dyDescent="0.55000000000000004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 x14ac:dyDescent="0.55000000000000004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 x14ac:dyDescent="0.55000000000000004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 x14ac:dyDescent="0.55000000000000004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 x14ac:dyDescent="0.55000000000000004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 x14ac:dyDescent="0.55000000000000004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 x14ac:dyDescent="0.55000000000000004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 x14ac:dyDescent="0.55000000000000004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 x14ac:dyDescent="0.55000000000000004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 x14ac:dyDescent="0.55000000000000004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 x14ac:dyDescent="0.55000000000000004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 x14ac:dyDescent="0.55000000000000004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 x14ac:dyDescent="0.55000000000000004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 x14ac:dyDescent="0.55000000000000004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 x14ac:dyDescent="0.55000000000000004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 x14ac:dyDescent="0.55000000000000004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 x14ac:dyDescent="0.55000000000000004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 x14ac:dyDescent="0.55000000000000004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 x14ac:dyDescent="0.55000000000000004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 x14ac:dyDescent="0.55000000000000004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 x14ac:dyDescent="0.55000000000000004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 x14ac:dyDescent="0.55000000000000004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 x14ac:dyDescent="0.55000000000000004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 x14ac:dyDescent="0.55000000000000004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 x14ac:dyDescent="0.55000000000000004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 x14ac:dyDescent="0.55000000000000004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 x14ac:dyDescent="0.55000000000000004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 x14ac:dyDescent="0.55000000000000004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 x14ac:dyDescent="0.55000000000000004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 x14ac:dyDescent="0.55000000000000004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 x14ac:dyDescent="0.55000000000000004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 x14ac:dyDescent="0.55000000000000004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 x14ac:dyDescent="0.55000000000000004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 x14ac:dyDescent="0.55000000000000004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 x14ac:dyDescent="0.55000000000000004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 x14ac:dyDescent="0.55000000000000004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 x14ac:dyDescent="0.55000000000000004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 x14ac:dyDescent="0.55000000000000004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 x14ac:dyDescent="0.55000000000000004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 x14ac:dyDescent="0.55000000000000004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 x14ac:dyDescent="0.55000000000000004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 x14ac:dyDescent="0.55000000000000004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 x14ac:dyDescent="0.55000000000000004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 x14ac:dyDescent="0.55000000000000004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 x14ac:dyDescent="0.55000000000000004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 x14ac:dyDescent="0.55000000000000004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 x14ac:dyDescent="0.55000000000000004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 x14ac:dyDescent="0.55000000000000004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 x14ac:dyDescent="0.55000000000000004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 x14ac:dyDescent="0.55000000000000004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 x14ac:dyDescent="0.55000000000000004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 x14ac:dyDescent="0.55000000000000004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 x14ac:dyDescent="0.55000000000000004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 x14ac:dyDescent="0.55000000000000004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 x14ac:dyDescent="0.55000000000000004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 x14ac:dyDescent="0.55000000000000004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 x14ac:dyDescent="0.55000000000000004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 x14ac:dyDescent="0.55000000000000004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 x14ac:dyDescent="0.55000000000000004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 x14ac:dyDescent="0.55000000000000004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 x14ac:dyDescent="0.55000000000000004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 x14ac:dyDescent="0.55000000000000004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 x14ac:dyDescent="0.55000000000000004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 x14ac:dyDescent="0.55000000000000004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 x14ac:dyDescent="0.55000000000000004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 x14ac:dyDescent="0.55000000000000004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 x14ac:dyDescent="0.55000000000000004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 x14ac:dyDescent="0.55000000000000004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 x14ac:dyDescent="0.55000000000000004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 x14ac:dyDescent="0.55000000000000004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 x14ac:dyDescent="0.55000000000000004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 x14ac:dyDescent="0.55000000000000004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 x14ac:dyDescent="0.55000000000000004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 x14ac:dyDescent="0.55000000000000004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 x14ac:dyDescent="0.55000000000000004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 x14ac:dyDescent="0.55000000000000004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 x14ac:dyDescent="0.55000000000000004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 x14ac:dyDescent="0.55000000000000004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 x14ac:dyDescent="0.55000000000000004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 x14ac:dyDescent="0.55000000000000004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 x14ac:dyDescent="0.55000000000000004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 x14ac:dyDescent="0.55000000000000004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 x14ac:dyDescent="0.55000000000000004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 x14ac:dyDescent="0.55000000000000004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 x14ac:dyDescent="0.55000000000000004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 x14ac:dyDescent="0.55000000000000004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 x14ac:dyDescent="0.55000000000000004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 x14ac:dyDescent="0.55000000000000004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 x14ac:dyDescent="0.55000000000000004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 x14ac:dyDescent="0.55000000000000004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 x14ac:dyDescent="0.55000000000000004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 x14ac:dyDescent="0.55000000000000004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 x14ac:dyDescent="0.55000000000000004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 x14ac:dyDescent="0.55000000000000004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 x14ac:dyDescent="0.55000000000000004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 x14ac:dyDescent="0.55000000000000004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 x14ac:dyDescent="0.55000000000000004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 x14ac:dyDescent="0.55000000000000004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 x14ac:dyDescent="0.55000000000000004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 x14ac:dyDescent="0.55000000000000004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 x14ac:dyDescent="0.55000000000000004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 x14ac:dyDescent="0.55000000000000004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 x14ac:dyDescent="0.55000000000000004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 x14ac:dyDescent="0.55000000000000004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 x14ac:dyDescent="0.55000000000000004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 x14ac:dyDescent="0.55000000000000004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 x14ac:dyDescent="0.55000000000000004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 x14ac:dyDescent="0.55000000000000004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 x14ac:dyDescent="0.55000000000000004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 x14ac:dyDescent="0.55000000000000004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 x14ac:dyDescent="0.55000000000000004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 x14ac:dyDescent="0.55000000000000004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 x14ac:dyDescent="0.55000000000000004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 x14ac:dyDescent="0.55000000000000004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 x14ac:dyDescent="0.55000000000000004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 x14ac:dyDescent="0.55000000000000004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 x14ac:dyDescent="0.55000000000000004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 x14ac:dyDescent="0.55000000000000004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 x14ac:dyDescent="0.55000000000000004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 x14ac:dyDescent="0.55000000000000004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 x14ac:dyDescent="0.55000000000000004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 x14ac:dyDescent="0.55000000000000004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 x14ac:dyDescent="0.55000000000000004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 x14ac:dyDescent="0.55000000000000004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 x14ac:dyDescent="0.55000000000000004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 x14ac:dyDescent="0.55000000000000004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 x14ac:dyDescent="0.55000000000000004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 x14ac:dyDescent="0.55000000000000004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 x14ac:dyDescent="0.55000000000000004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 x14ac:dyDescent="0.55000000000000004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 x14ac:dyDescent="0.55000000000000004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 x14ac:dyDescent="0.55000000000000004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 x14ac:dyDescent="0.55000000000000004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 x14ac:dyDescent="0.55000000000000004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 x14ac:dyDescent="0.55000000000000004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 x14ac:dyDescent="0.55000000000000004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 x14ac:dyDescent="0.55000000000000004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 x14ac:dyDescent="0.55000000000000004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 x14ac:dyDescent="0.55000000000000004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 x14ac:dyDescent="0.55000000000000004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 x14ac:dyDescent="0.55000000000000004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 x14ac:dyDescent="0.55000000000000004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 x14ac:dyDescent="0.55000000000000004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 x14ac:dyDescent="0.55000000000000004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 x14ac:dyDescent="0.55000000000000004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 x14ac:dyDescent="0.55000000000000004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 x14ac:dyDescent="0.55000000000000004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 x14ac:dyDescent="0.55000000000000004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 x14ac:dyDescent="0.55000000000000004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 x14ac:dyDescent="0.55000000000000004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 x14ac:dyDescent="0.55000000000000004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 x14ac:dyDescent="0.55000000000000004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 x14ac:dyDescent="0.55000000000000004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 x14ac:dyDescent="0.55000000000000004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 x14ac:dyDescent="0.55000000000000004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 x14ac:dyDescent="0.55000000000000004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 x14ac:dyDescent="0.55000000000000004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 x14ac:dyDescent="0.55000000000000004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 x14ac:dyDescent="0.55000000000000004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 x14ac:dyDescent="0.55000000000000004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 x14ac:dyDescent="0.55000000000000004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 x14ac:dyDescent="0.55000000000000004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 x14ac:dyDescent="0.55000000000000004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 x14ac:dyDescent="0.55000000000000004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 x14ac:dyDescent="0.55000000000000004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 x14ac:dyDescent="0.55000000000000004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 x14ac:dyDescent="0.55000000000000004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 x14ac:dyDescent="0.55000000000000004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 x14ac:dyDescent="0.55000000000000004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 x14ac:dyDescent="0.55000000000000004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 x14ac:dyDescent="0.55000000000000004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 x14ac:dyDescent="0.55000000000000004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 x14ac:dyDescent="0.55000000000000004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 x14ac:dyDescent="0.55000000000000004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 x14ac:dyDescent="0.55000000000000004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 x14ac:dyDescent="0.55000000000000004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 x14ac:dyDescent="0.55000000000000004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 x14ac:dyDescent="0.55000000000000004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 x14ac:dyDescent="0.55000000000000004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 x14ac:dyDescent="0.55000000000000004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 x14ac:dyDescent="0.55000000000000004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 x14ac:dyDescent="0.55000000000000004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 x14ac:dyDescent="0.55000000000000004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 x14ac:dyDescent="0.55000000000000004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 x14ac:dyDescent="0.55000000000000004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 x14ac:dyDescent="0.55000000000000004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 x14ac:dyDescent="0.55000000000000004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 x14ac:dyDescent="0.55000000000000004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 x14ac:dyDescent="0.55000000000000004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 x14ac:dyDescent="0.55000000000000004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 x14ac:dyDescent="0.55000000000000004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 x14ac:dyDescent="0.55000000000000004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 x14ac:dyDescent="0.55000000000000004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 x14ac:dyDescent="0.55000000000000004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 x14ac:dyDescent="0.55000000000000004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 x14ac:dyDescent="0.55000000000000004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 x14ac:dyDescent="0.55000000000000004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 x14ac:dyDescent="0.55000000000000004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 x14ac:dyDescent="0.55000000000000004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 x14ac:dyDescent="0.55000000000000004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 x14ac:dyDescent="0.55000000000000004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 x14ac:dyDescent="0.55000000000000004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 x14ac:dyDescent="0.55000000000000004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 x14ac:dyDescent="0.55000000000000004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 x14ac:dyDescent="0.55000000000000004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 x14ac:dyDescent="0.55000000000000004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 x14ac:dyDescent="0.55000000000000004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 x14ac:dyDescent="0.55000000000000004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 x14ac:dyDescent="0.55000000000000004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 x14ac:dyDescent="0.55000000000000004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 x14ac:dyDescent="0.55000000000000004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 x14ac:dyDescent="0.55000000000000004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 x14ac:dyDescent="0.55000000000000004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 x14ac:dyDescent="0.55000000000000004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 x14ac:dyDescent="0.55000000000000004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 x14ac:dyDescent="0.55000000000000004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 x14ac:dyDescent="0.55000000000000004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 x14ac:dyDescent="0.55000000000000004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 x14ac:dyDescent="0.55000000000000004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 x14ac:dyDescent="0.55000000000000004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 x14ac:dyDescent="0.55000000000000004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 x14ac:dyDescent="0.55000000000000004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 x14ac:dyDescent="0.55000000000000004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 x14ac:dyDescent="0.55000000000000004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 x14ac:dyDescent="0.55000000000000004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 x14ac:dyDescent="0.55000000000000004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 x14ac:dyDescent="0.55000000000000004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 x14ac:dyDescent="0.55000000000000004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 x14ac:dyDescent="0.55000000000000004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 x14ac:dyDescent="0.55000000000000004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 x14ac:dyDescent="0.55000000000000004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 x14ac:dyDescent="0.55000000000000004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 x14ac:dyDescent="0.55000000000000004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 x14ac:dyDescent="0.55000000000000004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 x14ac:dyDescent="0.55000000000000004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 x14ac:dyDescent="0.55000000000000004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 x14ac:dyDescent="0.55000000000000004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 x14ac:dyDescent="0.55000000000000004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 x14ac:dyDescent="0.55000000000000004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 x14ac:dyDescent="0.55000000000000004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 x14ac:dyDescent="0.55000000000000004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 x14ac:dyDescent="0.55000000000000004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 x14ac:dyDescent="0.55000000000000004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 x14ac:dyDescent="0.55000000000000004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 x14ac:dyDescent="0.55000000000000004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 x14ac:dyDescent="0.55000000000000004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 x14ac:dyDescent="0.55000000000000004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 x14ac:dyDescent="0.55000000000000004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 x14ac:dyDescent="0.55000000000000004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 x14ac:dyDescent="0.55000000000000004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 x14ac:dyDescent="0.55000000000000004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 x14ac:dyDescent="0.55000000000000004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 x14ac:dyDescent="0.55000000000000004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 x14ac:dyDescent="0.55000000000000004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 x14ac:dyDescent="0.55000000000000004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 x14ac:dyDescent="0.55000000000000004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 x14ac:dyDescent="0.55000000000000004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 x14ac:dyDescent="0.55000000000000004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 x14ac:dyDescent="0.55000000000000004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 x14ac:dyDescent="0.55000000000000004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 x14ac:dyDescent="0.55000000000000004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 x14ac:dyDescent="0.55000000000000004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 x14ac:dyDescent="0.55000000000000004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 x14ac:dyDescent="0.55000000000000004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 x14ac:dyDescent="0.55000000000000004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 x14ac:dyDescent="0.55000000000000004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 x14ac:dyDescent="0.55000000000000004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 x14ac:dyDescent="0.55000000000000004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 x14ac:dyDescent="0.55000000000000004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 x14ac:dyDescent="0.55000000000000004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 x14ac:dyDescent="0.55000000000000004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 x14ac:dyDescent="0.55000000000000004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 x14ac:dyDescent="0.55000000000000004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 x14ac:dyDescent="0.55000000000000004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 x14ac:dyDescent="0.55000000000000004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 x14ac:dyDescent="0.55000000000000004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 x14ac:dyDescent="0.55000000000000004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 x14ac:dyDescent="0.55000000000000004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 x14ac:dyDescent="0.55000000000000004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 x14ac:dyDescent="0.55000000000000004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 x14ac:dyDescent="0.55000000000000004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 x14ac:dyDescent="0.55000000000000004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 x14ac:dyDescent="0.55000000000000004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 x14ac:dyDescent="0.55000000000000004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 x14ac:dyDescent="0.55000000000000004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 x14ac:dyDescent="0.55000000000000004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 x14ac:dyDescent="0.55000000000000004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 x14ac:dyDescent="0.55000000000000004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 x14ac:dyDescent="0.55000000000000004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 x14ac:dyDescent="0.55000000000000004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 x14ac:dyDescent="0.55000000000000004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 x14ac:dyDescent="0.55000000000000004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 x14ac:dyDescent="0.55000000000000004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 x14ac:dyDescent="0.55000000000000004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 x14ac:dyDescent="0.55000000000000004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 x14ac:dyDescent="0.55000000000000004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 x14ac:dyDescent="0.55000000000000004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 x14ac:dyDescent="0.55000000000000004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 x14ac:dyDescent="0.55000000000000004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 x14ac:dyDescent="0.55000000000000004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 x14ac:dyDescent="0.55000000000000004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 x14ac:dyDescent="0.55000000000000004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 x14ac:dyDescent="0.55000000000000004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 x14ac:dyDescent="0.55000000000000004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 x14ac:dyDescent="0.55000000000000004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 x14ac:dyDescent="0.55000000000000004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 x14ac:dyDescent="0.55000000000000004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 x14ac:dyDescent="0.55000000000000004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 x14ac:dyDescent="0.55000000000000004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 x14ac:dyDescent="0.55000000000000004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 x14ac:dyDescent="0.55000000000000004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 x14ac:dyDescent="0.55000000000000004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 x14ac:dyDescent="0.55000000000000004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 x14ac:dyDescent="0.55000000000000004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 x14ac:dyDescent="0.55000000000000004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 x14ac:dyDescent="0.55000000000000004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 x14ac:dyDescent="0.55000000000000004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 x14ac:dyDescent="0.55000000000000004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 x14ac:dyDescent="0.55000000000000004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 x14ac:dyDescent="0.55000000000000004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 x14ac:dyDescent="0.55000000000000004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 x14ac:dyDescent="0.55000000000000004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 x14ac:dyDescent="0.55000000000000004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 x14ac:dyDescent="0.55000000000000004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 x14ac:dyDescent="0.55000000000000004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 x14ac:dyDescent="0.55000000000000004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 x14ac:dyDescent="0.55000000000000004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 x14ac:dyDescent="0.55000000000000004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 x14ac:dyDescent="0.55000000000000004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 x14ac:dyDescent="0.55000000000000004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 x14ac:dyDescent="0.55000000000000004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 x14ac:dyDescent="0.55000000000000004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 x14ac:dyDescent="0.55000000000000004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 x14ac:dyDescent="0.55000000000000004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 x14ac:dyDescent="0.55000000000000004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 x14ac:dyDescent="0.55000000000000004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 x14ac:dyDescent="0.55000000000000004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 x14ac:dyDescent="0.55000000000000004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 x14ac:dyDescent="0.55000000000000004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 x14ac:dyDescent="0.55000000000000004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 x14ac:dyDescent="0.55000000000000004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 x14ac:dyDescent="0.55000000000000004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 x14ac:dyDescent="0.55000000000000004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 x14ac:dyDescent="0.55000000000000004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 x14ac:dyDescent="0.55000000000000004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 x14ac:dyDescent="0.55000000000000004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 x14ac:dyDescent="0.55000000000000004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 x14ac:dyDescent="0.55000000000000004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 x14ac:dyDescent="0.55000000000000004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 x14ac:dyDescent="0.55000000000000004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 x14ac:dyDescent="0.55000000000000004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 x14ac:dyDescent="0.55000000000000004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 x14ac:dyDescent="0.55000000000000004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 x14ac:dyDescent="0.55000000000000004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 x14ac:dyDescent="0.55000000000000004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 x14ac:dyDescent="0.55000000000000004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 x14ac:dyDescent="0.55000000000000004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 x14ac:dyDescent="0.55000000000000004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 x14ac:dyDescent="0.55000000000000004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 x14ac:dyDescent="0.55000000000000004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 x14ac:dyDescent="0.55000000000000004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 x14ac:dyDescent="0.55000000000000004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 x14ac:dyDescent="0.55000000000000004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 x14ac:dyDescent="0.55000000000000004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 x14ac:dyDescent="0.55000000000000004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 x14ac:dyDescent="0.55000000000000004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 x14ac:dyDescent="0.55000000000000004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 x14ac:dyDescent="0.55000000000000004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 x14ac:dyDescent="0.55000000000000004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 x14ac:dyDescent="0.55000000000000004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 x14ac:dyDescent="0.55000000000000004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 x14ac:dyDescent="0.55000000000000004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 x14ac:dyDescent="0.55000000000000004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 x14ac:dyDescent="0.55000000000000004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 x14ac:dyDescent="0.55000000000000004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 x14ac:dyDescent="0.55000000000000004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 x14ac:dyDescent="0.55000000000000004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 x14ac:dyDescent="0.55000000000000004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 x14ac:dyDescent="0.55000000000000004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 x14ac:dyDescent="0.55000000000000004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 x14ac:dyDescent="0.55000000000000004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 x14ac:dyDescent="0.55000000000000004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 x14ac:dyDescent="0.55000000000000004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 x14ac:dyDescent="0.55000000000000004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 x14ac:dyDescent="0.55000000000000004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 x14ac:dyDescent="0.55000000000000004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 x14ac:dyDescent="0.55000000000000004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 x14ac:dyDescent="0.55000000000000004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 x14ac:dyDescent="0.55000000000000004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 x14ac:dyDescent="0.55000000000000004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 x14ac:dyDescent="0.55000000000000004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 x14ac:dyDescent="0.55000000000000004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 x14ac:dyDescent="0.55000000000000004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 x14ac:dyDescent="0.55000000000000004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 x14ac:dyDescent="0.55000000000000004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 x14ac:dyDescent="0.55000000000000004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 x14ac:dyDescent="0.55000000000000004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 x14ac:dyDescent="0.55000000000000004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 x14ac:dyDescent="0.55000000000000004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 x14ac:dyDescent="0.55000000000000004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 x14ac:dyDescent="0.55000000000000004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 x14ac:dyDescent="0.55000000000000004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 x14ac:dyDescent="0.55000000000000004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 x14ac:dyDescent="0.55000000000000004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 x14ac:dyDescent="0.55000000000000004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 x14ac:dyDescent="0.55000000000000004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 x14ac:dyDescent="0.55000000000000004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 x14ac:dyDescent="0.55000000000000004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 x14ac:dyDescent="0.55000000000000004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 x14ac:dyDescent="0.55000000000000004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 x14ac:dyDescent="0.55000000000000004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 x14ac:dyDescent="0.55000000000000004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 x14ac:dyDescent="0.55000000000000004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 x14ac:dyDescent="0.55000000000000004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 x14ac:dyDescent="0.55000000000000004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 x14ac:dyDescent="0.55000000000000004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 x14ac:dyDescent="0.55000000000000004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 x14ac:dyDescent="0.55000000000000004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 x14ac:dyDescent="0.55000000000000004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 x14ac:dyDescent="0.55000000000000004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 x14ac:dyDescent="0.55000000000000004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 x14ac:dyDescent="0.55000000000000004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 x14ac:dyDescent="0.55000000000000004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 x14ac:dyDescent="0.55000000000000004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 x14ac:dyDescent="0.55000000000000004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 x14ac:dyDescent="0.55000000000000004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 x14ac:dyDescent="0.55000000000000004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 x14ac:dyDescent="0.55000000000000004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 x14ac:dyDescent="0.55000000000000004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 x14ac:dyDescent="0.55000000000000004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 x14ac:dyDescent="0.55000000000000004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 x14ac:dyDescent="0.55000000000000004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 x14ac:dyDescent="0.55000000000000004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 x14ac:dyDescent="0.55000000000000004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 x14ac:dyDescent="0.55000000000000004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 x14ac:dyDescent="0.55000000000000004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 x14ac:dyDescent="0.55000000000000004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 x14ac:dyDescent="0.55000000000000004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 x14ac:dyDescent="0.55000000000000004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 x14ac:dyDescent="0.55000000000000004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 x14ac:dyDescent="0.55000000000000004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 x14ac:dyDescent="0.55000000000000004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 x14ac:dyDescent="0.55000000000000004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 x14ac:dyDescent="0.55000000000000004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 x14ac:dyDescent="0.55000000000000004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 x14ac:dyDescent="0.55000000000000004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 x14ac:dyDescent="0.55000000000000004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 x14ac:dyDescent="0.55000000000000004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 x14ac:dyDescent="0.55000000000000004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 x14ac:dyDescent="0.55000000000000004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 x14ac:dyDescent="0.55000000000000004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 x14ac:dyDescent="0.55000000000000004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 x14ac:dyDescent="0.55000000000000004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 x14ac:dyDescent="0.55000000000000004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 x14ac:dyDescent="0.55000000000000004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 x14ac:dyDescent="0.55000000000000004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 x14ac:dyDescent="0.55000000000000004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 x14ac:dyDescent="0.55000000000000004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 x14ac:dyDescent="0.55000000000000004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 x14ac:dyDescent="0.55000000000000004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 x14ac:dyDescent="0.55000000000000004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 x14ac:dyDescent="0.55000000000000004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 x14ac:dyDescent="0.55000000000000004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 x14ac:dyDescent="0.55000000000000004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 x14ac:dyDescent="0.55000000000000004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 x14ac:dyDescent="0.55000000000000004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 x14ac:dyDescent="0.55000000000000004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 x14ac:dyDescent="0.55000000000000004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 x14ac:dyDescent="0.55000000000000004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 x14ac:dyDescent="0.55000000000000004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 x14ac:dyDescent="0.55000000000000004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 x14ac:dyDescent="0.55000000000000004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 x14ac:dyDescent="0.55000000000000004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 x14ac:dyDescent="0.55000000000000004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 x14ac:dyDescent="0.55000000000000004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 x14ac:dyDescent="0.55000000000000004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 x14ac:dyDescent="0.55000000000000004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 x14ac:dyDescent="0.55000000000000004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 x14ac:dyDescent="0.55000000000000004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 x14ac:dyDescent="0.55000000000000004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 x14ac:dyDescent="0.55000000000000004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 x14ac:dyDescent="0.55000000000000004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 x14ac:dyDescent="0.55000000000000004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 x14ac:dyDescent="0.55000000000000004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 x14ac:dyDescent="0.55000000000000004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 x14ac:dyDescent="0.55000000000000004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 x14ac:dyDescent="0.55000000000000004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 x14ac:dyDescent="0.55000000000000004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 x14ac:dyDescent="0.55000000000000004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 x14ac:dyDescent="0.55000000000000004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 x14ac:dyDescent="0.55000000000000004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 x14ac:dyDescent="0.55000000000000004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 x14ac:dyDescent="0.55000000000000004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 x14ac:dyDescent="0.55000000000000004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 x14ac:dyDescent="0.55000000000000004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 x14ac:dyDescent="0.55000000000000004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 x14ac:dyDescent="0.55000000000000004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 x14ac:dyDescent="0.55000000000000004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 x14ac:dyDescent="0.55000000000000004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 x14ac:dyDescent="0.55000000000000004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 x14ac:dyDescent="0.55000000000000004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 x14ac:dyDescent="0.55000000000000004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 x14ac:dyDescent="0.55000000000000004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 x14ac:dyDescent="0.55000000000000004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 x14ac:dyDescent="0.55000000000000004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 x14ac:dyDescent="0.55000000000000004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 x14ac:dyDescent="0.55000000000000004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 x14ac:dyDescent="0.55000000000000004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 x14ac:dyDescent="0.55000000000000004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 x14ac:dyDescent="0.55000000000000004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 x14ac:dyDescent="0.55000000000000004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 x14ac:dyDescent="0.55000000000000004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 x14ac:dyDescent="0.55000000000000004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 x14ac:dyDescent="0.55000000000000004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 x14ac:dyDescent="0.55000000000000004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 x14ac:dyDescent="0.55000000000000004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 x14ac:dyDescent="0.55000000000000004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 x14ac:dyDescent="0.55000000000000004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 x14ac:dyDescent="0.55000000000000004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 x14ac:dyDescent="0.55000000000000004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 x14ac:dyDescent="0.55000000000000004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 x14ac:dyDescent="0.55000000000000004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 x14ac:dyDescent="0.55000000000000004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 x14ac:dyDescent="0.55000000000000004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 x14ac:dyDescent="0.55000000000000004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 x14ac:dyDescent="0.55000000000000004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 x14ac:dyDescent="0.55000000000000004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 x14ac:dyDescent="0.55000000000000004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 x14ac:dyDescent="0.55000000000000004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 x14ac:dyDescent="0.55000000000000004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 x14ac:dyDescent="0.55000000000000004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 x14ac:dyDescent="0.55000000000000004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 x14ac:dyDescent="0.55000000000000004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 x14ac:dyDescent="0.55000000000000004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 x14ac:dyDescent="0.55000000000000004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 x14ac:dyDescent="0.55000000000000004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 x14ac:dyDescent="0.55000000000000004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 x14ac:dyDescent="0.55000000000000004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 x14ac:dyDescent="0.55000000000000004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 x14ac:dyDescent="0.55000000000000004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 x14ac:dyDescent="0.55000000000000004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 x14ac:dyDescent="0.55000000000000004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 x14ac:dyDescent="0.55000000000000004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 x14ac:dyDescent="0.55000000000000004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 x14ac:dyDescent="0.55000000000000004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 x14ac:dyDescent="0.55000000000000004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 x14ac:dyDescent="0.55000000000000004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 x14ac:dyDescent="0.55000000000000004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 x14ac:dyDescent="0.55000000000000004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 x14ac:dyDescent="0.55000000000000004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 x14ac:dyDescent="0.55000000000000004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 x14ac:dyDescent="0.55000000000000004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 x14ac:dyDescent="0.55000000000000004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 x14ac:dyDescent="0.55000000000000004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 x14ac:dyDescent="0.55000000000000004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 x14ac:dyDescent="0.55000000000000004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 x14ac:dyDescent="0.55000000000000004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 x14ac:dyDescent="0.55000000000000004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 x14ac:dyDescent="0.55000000000000004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 x14ac:dyDescent="0.55000000000000004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 x14ac:dyDescent="0.55000000000000004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 x14ac:dyDescent="0.55000000000000004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 x14ac:dyDescent="0.55000000000000004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 x14ac:dyDescent="0.55000000000000004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 x14ac:dyDescent="0.55000000000000004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 x14ac:dyDescent="0.55000000000000004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 x14ac:dyDescent="0.55000000000000004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 x14ac:dyDescent="0.55000000000000004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 x14ac:dyDescent="0.55000000000000004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 x14ac:dyDescent="0.55000000000000004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 x14ac:dyDescent="0.55000000000000004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 x14ac:dyDescent="0.55000000000000004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 x14ac:dyDescent="0.55000000000000004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 x14ac:dyDescent="0.55000000000000004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 x14ac:dyDescent="0.55000000000000004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 x14ac:dyDescent="0.55000000000000004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 x14ac:dyDescent="0.55000000000000004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 x14ac:dyDescent="0.55000000000000004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 x14ac:dyDescent="0.55000000000000004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 x14ac:dyDescent="0.55000000000000004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 x14ac:dyDescent="0.55000000000000004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 x14ac:dyDescent="0.55000000000000004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 x14ac:dyDescent="0.55000000000000004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 x14ac:dyDescent="0.55000000000000004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 x14ac:dyDescent="0.55000000000000004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 x14ac:dyDescent="0.55000000000000004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 x14ac:dyDescent="0.55000000000000004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 x14ac:dyDescent="0.55000000000000004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 x14ac:dyDescent="0.55000000000000004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 x14ac:dyDescent="0.55000000000000004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 x14ac:dyDescent="0.55000000000000004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 x14ac:dyDescent="0.55000000000000004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 x14ac:dyDescent="0.55000000000000004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 x14ac:dyDescent="0.55000000000000004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 x14ac:dyDescent="0.55000000000000004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 x14ac:dyDescent="0.55000000000000004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 x14ac:dyDescent="0.55000000000000004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 x14ac:dyDescent="0.55000000000000004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 x14ac:dyDescent="0.55000000000000004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 x14ac:dyDescent="0.55000000000000004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 x14ac:dyDescent="0.55000000000000004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 x14ac:dyDescent="0.55000000000000004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 x14ac:dyDescent="0.55000000000000004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 x14ac:dyDescent="0.55000000000000004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 x14ac:dyDescent="0.55000000000000004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 x14ac:dyDescent="0.55000000000000004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 x14ac:dyDescent="0.55000000000000004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 x14ac:dyDescent="0.55000000000000004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 x14ac:dyDescent="0.55000000000000004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 x14ac:dyDescent="0.55000000000000004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 x14ac:dyDescent="0.55000000000000004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 x14ac:dyDescent="0.55000000000000004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 x14ac:dyDescent="0.55000000000000004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 x14ac:dyDescent="0.55000000000000004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 x14ac:dyDescent="0.55000000000000004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 x14ac:dyDescent="0.55000000000000004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 x14ac:dyDescent="0.55000000000000004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 x14ac:dyDescent="0.55000000000000004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 x14ac:dyDescent="0.55000000000000004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 x14ac:dyDescent="0.55000000000000004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 x14ac:dyDescent="0.55000000000000004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 x14ac:dyDescent="0.55000000000000004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 x14ac:dyDescent="0.55000000000000004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 x14ac:dyDescent="0.55000000000000004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 x14ac:dyDescent="0.55000000000000004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 x14ac:dyDescent="0.55000000000000004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 x14ac:dyDescent="0.55000000000000004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 x14ac:dyDescent="0.55000000000000004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 x14ac:dyDescent="0.55000000000000004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 x14ac:dyDescent="0.55000000000000004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 x14ac:dyDescent="0.55000000000000004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 x14ac:dyDescent="0.55000000000000004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 x14ac:dyDescent="0.55000000000000004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 x14ac:dyDescent="0.55000000000000004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 x14ac:dyDescent="0.55000000000000004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 x14ac:dyDescent="0.55000000000000004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 x14ac:dyDescent="0.55000000000000004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 x14ac:dyDescent="0.55000000000000004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 x14ac:dyDescent="0.55000000000000004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 x14ac:dyDescent="0.55000000000000004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 x14ac:dyDescent="0.55000000000000004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 x14ac:dyDescent="0.55000000000000004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 x14ac:dyDescent="0.55000000000000004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 x14ac:dyDescent="0.55000000000000004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 x14ac:dyDescent="0.55000000000000004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 x14ac:dyDescent="0.55000000000000004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 x14ac:dyDescent="0.55000000000000004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 x14ac:dyDescent="0.55000000000000004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 x14ac:dyDescent="0.55000000000000004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 x14ac:dyDescent="0.55000000000000004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 x14ac:dyDescent="0.55000000000000004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 x14ac:dyDescent="0.55000000000000004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 x14ac:dyDescent="0.55000000000000004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 x14ac:dyDescent="0.55000000000000004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 x14ac:dyDescent="0.55000000000000004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 x14ac:dyDescent="0.55000000000000004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 x14ac:dyDescent="0.55000000000000004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 x14ac:dyDescent="0.55000000000000004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 x14ac:dyDescent="0.55000000000000004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 x14ac:dyDescent="0.55000000000000004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 x14ac:dyDescent="0.55000000000000004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 x14ac:dyDescent="0.55000000000000004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 x14ac:dyDescent="0.55000000000000004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 x14ac:dyDescent="0.55000000000000004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 x14ac:dyDescent="0.55000000000000004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 x14ac:dyDescent="0.55000000000000004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 x14ac:dyDescent="0.55000000000000004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 x14ac:dyDescent="0.55000000000000004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 x14ac:dyDescent="0.55000000000000004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 x14ac:dyDescent="0.55000000000000004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 x14ac:dyDescent="0.55000000000000004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 x14ac:dyDescent="0.55000000000000004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 x14ac:dyDescent="0.55000000000000004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 x14ac:dyDescent="0.55000000000000004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 x14ac:dyDescent="0.55000000000000004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 x14ac:dyDescent="0.55000000000000004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 x14ac:dyDescent="0.55000000000000004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 x14ac:dyDescent="0.55000000000000004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 x14ac:dyDescent="0.55000000000000004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 x14ac:dyDescent="0.55000000000000004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 x14ac:dyDescent="0.55000000000000004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 x14ac:dyDescent="0.55000000000000004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 x14ac:dyDescent="0.55000000000000004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 x14ac:dyDescent="0.55000000000000004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 x14ac:dyDescent="0.55000000000000004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 x14ac:dyDescent="0.55000000000000004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 x14ac:dyDescent="0.55000000000000004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 x14ac:dyDescent="0.55000000000000004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 x14ac:dyDescent="0.55000000000000004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 x14ac:dyDescent="0.55000000000000004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 x14ac:dyDescent="0.55000000000000004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 x14ac:dyDescent="0.55000000000000004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 x14ac:dyDescent="0.55000000000000004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 x14ac:dyDescent="0.55000000000000004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 x14ac:dyDescent="0.55000000000000004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 x14ac:dyDescent="0.55000000000000004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 x14ac:dyDescent="0.55000000000000004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 x14ac:dyDescent="0.55000000000000004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 x14ac:dyDescent="0.55000000000000004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 x14ac:dyDescent="0.55000000000000004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 x14ac:dyDescent="0.55000000000000004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 x14ac:dyDescent="0.55000000000000004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 x14ac:dyDescent="0.55000000000000004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 x14ac:dyDescent="0.55000000000000004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 x14ac:dyDescent="0.55000000000000004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 x14ac:dyDescent="0.55000000000000004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 x14ac:dyDescent="0.55000000000000004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 x14ac:dyDescent="0.55000000000000004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 x14ac:dyDescent="0.55000000000000004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 x14ac:dyDescent="0.55000000000000004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 x14ac:dyDescent="0.55000000000000004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 x14ac:dyDescent="0.55000000000000004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 x14ac:dyDescent="0.55000000000000004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 x14ac:dyDescent="0.55000000000000004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 x14ac:dyDescent="0.55000000000000004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 x14ac:dyDescent="0.55000000000000004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 x14ac:dyDescent="0.55000000000000004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 x14ac:dyDescent="0.55000000000000004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 x14ac:dyDescent="0.55000000000000004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 x14ac:dyDescent="0.55000000000000004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 x14ac:dyDescent="0.55000000000000004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 x14ac:dyDescent="0.55000000000000004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 x14ac:dyDescent="0.55000000000000004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 x14ac:dyDescent="0.55000000000000004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 x14ac:dyDescent="0.55000000000000004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 x14ac:dyDescent="0.55000000000000004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 x14ac:dyDescent="0.55000000000000004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 x14ac:dyDescent="0.55000000000000004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 x14ac:dyDescent="0.55000000000000004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 x14ac:dyDescent="0.55000000000000004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 x14ac:dyDescent="0.55000000000000004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 x14ac:dyDescent="0.55000000000000004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 x14ac:dyDescent="0.55000000000000004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 x14ac:dyDescent="0.55000000000000004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 x14ac:dyDescent="0.55000000000000004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 x14ac:dyDescent="0.55000000000000004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 x14ac:dyDescent="0.55000000000000004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 x14ac:dyDescent="0.55000000000000004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 x14ac:dyDescent="0.55000000000000004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 x14ac:dyDescent="0.55000000000000004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 x14ac:dyDescent="0.55000000000000004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 x14ac:dyDescent="0.55000000000000004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 x14ac:dyDescent="0.55000000000000004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 x14ac:dyDescent="0.55000000000000004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 x14ac:dyDescent="0.55000000000000004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 x14ac:dyDescent="0.55000000000000004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 x14ac:dyDescent="0.55000000000000004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 x14ac:dyDescent="0.55000000000000004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 x14ac:dyDescent="0.55000000000000004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 x14ac:dyDescent="0.55000000000000004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 x14ac:dyDescent="0.55000000000000004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 x14ac:dyDescent="0.55000000000000004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 x14ac:dyDescent="0.55000000000000004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 x14ac:dyDescent="0.55000000000000004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 x14ac:dyDescent="0.55000000000000004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 x14ac:dyDescent="0.55000000000000004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 x14ac:dyDescent="0.55000000000000004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 x14ac:dyDescent="0.55000000000000004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 x14ac:dyDescent="0.55000000000000004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 x14ac:dyDescent="0.55000000000000004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 x14ac:dyDescent="0.55000000000000004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 x14ac:dyDescent="0.55000000000000004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 x14ac:dyDescent="0.55000000000000004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 x14ac:dyDescent="0.55000000000000004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 x14ac:dyDescent="0.55000000000000004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 x14ac:dyDescent="0.55000000000000004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 x14ac:dyDescent="0.55000000000000004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 x14ac:dyDescent="0.55000000000000004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 x14ac:dyDescent="0.55000000000000004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 x14ac:dyDescent="0.55000000000000004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 x14ac:dyDescent="0.55000000000000004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 x14ac:dyDescent="0.55000000000000004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 x14ac:dyDescent="0.55000000000000004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 x14ac:dyDescent="0.55000000000000004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 x14ac:dyDescent="0.55000000000000004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 x14ac:dyDescent="0.55000000000000004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 x14ac:dyDescent="0.55000000000000004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 x14ac:dyDescent="0.55000000000000004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 x14ac:dyDescent="0.55000000000000004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 x14ac:dyDescent="0.55000000000000004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 x14ac:dyDescent="0.55000000000000004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 x14ac:dyDescent="0.55000000000000004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 x14ac:dyDescent="0.55000000000000004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 x14ac:dyDescent="0.55000000000000004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 x14ac:dyDescent="0.55000000000000004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 x14ac:dyDescent="0.55000000000000004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 x14ac:dyDescent="0.55000000000000004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 x14ac:dyDescent="0.55000000000000004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 x14ac:dyDescent="0.55000000000000004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 x14ac:dyDescent="0.55000000000000004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 x14ac:dyDescent="0.55000000000000004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 x14ac:dyDescent="0.55000000000000004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 x14ac:dyDescent="0.55000000000000004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 x14ac:dyDescent="0.55000000000000004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 x14ac:dyDescent="0.55000000000000004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 x14ac:dyDescent="0.55000000000000004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 x14ac:dyDescent="0.55000000000000004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 x14ac:dyDescent="0.55000000000000004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 x14ac:dyDescent="0.55000000000000004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 x14ac:dyDescent="0.55000000000000004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 x14ac:dyDescent="0.55000000000000004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 x14ac:dyDescent="0.55000000000000004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 x14ac:dyDescent="0.55000000000000004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 x14ac:dyDescent="0.55000000000000004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 x14ac:dyDescent="0.55000000000000004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 x14ac:dyDescent="0.55000000000000004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 x14ac:dyDescent="0.55000000000000004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 x14ac:dyDescent="0.55000000000000004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 x14ac:dyDescent="0.55000000000000004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 x14ac:dyDescent="0.55000000000000004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 x14ac:dyDescent="0.55000000000000004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 x14ac:dyDescent="0.55000000000000004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 x14ac:dyDescent="0.55000000000000004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 x14ac:dyDescent="0.55000000000000004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 x14ac:dyDescent="0.55000000000000004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 x14ac:dyDescent="0.55000000000000004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 x14ac:dyDescent="0.55000000000000004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 x14ac:dyDescent="0.55000000000000004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 x14ac:dyDescent="0.55000000000000004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 x14ac:dyDescent="0.55000000000000004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 x14ac:dyDescent="0.55000000000000004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 x14ac:dyDescent="0.55000000000000004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 x14ac:dyDescent="0.55000000000000004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 x14ac:dyDescent="0.55000000000000004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 x14ac:dyDescent="0.55000000000000004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 x14ac:dyDescent="0.55000000000000004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 x14ac:dyDescent="0.55000000000000004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 x14ac:dyDescent="0.55000000000000004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 x14ac:dyDescent="0.55000000000000004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 x14ac:dyDescent="0.55000000000000004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 x14ac:dyDescent="0.55000000000000004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 x14ac:dyDescent="0.55000000000000004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 x14ac:dyDescent="0.55000000000000004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 x14ac:dyDescent="0.55000000000000004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 x14ac:dyDescent="0.55000000000000004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 x14ac:dyDescent="0.55000000000000004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 x14ac:dyDescent="0.55000000000000004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 x14ac:dyDescent="0.55000000000000004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 x14ac:dyDescent="0.55000000000000004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 x14ac:dyDescent="0.55000000000000004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 x14ac:dyDescent="0.55000000000000004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 x14ac:dyDescent="0.55000000000000004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 x14ac:dyDescent="0.55000000000000004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 x14ac:dyDescent="0.55000000000000004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 x14ac:dyDescent="0.55000000000000004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 x14ac:dyDescent="0.55000000000000004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 x14ac:dyDescent="0.55000000000000004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 x14ac:dyDescent="0.55000000000000004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 x14ac:dyDescent="0.55000000000000004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 x14ac:dyDescent="0.55000000000000004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 x14ac:dyDescent="0.55000000000000004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 x14ac:dyDescent="0.55000000000000004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 x14ac:dyDescent="0.55000000000000004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 x14ac:dyDescent="0.55000000000000004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 x14ac:dyDescent="0.55000000000000004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 x14ac:dyDescent="0.55000000000000004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 x14ac:dyDescent="0.55000000000000004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 x14ac:dyDescent="0.55000000000000004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 x14ac:dyDescent="0.55000000000000004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 x14ac:dyDescent="0.55000000000000004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 x14ac:dyDescent="0.55000000000000004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 x14ac:dyDescent="0.55000000000000004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 x14ac:dyDescent="0.55000000000000004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 x14ac:dyDescent="0.55000000000000004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 x14ac:dyDescent="0.55000000000000004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 x14ac:dyDescent="0.55000000000000004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 x14ac:dyDescent="0.55000000000000004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 x14ac:dyDescent="0.55000000000000004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 x14ac:dyDescent="0.55000000000000004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 x14ac:dyDescent="0.55000000000000004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 x14ac:dyDescent="0.55000000000000004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 x14ac:dyDescent="0.55000000000000004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 x14ac:dyDescent="0.55000000000000004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 x14ac:dyDescent="0.55000000000000004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 x14ac:dyDescent="0.55000000000000004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 x14ac:dyDescent="0.55000000000000004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 x14ac:dyDescent="0.55000000000000004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 x14ac:dyDescent="0.55000000000000004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 x14ac:dyDescent="0.55000000000000004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 x14ac:dyDescent="0.55000000000000004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 x14ac:dyDescent="0.55000000000000004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 x14ac:dyDescent="0.55000000000000004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 x14ac:dyDescent="0.55000000000000004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 x14ac:dyDescent="0.55000000000000004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 x14ac:dyDescent="0.55000000000000004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 x14ac:dyDescent="0.55000000000000004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 x14ac:dyDescent="0.55000000000000004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 x14ac:dyDescent="0.55000000000000004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 x14ac:dyDescent="0.55000000000000004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 x14ac:dyDescent="0.55000000000000004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 x14ac:dyDescent="0.55000000000000004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 x14ac:dyDescent="0.55000000000000004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 x14ac:dyDescent="0.55000000000000004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 x14ac:dyDescent="0.55000000000000004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 x14ac:dyDescent="0.55000000000000004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 x14ac:dyDescent="0.55000000000000004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 x14ac:dyDescent="0.55000000000000004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 x14ac:dyDescent="0.55000000000000004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 x14ac:dyDescent="0.55000000000000004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 x14ac:dyDescent="0.55000000000000004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 x14ac:dyDescent="0.55000000000000004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 x14ac:dyDescent="0.55000000000000004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 x14ac:dyDescent="0.55000000000000004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 x14ac:dyDescent="0.55000000000000004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 x14ac:dyDescent="0.55000000000000004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 x14ac:dyDescent="0.55000000000000004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 x14ac:dyDescent="0.55000000000000004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 x14ac:dyDescent="0.55000000000000004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 x14ac:dyDescent="0.55000000000000004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 x14ac:dyDescent="0.55000000000000004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 x14ac:dyDescent="0.55000000000000004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 x14ac:dyDescent="0.55000000000000004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 x14ac:dyDescent="0.55000000000000004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 x14ac:dyDescent="0.55000000000000004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 x14ac:dyDescent="0.55000000000000004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 x14ac:dyDescent="0.55000000000000004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 x14ac:dyDescent="0.55000000000000004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 x14ac:dyDescent="0.55000000000000004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 x14ac:dyDescent="0.55000000000000004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 x14ac:dyDescent="0.55000000000000004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 x14ac:dyDescent="0.55000000000000004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 x14ac:dyDescent="0.55000000000000004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 x14ac:dyDescent="0.55000000000000004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 x14ac:dyDescent="0.55000000000000004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 x14ac:dyDescent="0.55000000000000004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 x14ac:dyDescent="0.55000000000000004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 x14ac:dyDescent="0.55000000000000004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 x14ac:dyDescent="0.55000000000000004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 x14ac:dyDescent="0.55000000000000004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 x14ac:dyDescent="0.55000000000000004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 x14ac:dyDescent="0.55000000000000004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 x14ac:dyDescent="0.55000000000000004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 x14ac:dyDescent="0.55000000000000004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 x14ac:dyDescent="0.55000000000000004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 x14ac:dyDescent="0.55000000000000004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 x14ac:dyDescent="0.55000000000000004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 x14ac:dyDescent="0.55000000000000004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 x14ac:dyDescent="0.55000000000000004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 x14ac:dyDescent="0.55000000000000004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 x14ac:dyDescent="0.55000000000000004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 x14ac:dyDescent="0.55000000000000004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 x14ac:dyDescent="0.55000000000000004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 x14ac:dyDescent="0.55000000000000004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 x14ac:dyDescent="0.55000000000000004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 x14ac:dyDescent="0.55000000000000004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 x14ac:dyDescent="0.55000000000000004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 x14ac:dyDescent="0.55000000000000004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 x14ac:dyDescent="0.55000000000000004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 x14ac:dyDescent="0.55000000000000004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 x14ac:dyDescent="0.55000000000000004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 x14ac:dyDescent="0.55000000000000004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 x14ac:dyDescent="0.55000000000000004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 x14ac:dyDescent="0.55000000000000004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 x14ac:dyDescent="0.55000000000000004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 x14ac:dyDescent="0.55000000000000004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 x14ac:dyDescent="0.55000000000000004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 x14ac:dyDescent="0.55000000000000004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 x14ac:dyDescent="0.55000000000000004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 x14ac:dyDescent="0.55000000000000004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 x14ac:dyDescent="0.55000000000000004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 x14ac:dyDescent="0.55000000000000004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 x14ac:dyDescent="0.55000000000000004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 x14ac:dyDescent="0.55000000000000004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 x14ac:dyDescent="0.55000000000000004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 x14ac:dyDescent="0.55000000000000004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 x14ac:dyDescent="0.55000000000000004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 x14ac:dyDescent="0.55000000000000004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 x14ac:dyDescent="0.55000000000000004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 x14ac:dyDescent="0.55000000000000004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 x14ac:dyDescent="0.55000000000000004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 x14ac:dyDescent="0.55000000000000004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 x14ac:dyDescent="0.55000000000000004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 x14ac:dyDescent="0.55000000000000004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 x14ac:dyDescent="0.55000000000000004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 x14ac:dyDescent="0.55000000000000004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 x14ac:dyDescent="0.55000000000000004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 x14ac:dyDescent="0.55000000000000004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 x14ac:dyDescent="0.55000000000000004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 x14ac:dyDescent="0.55000000000000004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 x14ac:dyDescent="0.55000000000000004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 x14ac:dyDescent="0.55000000000000004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 x14ac:dyDescent="0.55000000000000004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 x14ac:dyDescent="0.55000000000000004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 x14ac:dyDescent="0.55000000000000004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 x14ac:dyDescent="0.55000000000000004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 x14ac:dyDescent="0.55000000000000004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 x14ac:dyDescent="0.55000000000000004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 x14ac:dyDescent="0.55000000000000004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 x14ac:dyDescent="0.55000000000000004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 x14ac:dyDescent="0.55000000000000004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 x14ac:dyDescent="0.55000000000000004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 x14ac:dyDescent="0.55000000000000004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 x14ac:dyDescent="0.55000000000000004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 x14ac:dyDescent="0.55000000000000004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 x14ac:dyDescent="0.55000000000000004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 x14ac:dyDescent="0.55000000000000004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 x14ac:dyDescent="0.55000000000000004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 x14ac:dyDescent="0.55000000000000004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 x14ac:dyDescent="0.55000000000000004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 x14ac:dyDescent="0.55000000000000004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 x14ac:dyDescent="0.55000000000000004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 x14ac:dyDescent="0.55000000000000004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 x14ac:dyDescent="0.55000000000000004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 x14ac:dyDescent="0.55000000000000004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 x14ac:dyDescent="0.55000000000000004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 x14ac:dyDescent="0.55000000000000004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 x14ac:dyDescent="0.55000000000000004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 x14ac:dyDescent="0.55000000000000004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 x14ac:dyDescent="0.55000000000000004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 x14ac:dyDescent="0.55000000000000004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 x14ac:dyDescent="0.55000000000000004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 x14ac:dyDescent="0.55000000000000004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 x14ac:dyDescent="0.55000000000000004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 x14ac:dyDescent="0.55000000000000004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 x14ac:dyDescent="0.55000000000000004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 x14ac:dyDescent="0.55000000000000004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 x14ac:dyDescent="0.55000000000000004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 x14ac:dyDescent="0.55000000000000004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 x14ac:dyDescent="0.55000000000000004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 x14ac:dyDescent="0.55000000000000004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 x14ac:dyDescent="0.55000000000000004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 x14ac:dyDescent="0.55000000000000004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 x14ac:dyDescent="0.55000000000000004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 x14ac:dyDescent="0.55000000000000004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 x14ac:dyDescent="0.55000000000000004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 x14ac:dyDescent="0.55000000000000004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 x14ac:dyDescent="0.55000000000000004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 x14ac:dyDescent="0.55000000000000004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 x14ac:dyDescent="0.55000000000000004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 x14ac:dyDescent="0.55000000000000004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 x14ac:dyDescent="0.55000000000000004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 x14ac:dyDescent="0.55000000000000004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 x14ac:dyDescent="0.55000000000000004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 x14ac:dyDescent="0.55000000000000004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 x14ac:dyDescent="0.55000000000000004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 x14ac:dyDescent="0.55000000000000004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 x14ac:dyDescent="0.55000000000000004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 x14ac:dyDescent="0.55000000000000004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 x14ac:dyDescent="0.55000000000000004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 x14ac:dyDescent="0.55000000000000004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 x14ac:dyDescent="0.55000000000000004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 x14ac:dyDescent="0.55000000000000004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 x14ac:dyDescent="0.55000000000000004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 x14ac:dyDescent="0.55000000000000004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 x14ac:dyDescent="0.55000000000000004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 x14ac:dyDescent="0.55000000000000004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 x14ac:dyDescent="0.55000000000000004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 x14ac:dyDescent="0.55000000000000004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 x14ac:dyDescent="0.55000000000000004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 x14ac:dyDescent="0.55000000000000004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 x14ac:dyDescent="0.55000000000000004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 x14ac:dyDescent="0.55000000000000004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 x14ac:dyDescent="0.55000000000000004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 x14ac:dyDescent="0.55000000000000004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 x14ac:dyDescent="0.55000000000000004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 x14ac:dyDescent="0.55000000000000004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 x14ac:dyDescent="0.55000000000000004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 x14ac:dyDescent="0.55000000000000004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 x14ac:dyDescent="0.55000000000000004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 x14ac:dyDescent="0.55000000000000004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 x14ac:dyDescent="0.55000000000000004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 x14ac:dyDescent="0.55000000000000004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 x14ac:dyDescent="0.55000000000000004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 x14ac:dyDescent="0.55000000000000004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 x14ac:dyDescent="0.55000000000000004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 x14ac:dyDescent="0.55000000000000004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 x14ac:dyDescent="0.55000000000000004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 x14ac:dyDescent="0.55000000000000004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 x14ac:dyDescent="0.55000000000000004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 x14ac:dyDescent="0.55000000000000004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 x14ac:dyDescent="0.55000000000000004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 x14ac:dyDescent="0.55000000000000004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 x14ac:dyDescent="0.55000000000000004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 x14ac:dyDescent="0.55000000000000004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 x14ac:dyDescent="0.55000000000000004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 x14ac:dyDescent="0.55000000000000004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 x14ac:dyDescent="0.55000000000000004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 x14ac:dyDescent="0.55000000000000004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 x14ac:dyDescent="0.55000000000000004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 x14ac:dyDescent="0.55000000000000004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 x14ac:dyDescent="0.55000000000000004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 x14ac:dyDescent="0.55000000000000004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 x14ac:dyDescent="0.55000000000000004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 x14ac:dyDescent="0.55000000000000004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 x14ac:dyDescent="0.55000000000000004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 x14ac:dyDescent="0.55000000000000004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 x14ac:dyDescent="0.55000000000000004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 x14ac:dyDescent="0.55000000000000004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 x14ac:dyDescent="0.55000000000000004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 x14ac:dyDescent="0.55000000000000004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 x14ac:dyDescent="0.55000000000000004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 x14ac:dyDescent="0.55000000000000004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 x14ac:dyDescent="0.55000000000000004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 x14ac:dyDescent="0.55000000000000004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 x14ac:dyDescent="0.55000000000000004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 x14ac:dyDescent="0.55000000000000004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 x14ac:dyDescent="0.55000000000000004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 x14ac:dyDescent="0.55000000000000004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 x14ac:dyDescent="0.55000000000000004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 x14ac:dyDescent="0.55000000000000004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 x14ac:dyDescent="0.55000000000000004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 x14ac:dyDescent="0.55000000000000004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 x14ac:dyDescent="0.55000000000000004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 x14ac:dyDescent="0.55000000000000004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 x14ac:dyDescent="0.55000000000000004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 x14ac:dyDescent="0.55000000000000004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 x14ac:dyDescent="0.55000000000000004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 x14ac:dyDescent="0.55000000000000004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 x14ac:dyDescent="0.55000000000000004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 x14ac:dyDescent="0.55000000000000004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 x14ac:dyDescent="0.55000000000000004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 x14ac:dyDescent="0.55000000000000004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 x14ac:dyDescent="0.55000000000000004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 x14ac:dyDescent="0.55000000000000004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 x14ac:dyDescent="0.55000000000000004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 x14ac:dyDescent="0.55000000000000004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 x14ac:dyDescent="0.55000000000000004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 x14ac:dyDescent="0.55000000000000004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 x14ac:dyDescent="0.55000000000000004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 x14ac:dyDescent="0.55000000000000004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 x14ac:dyDescent="0.55000000000000004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 x14ac:dyDescent="0.55000000000000004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 x14ac:dyDescent="0.55000000000000004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 x14ac:dyDescent="0.55000000000000004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 x14ac:dyDescent="0.55000000000000004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 x14ac:dyDescent="0.55000000000000004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 x14ac:dyDescent="0.55000000000000004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 x14ac:dyDescent="0.55000000000000004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 x14ac:dyDescent="0.55000000000000004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 x14ac:dyDescent="0.55000000000000004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 x14ac:dyDescent="0.55000000000000004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 x14ac:dyDescent="0.55000000000000004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 x14ac:dyDescent="0.55000000000000004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 x14ac:dyDescent="0.55000000000000004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 x14ac:dyDescent="0.55000000000000004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 x14ac:dyDescent="0.55000000000000004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 x14ac:dyDescent="0.55000000000000004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 x14ac:dyDescent="0.55000000000000004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 x14ac:dyDescent="0.55000000000000004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 x14ac:dyDescent="0.55000000000000004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 x14ac:dyDescent="0.55000000000000004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 x14ac:dyDescent="0.55000000000000004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 x14ac:dyDescent="0.55000000000000004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 x14ac:dyDescent="0.55000000000000004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 x14ac:dyDescent="0.55000000000000004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 x14ac:dyDescent="0.55000000000000004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 x14ac:dyDescent="0.55000000000000004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 x14ac:dyDescent="0.55000000000000004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 x14ac:dyDescent="0.55000000000000004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 x14ac:dyDescent="0.55000000000000004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 x14ac:dyDescent="0.55000000000000004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 x14ac:dyDescent="0.55000000000000004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 x14ac:dyDescent="0.55000000000000004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 x14ac:dyDescent="0.55000000000000004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 x14ac:dyDescent="0.55000000000000004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 x14ac:dyDescent="0.55000000000000004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 x14ac:dyDescent="0.55000000000000004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 x14ac:dyDescent="0.55000000000000004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 x14ac:dyDescent="0.55000000000000004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 x14ac:dyDescent="0.55000000000000004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 x14ac:dyDescent="0.55000000000000004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 x14ac:dyDescent="0.55000000000000004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 x14ac:dyDescent="0.55000000000000004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 x14ac:dyDescent="0.55000000000000004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 x14ac:dyDescent="0.55000000000000004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 x14ac:dyDescent="0.55000000000000004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 x14ac:dyDescent="0.55000000000000004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 x14ac:dyDescent="0.55000000000000004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 x14ac:dyDescent="0.55000000000000004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 x14ac:dyDescent="0.55000000000000004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 x14ac:dyDescent="0.55000000000000004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 x14ac:dyDescent="0.55000000000000004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 x14ac:dyDescent="0.55000000000000004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 x14ac:dyDescent="0.55000000000000004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 x14ac:dyDescent="0.55000000000000004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 x14ac:dyDescent="0.55000000000000004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 x14ac:dyDescent="0.55000000000000004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 x14ac:dyDescent="0.55000000000000004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 x14ac:dyDescent="0.55000000000000004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 x14ac:dyDescent="0.55000000000000004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 x14ac:dyDescent="0.55000000000000004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 x14ac:dyDescent="0.55000000000000004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 x14ac:dyDescent="0.55000000000000004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 x14ac:dyDescent="0.55000000000000004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 x14ac:dyDescent="0.55000000000000004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 x14ac:dyDescent="0.55000000000000004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 x14ac:dyDescent="0.55000000000000004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 x14ac:dyDescent="0.55000000000000004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 x14ac:dyDescent="0.55000000000000004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 x14ac:dyDescent="0.55000000000000004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 x14ac:dyDescent="0.55000000000000004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 x14ac:dyDescent="0.55000000000000004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 x14ac:dyDescent="0.55000000000000004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 x14ac:dyDescent="0.55000000000000004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 x14ac:dyDescent="0.55000000000000004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 x14ac:dyDescent="0.55000000000000004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 x14ac:dyDescent="0.55000000000000004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 x14ac:dyDescent="0.55000000000000004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 x14ac:dyDescent="0.55000000000000004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 x14ac:dyDescent="0.55000000000000004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 x14ac:dyDescent="0.55000000000000004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 x14ac:dyDescent="0.55000000000000004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 x14ac:dyDescent="0.55000000000000004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 x14ac:dyDescent="0.55000000000000004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 x14ac:dyDescent="0.55000000000000004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 x14ac:dyDescent="0.55000000000000004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 x14ac:dyDescent="0.55000000000000004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 x14ac:dyDescent="0.55000000000000004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 x14ac:dyDescent="0.55000000000000004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 x14ac:dyDescent="0.55000000000000004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 x14ac:dyDescent="0.55000000000000004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 x14ac:dyDescent="0.55000000000000004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 x14ac:dyDescent="0.55000000000000004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 x14ac:dyDescent="0.55000000000000004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 x14ac:dyDescent="0.55000000000000004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 x14ac:dyDescent="0.55000000000000004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 x14ac:dyDescent="0.55000000000000004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 x14ac:dyDescent="0.55000000000000004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 x14ac:dyDescent="0.55000000000000004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 x14ac:dyDescent="0.55000000000000004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 x14ac:dyDescent="0.55000000000000004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 x14ac:dyDescent="0.55000000000000004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 x14ac:dyDescent="0.55000000000000004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 x14ac:dyDescent="0.55000000000000004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 x14ac:dyDescent="0.55000000000000004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 x14ac:dyDescent="0.55000000000000004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 x14ac:dyDescent="0.55000000000000004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 x14ac:dyDescent="0.55000000000000004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 x14ac:dyDescent="0.55000000000000004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 x14ac:dyDescent="0.55000000000000004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 x14ac:dyDescent="0.55000000000000004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 x14ac:dyDescent="0.55000000000000004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 x14ac:dyDescent="0.55000000000000004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 x14ac:dyDescent="0.55000000000000004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 x14ac:dyDescent="0.55000000000000004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 x14ac:dyDescent="0.55000000000000004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 x14ac:dyDescent="0.55000000000000004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 x14ac:dyDescent="0.55000000000000004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 x14ac:dyDescent="0.55000000000000004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 x14ac:dyDescent="0.55000000000000004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 x14ac:dyDescent="0.55000000000000004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 x14ac:dyDescent="0.55000000000000004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 x14ac:dyDescent="0.55000000000000004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 x14ac:dyDescent="0.55000000000000004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 x14ac:dyDescent="0.55000000000000004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 x14ac:dyDescent="0.55000000000000004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 x14ac:dyDescent="0.55000000000000004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 x14ac:dyDescent="0.55000000000000004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 x14ac:dyDescent="0.55000000000000004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 x14ac:dyDescent="0.55000000000000004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 x14ac:dyDescent="0.55000000000000004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 x14ac:dyDescent="0.55000000000000004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 x14ac:dyDescent="0.55000000000000004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 x14ac:dyDescent="0.55000000000000004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 x14ac:dyDescent="0.55000000000000004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 x14ac:dyDescent="0.55000000000000004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 x14ac:dyDescent="0.55000000000000004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 x14ac:dyDescent="0.55000000000000004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 x14ac:dyDescent="0.55000000000000004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 x14ac:dyDescent="0.55000000000000004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 x14ac:dyDescent="0.55000000000000004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 x14ac:dyDescent="0.55000000000000004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 x14ac:dyDescent="0.55000000000000004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 x14ac:dyDescent="0.55000000000000004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 x14ac:dyDescent="0.55000000000000004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 x14ac:dyDescent="0.55000000000000004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 x14ac:dyDescent="0.55000000000000004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 x14ac:dyDescent="0.55000000000000004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 x14ac:dyDescent="0.55000000000000004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 x14ac:dyDescent="0.55000000000000004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 x14ac:dyDescent="0.55000000000000004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 x14ac:dyDescent="0.55000000000000004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 x14ac:dyDescent="0.55000000000000004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 x14ac:dyDescent="0.55000000000000004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 x14ac:dyDescent="0.55000000000000004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 x14ac:dyDescent="0.55000000000000004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 x14ac:dyDescent="0.55000000000000004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 x14ac:dyDescent="0.55000000000000004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 x14ac:dyDescent="0.55000000000000004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 x14ac:dyDescent="0.55000000000000004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 x14ac:dyDescent="0.55000000000000004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 x14ac:dyDescent="0.55000000000000004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 x14ac:dyDescent="0.55000000000000004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 x14ac:dyDescent="0.55000000000000004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 x14ac:dyDescent="0.55000000000000004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 x14ac:dyDescent="0.55000000000000004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 x14ac:dyDescent="0.55000000000000004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 x14ac:dyDescent="0.55000000000000004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 x14ac:dyDescent="0.55000000000000004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 x14ac:dyDescent="0.55000000000000004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 x14ac:dyDescent="0.55000000000000004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 x14ac:dyDescent="0.55000000000000004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 x14ac:dyDescent="0.55000000000000004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 x14ac:dyDescent="0.55000000000000004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 x14ac:dyDescent="0.55000000000000004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 x14ac:dyDescent="0.55000000000000004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 x14ac:dyDescent="0.55000000000000004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 x14ac:dyDescent="0.55000000000000004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 x14ac:dyDescent="0.55000000000000004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 x14ac:dyDescent="0.55000000000000004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 x14ac:dyDescent="0.55000000000000004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 x14ac:dyDescent="0.55000000000000004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 x14ac:dyDescent="0.55000000000000004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 x14ac:dyDescent="0.55000000000000004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 x14ac:dyDescent="0.55000000000000004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 x14ac:dyDescent="0.55000000000000004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 x14ac:dyDescent="0.55000000000000004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 x14ac:dyDescent="0.55000000000000004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 x14ac:dyDescent="0.55000000000000004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 x14ac:dyDescent="0.55000000000000004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 x14ac:dyDescent="0.55000000000000004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 x14ac:dyDescent="0.55000000000000004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 x14ac:dyDescent="0.55000000000000004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 x14ac:dyDescent="0.55000000000000004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 x14ac:dyDescent="0.55000000000000004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 x14ac:dyDescent="0.55000000000000004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 x14ac:dyDescent="0.55000000000000004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 x14ac:dyDescent="0.55000000000000004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 x14ac:dyDescent="0.55000000000000004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 x14ac:dyDescent="0.55000000000000004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 x14ac:dyDescent="0.55000000000000004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 x14ac:dyDescent="0.55000000000000004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 x14ac:dyDescent="0.55000000000000004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 x14ac:dyDescent="0.55000000000000004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 x14ac:dyDescent="0.55000000000000004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 x14ac:dyDescent="0.55000000000000004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 x14ac:dyDescent="0.55000000000000004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 x14ac:dyDescent="0.55000000000000004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 x14ac:dyDescent="0.55000000000000004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 x14ac:dyDescent="0.55000000000000004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 x14ac:dyDescent="0.55000000000000004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 x14ac:dyDescent="0.55000000000000004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 x14ac:dyDescent="0.55000000000000004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 x14ac:dyDescent="0.55000000000000004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 x14ac:dyDescent="0.55000000000000004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 x14ac:dyDescent="0.55000000000000004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 x14ac:dyDescent="0.55000000000000004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 x14ac:dyDescent="0.55000000000000004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 x14ac:dyDescent="0.55000000000000004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 x14ac:dyDescent="0.55000000000000004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 x14ac:dyDescent="0.55000000000000004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 x14ac:dyDescent="0.55000000000000004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 x14ac:dyDescent="0.55000000000000004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 x14ac:dyDescent="0.55000000000000004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 x14ac:dyDescent="0.55000000000000004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 x14ac:dyDescent="0.55000000000000004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 x14ac:dyDescent="0.55000000000000004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 x14ac:dyDescent="0.55000000000000004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 x14ac:dyDescent="0.55000000000000004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 x14ac:dyDescent="0.55000000000000004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 x14ac:dyDescent="0.55000000000000004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 x14ac:dyDescent="0.55000000000000004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 x14ac:dyDescent="0.55000000000000004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 x14ac:dyDescent="0.55000000000000004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 x14ac:dyDescent="0.55000000000000004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 x14ac:dyDescent="0.55000000000000004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 x14ac:dyDescent="0.55000000000000004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 x14ac:dyDescent="0.55000000000000004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 x14ac:dyDescent="0.55000000000000004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 x14ac:dyDescent="0.55000000000000004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 x14ac:dyDescent="0.55000000000000004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 x14ac:dyDescent="0.55000000000000004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 x14ac:dyDescent="0.55000000000000004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 x14ac:dyDescent="0.55000000000000004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 x14ac:dyDescent="0.55000000000000004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 x14ac:dyDescent="0.55000000000000004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 x14ac:dyDescent="0.55000000000000004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 x14ac:dyDescent="0.55000000000000004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 x14ac:dyDescent="0.55000000000000004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 x14ac:dyDescent="0.55000000000000004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 x14ac:dyDescent="0.55000000000000004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 x14ac:dyDescent="0.55000000000000004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 x14ac:dyDescent="0.55000000000000004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 x14ac:dyDescent="0.55000000000000004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 x14ac:dyDescent="0.55000000000000004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 x14ac:dyDescent="0.55000000000000004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 x14ac:dyDescent="0.55000000000000004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 x14ac:dyDescent="0.55000000000000004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 x14ac:dyDescent="0.55000000000000004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 x14ac:dyDescent="0.55000000000000004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 x14ac:dyDescent="0.55000000000000004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 x14ac:dyDescent="0.55000000000000004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 x14ac:dyDescent="0.55000000000000004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 x14ac:dyDescent="0.55000000000000004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 x14ac:dyDescent="0.55000000000000004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 x14ac:dyDescent="0.55000000000000004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 x14ac:dyDescent="0.55000000000000004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 x14ac:dyDescent="0.55000000000000004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 x14ac:dyDescent="0.55000000000000004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 x14ac:dyDescent="0.55000000000000004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 x14ac:dyDescent="0.55000000000000004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 x14ac:dyDescent="0.55000000000000004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 x14ac:dyDescent="0.55000000000000004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 x14ac:dyDescent="0.55000000000000004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 x14ac:dyDescent="0.55000000000000004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 x14ac:dyDescent="0.55000000000000004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 x14ac:dyDescent="0.55000000000000004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 x14ac:dyDescent="0.55000000000000004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 x14ac:dyDescent="0.55000000000000004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 x14ac:dyDescent="0.55000000000000004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 x14ac:dyDescent="0.55000000000000004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 x14ac:dyDescent="0.55000000000000004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 x14ac:dyDescent="0.55000000000000004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 x14ac:dyDescent="0.55000000000000004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 x14ac:dyDescent="0.55000000000000004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 x14ac:dyDescent="0.55000000000000004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 x14ac:dyDescent="0.55000000000000004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 x14ac:dyDescent="0.55000000000000004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 x14ac:dyDescent="0.55000000000000004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 x14ac:dyDescent="0.55000000000000004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 x14ac:dyDescent="0.55000000000000004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 x14ac:dyDescent="0.55000000000000004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 x14ac:dyDescent="0.55000000000000004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 x14ac:dyDescent="0.55000000000000004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 x14ac:dyDescent="0.55000000000000004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 x14ac:dyDescent="0.55000000000000004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 x14ac:dyDescent="0.55000000000000004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 x14ac:dyDescent="0.55000000000000004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 x14ac:dyDescent="0.55000000000000004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 x14ac:dyDescent="0.55000000000000004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 x14ac:dyDescent="0.55000000000000004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 x14ac:dyDescent="0.55000000000000004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 x14ac:dyDescent="0.55000000000000004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 x14ac:dyDescent="0.55000000000000004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 x14ac:dyDescent="0.55000000000000004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 x14ac:dyDescent="0.55000000000000004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 x14ac:dyDescent="0.55000000000000004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 x14ac:dyDescent="0.55000000000000004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 x14ac:dyDescent="0.55000000000000004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 x14ac:dyDescent="0.55000000000000004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 x14ac:dyDescent="0.55000000000000004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 x14ac:dyDescent="0.55000000000000004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 x14ac:dyDescent="0.55000000000000004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 x14ac:dyDescent="0.55000000000000004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 x14ac:dyDescent="0.55000000000000004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 x14ac:dyDescent="0.55000000000000004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 x14ac:dyDescent="0.55000000000000004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 x14ac:dyDescent="0.55000000000000004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 x14ac:dyDescent="0.55000000000000004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 x14ac:dyDescent="0.55000000000000004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 x14ac:dyDescent="0.55000000000000004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 x14ac:dyDescent="0.55000000000000004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 x14ac:dyDescent="0.55000000000000004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 x14ac:dyDescent="0.55000000000000004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 x14ac:dyDescent="0.55000000000000004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 x14ac:dyDescent="0.55000000000000004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 x14ac:dyDescent="0.55000000000000004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 x14ac:dyDescent="0.55000000000000004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 x14ac:dyDescent="0.55000000000000004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 x14ac:dyDescent="0.55000000000000004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 x14ac:dyDescent="0.55000000000000004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 x14ac:dyDescent="0.55000000000000004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 x14ac:dyDescent="0.55000000000000004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 x14ac:dyDescent="0.55000000000000004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 x14ac:dyDescent="0.55000000000000004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 x14ac:dyDescent="0.55000000000000004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 x14ac:dyDescent="0.55000000000000004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 x14ac:dyDescent="0.55000000000000004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 x14ac:dyDescent="0.55000000000000004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 x14ac:dyDescent="0.55000000000000004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 x14ac:dyDescent="0.55000000000000004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 x14ac:dyDescent="0.55000000000000004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 x14ac:dyDescent="0.55000000000000004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 x14ac:dyDescent="0.55000000000000004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 x14ac:dyDescent="0.55000000000000004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 x14ac:dyDescent="0.55000000000000004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 x14ac:dyDescent="0.55000000000000004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 x14ac:dyDescent="0.55000000000000004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 x14ac:dyDescent="0.55000000000000004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 x14ac:dyDescent="0.55000000000000004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 x14ac:dyDescent="0.55000000000000004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 x14ac:dyDescent="0.55000000000000004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 x14ac:dyDescent="0.55000000000000004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 x14ac:dyDescent="0.55000000000000004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 x14ac:dyDescent="0.55000000000000004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 x14ac:dyDescent="0.55000000000000004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 x14ac:dyDescent="0.55000000000000004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 x14ac:dyDescent="0.55000000000000004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 x14ac:dyDescent="0.55000000000000004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 x14ac:dyDescent="0.55000000000000004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 x14ac:dyDescent="0.55000000000000004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 x14ac:dyDescent="0.55000000000000004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 x14ac:dyDescent="0.55000000000000004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 x14ac:dyDescent="0.55000000000000004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 x14ac:dyDescent="0.55000000000000004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 x14ac:dyDescent="0.55000000000000004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 x14ac:dyDescent="0.55000000000000004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 x14ac:dyDescent="0.55000000000000004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 x14ac:dyDescent="0.55000000000000004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 x14ac:dyDescent="0.55000000000000004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 x14ac:dyDescent="0.55000000000000004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 x14ac:dyDescent="0.55000000000000004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 x14ac:dyDescent="0.55000000000000004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 x14ac:dyDescent="0.55000000000000004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 x14ac:dyDescent="0.55000000000000004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 x14ac:dyDescent="0.55000000000000004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 x14ac:dyDescent="0.55000000000000004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 x14ac:dyDescent="0.55000000000000004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 x14ac:dyDescent="0.55000000000000004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 x14ac:dyDescent="0.55000000000000004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 x14ac:dyDescent="0.55000000000000004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 x14ac:dyDescent="0.55000000000000004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 x14ac:dyDescent="0.55000000000000004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 x14ac:dyDescent="0.55000000000000004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 x14ac:dyDescent="0.55000000000000004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 x14ac:dyDescent="0.55000000000000004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 x14ac:dyDescent="0.55000000000000004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 x14ac:dyDescent="0.55000000000000004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 x14ac:dyDescent="0.55000000000000004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 x14ac:dyDescent="0.55000000000000004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 x14ac:dyDescent="0.55000000000000004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 x14ac:dyDescent="0.55000000000000004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 x14ac:dyDescent="0.55000000000000004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 x14ac:dyDescent="0.55000000000000004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 x14ac:dyDescent="0.55000000000000004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 x14ac:dyDescent="0.55000000000000004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 x14ac:dyDescent="0.55000000000000004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 x14ac:dyDescent="0.55000000000000004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 x14ac:dyDescent="0.55000000000000004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 x14ac:dyDescent="0.55000000000000004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 x14ac:dyDescent="0.55000000000000004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 x14ac:dyDescent="0.55000000000000004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 x14ac:dyDescent="0.55000000000000004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 x14ac:dyDescent="0.55000000000000004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 x14ac:dyDescent="0.55000000000000004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 x14ac:dyDescent="0.55000000000000004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 x14ac:dyDescent="0.55000000000000004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 x14ac:dyDescent="0.55000000000000004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 x14ac:dyDescent="0.55000000000000004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 x14ac:dyDescent="0.55000000000000004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 x14ac:dyDescent="0.55000000000000004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 x14ac:dyDescent="0.55000000000000004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 x14ac:dyDescent="0.55000000000000004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 x14ac:dyDescent="0.55000000000000004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 x14ac:dyDescent="0.55000000000000004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 x14ac:dyDescent="0.55000000000000004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 x14ac:dyDescent="0.55000000000000004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 x14ac:dyDescent="0.55000000000000004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 x14ac:dyDescent="0.55000000000000004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 x14ac:dyDescent="0.55000000000000004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 x14ac:dyDescent="0.55000000000000004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 x14ac:dyDescent="0.55000000000000004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 x14ac:dyDescent="0.55000000000000004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 x14ac:dyDescent="0.55000000000000004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 x14ac:dyDescent="0.55000000000000004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 x14ac:dyDescent="0.55000000000000004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 x14ac:dyDescent="0.55000000000000004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 x14ac:dyDescent="0.55000000000000004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 x14ac:dyDescent="0.55000000000000004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 x14ac:dyDescent="0.55000000000000004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 x14ac:dyDescent="0.55000000000000004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 x14ac:dyDescent="0.55000000000000004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 x14ac:dyDescent="0.55000000000000004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 x14ac:dyDescent="0.55000000000000004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 x14ac:dyDescent="0.55000000000000004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 x14ac:dyDescent="0.55000000000000004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 x14ac:dyDescent="0.55000000000000004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 x14ac:dyDescent="0.55000000000000004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 x14ac:dyDescent="0.55000000000000004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 x14ac:dyDescent="0.55000000000000004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 x14ac:dyDescent="0.55000000000000004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 x14ac:dyDescent="0.55000000000000004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 x14ac:dyDescent="0.55000000000000004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 x14ac:dyDescent="0.55000000000000004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 x14ac:dyDescent="0.55000000000000004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 x14ac:dyDescent="0.55000000000000004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 x14ac:dyDescent="0.55000000000000004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 x14ac:dyDescent="0.55000000000000004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 x14ac:dyDescent="0.55000000000000004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 x14ac:dyDescent="0.55000000000000004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 x14ac:dyDescent="0.55000000000000004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 x14ac:dyDescent="0.55000000000000004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 x14ac:dyDescent="0.55000000000000004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 x14ac:dyDescent="0.55000000000000004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 x14ac:dyDescent="0.55000000000000004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 x14ac:dyDescent="0.55000000000000004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 x14ac:dyDescent="0.55000000000000004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 x14ac:dyDescent="0.55000000000000004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 x14ac:dyDescent="0.55000000000000004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 x14ac:dyDescent="0.55000000000000004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 x14ac:dyDescent="0.55000000000000004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 x14ac:dyDescent="0.55000000000000004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 x14ac:dyDescent="0.55000000000000004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 x14ac:dyDescent="0.55000000000000004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 x14ac:dyDescent="0.55000000000000004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 x14ac:dyDescent="0.55000000000000004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 x14ac:dyDescent="0.55000000000000004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 x14ac:dyDescent="0.55000000000000004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 x14ac:dyDescent="0.55000000000000004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 x14ac:dyDescent="0.55000000000000004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 x14ac:dyDescent="0.55000000000000004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 x14ac:dyDescent="0.55000000000000004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 x14ac:dyDescent="0.55000000000000004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 x14ac:dyDescent="0.55000000000000004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 x14ac:dyDescent="0.55000000000000004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 x14ac:dyDescent="0.55000000000000004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 x14ac:dyDescent="0.55000000000000004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 x14ac:dyDescent="0.55000000000000004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 x14ac:dyDescent="0.55000000000000004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 x14ac:dyDescent="0.55000000000000004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 x14ac:dyDescent="0.55000000000000004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 x14ac:dyDescent="0.55000000000000004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 x14ac:dyDescent="0.55000000000000004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 x14ac:dyDescent="0.55000000000000004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 x14ac:dyDescent="0.55000000000000004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 x14ac:dyDescent="0.55000000000000004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 x14ac:dyDescent="0.55000000000000004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 x14ac:dyDescent="0.55000000000000004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 x14ac:dyDescent="0.55000000000000004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 x14ac:dyDescent="0.55000000000000004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 x14ac:dyDescent="0.55000000000000004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 x14ac:dyDescent="0.55000000000000004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 x14ac:dyDescent="0.55000000000000004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 x14ac:dyDescent="0.55000000000000004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 x14ac:dyDescent="0.55000000000000004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 x14ac:dyDescent="0.55000000000000004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 x14ac:dyDescent="0.55000000000000004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 x14ac:dyDescent="0.55000000000000004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 x14ac:dyDescent="0.55000000000000004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 x14ac:dyDescent="0.55000000000000004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 x14ac:dyDescent="0.55000000000000004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 x14ac:dyDescent="0.55000000000000004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 x14ac:dyDescent="0.55000000000000004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 x14ac:dyDescent="0.55000000000000004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 x14ac:dyDescent="0.55000000000000004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 x14ac:dyDescent="0.55000000000000004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 x14ac:dyDescent="0.55000000000000004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 x14ac:dyDescent="0.55000000000000004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 x14ac:dyDescent="0.55000000000000004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 x14ac:dyDescent="0.55000000000000004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 x14ac:dyDescent="0.55000000000000004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 x14ac:dyDescent="0.55000000000000004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 x14ac:dyDescent="0.55000000000000004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 x14ac:dyDescent="0.55000000000000004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 x14ac:dyDescent="0.55000000000000004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 x14ac:dyDescent="0.55000000000000004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 x14ac:dyDescent="0.55000000000000004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 x14ac:dyDescent="0.55000000000000004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 x14ac:dyDescent="0.55000000000000004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 x14ac:dyDescent="0.55000000000000004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 x14ac:dyDescent="0.55000000000000004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 x14ac:dyDescent="0.55000000000000004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 x14ac:dyDescent="0.55000000000000004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 x14ac:dyDescent="0.55000000000000004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 x14ac:dyDescent="0.55000000000000004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 x14ac:dyDescent="0.55000000000000004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 x14ac:dyDescent="0.55000000000000004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 x14ac:dyDescent="0.55000000000000004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 x14ac:dyDescent="0.55000000000000004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 x14ac:dyDescent="0.55000000000000004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 x14ac:dyDescent="0.55000000000000004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 x14ac:dyDescent="0.55000000000000004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 x14ac:dyDescent="0.55000000000000004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 x14ac:dyDescent="0.55000000000000004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 x14ac:dyDescent="0.55000000000000004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 x14ac:dyDescent="0.55000000000000004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 x14ac:dyDescent="0.55000000000000004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 x14ac:dyDescent="0.55000000000000004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 x14ac:dyDescent="0.55000000000000004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 x14ac:dyDescent="0.55000000000000004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 x14ac:dyDescent="0.55000000000000004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 x14ac:dyDescent="0.55000000000000004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 x14ac:dyDescent="0.55000000000000004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 x14ac:dyDescent="0.55000000000000004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 x14ac:dyDescent="0.55000000000000004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 x14ac:dyDescent="0.55000000000000004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 x14ac:dyDescent="0.55000000000000004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 x14ac:dyDescent="0.55000000000000004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 x14ac:dyDescent="0.55000000000000004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 x14ac:dyDescent="0.55000000000000004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 x14ac:dyDescent="0.55000000000000004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 x14ac:dyDescent="0.55000000000000004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 x14ac:dyDescent="0.55000000000000004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 x14ac:dyDescent="0.55000000000000004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 x14ac:dyDescent="0.55000000000000004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 x14ac:dyDescent="0.55000000000000004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 x14ac:dyDescent="0.55000000000000004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 x14ac:dyDescent="0.55000000000000004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 x14ac:dyDescent="0.55000000000000004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 x14ac:dyDescent="0.55000000000000004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 x14ac:dyDescent="0.55000000000000004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 x14ac:dyDescent="0.55000000000000004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 x14ac:dyDescent="0.55000000000000004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 x14ac:dyDescent="0.55000000000000004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 x14ac:dyDescent="0.55000000000000004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 x14ac:dyDescent="0.55000000000000004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 x14ac:dyDescent="0.55000000000000004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 x14ac:dyDescent="0.55000000000000004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 x14ac:dyDescent="0.55000000000000004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 x14ac:dyDescent="0.55000000000000004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 x14ac:dyDescent="0.55000000000000004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 x14ac:dyDescent="0.55000000000000004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 x14ac:dyDescent="0.55000000000000004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 x14ac:dyDescent="0.55000000000000004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 x14ac:dyDescent="0.55000000000000004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 x14ac:dyDescent="0.55000000000000004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 x14ac:dyDescent="0.55000000000000004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 x14ac:dyDescent="0.55000000000000004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 x14ac:dyDescent="0.55000000000000004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 x14ac:dyDescent="0.55000000000000004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 x14ac:dyDescent="0.55000000000000004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 x14ac:dyDescent="0.55000000000000004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 x14ac:dyDescent="0.55000000000000004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 x14ac:dyDescent="0.55000000000000004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 x14ac:dyDescent="0.55000000000000004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 x14ac:dyDescent="0.55000000000000004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 x14ac:dyDescent="0.55000000000000004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 x14ac:dyDescent="0.55000000000000004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 x14ac:dyDescent="0.55000000000000004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 x14ac:dyDescent="0.55000000000000004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 x14ac:dyDescent="0.55000000000000004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 x14ac:dyDescent="0.55000000000000004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 x14ac:dyDescent="0.55000000000000004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 x14ac:dyDescent="0.55000000000000004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 x14ac:dyDescent="0.55000000000000004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 x14ac:dyDescent="0.55000000000000004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 x14ac:dyDescent="0.55000000000000004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 x14ac:dyDescent="0.55000000000000004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 x14ac:dyDescent="0.55000000000000004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 x14ac:dyDescent="0.55000000000000004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 x14ac:dyDescent="0.55000000000000004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 x14ac:dyDescent="0.55000000000000004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 x14ac:dyDescent="0.55000000000000004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 x14ac:dyDescent="0.55000000000000004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 x14ac:dyDescent="0.55000000000000004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 x14ac:dyDescent="0.55000000000000004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 x14ac:dyDescent="0.55000000000000004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 x14ac:dyDescent="0.55000000000000004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 x14ac:dyDescent="0.55000000000000004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 x14ac:dyDescent="0.55000000000000004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 x14ac:dyDescent="0.55000000000000004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 x14ac:dyDescent="0.55000000000000004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 x14ac:dyDescent="0.55000000000000004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 x14ac:dyDescent="0.55000000000000004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 x14ac:dyDescent="0.55000000000000004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 x14ac:dyDescent="0.55000000000000004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 x14ac:dyDescent="0.55000000000000004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 x14ac:dyDescent="0.55000000000000004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 x14ac:dyDescent="0.55000000000000004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 x14ac:dyDescent="0.55000000000000004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 x14ac:dyDescent="0.55000000000000004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 x14ac:dyDescent="0.55000000000000004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 x14ac:dyDescent="0.55000000000000004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 x14ac:dyDescent="0.55000000000000004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 x14ac:dyDescent="0.55000000000000004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 x14ac:dyDescent="0.55000000000000004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 x14ac:dyDescent="0.55000000000000004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 x14ac:dyDescent="0.55000000000000004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 x14ac:dyDescent="0.55000000000000004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 x14ac:dyDescent="0.55000000000000004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 x14ac:dyDescent="0.55000000000000004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 x14ac:dyDescent="0.55000000000000004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 x14ac:dyDescent="0.55000000000000004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 x14ac:dyDescent="0.55000000000000004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 x14ac:dyDescent="0.55000000000000004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 x14ac:dyDescent="0.55000000000000004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 x14ac:dyDescent="0.55000000000000004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 x14ac:dyDescent="0.55000000000000004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 x14ac:dyDescent="0.55000000000000004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 x14ac:dyDescent="0.55000000000000004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 x14ac:dyDescent="0.55000000000000004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 x14ac:dyDescent="0.55000000000000004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 x14ac:dyDescent="0.55000000000000004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 x14ac:dyDescent="0.55000000000000004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 x14ac:dyDescent="0.55000000000000004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 x14ac:dyDescent="0.55000000000000004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 x14ac:dyDescent="0.55000000000000004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 x14ac:dyDescent="0.55000000000000004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 x14ac:dyDescent="0.55000000000000004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 x14ac:dyDescent="0.55000000000000004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 x14ac:dyDescent="0.55000000000000004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 x14ac:dyDescent="0.55000000000000004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 x14ac:dyDescent="0.55000000000000004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 x14ac:dyDescent="0.55000000000000004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 x14ac:dyDescent="0.55000000000000004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 x14ac:dyDescent="0.55000000000000004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 x14ac:dyDescent="0.55000000000000004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 x14ac:dyDescent="0.55000000000000004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 x14ac:dyDescent="0.55000000000000004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 x14ac:dyDescent="0.55000000000000004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 x14ac:dyDescent="0.55000000000000004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 x14ac:dyDescent="0.55000000000000004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 x14ac:dyDescent="0.55000000000000004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 x14ac:dyDescent="0.55000000000000004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 x14ac:dyDescent="0.55000000000000004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 x14ac:dyDescent="0.55000000000000004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 x14ac:dyDescent="0.55000000000000004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 x14ac:dyDescent="0.55000000000000004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 x14ac:dyDescent="0.55000000000000004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 x14ac:dyDescent="0.55000000000000004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 x14ac:dyDescent="0.55000000000000004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 x14ac:dyDescent="0.55000000000000004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 x14ac:dyDescent="0.55000000000000004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 x14ac:dyDescent="0.55000000000000004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 x14ac:dyDescent="0.55000000000000004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 x14ac:dyDescent="0.55000000000000004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 x14ac:dyDescent="0.55000000000000004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 x14ac:dyDescent="0.55000000000000004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 x14ac:dyDescent="0.55000000000000004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 x14ac:dyDescent="0.55000000000000004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 x14ac:dyDescent="0.55000000000000004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 x14ac:dyDescent="0.55000000000000004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 x14ac:dyDescent="0.55000000000000004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 x14ac:dyDescent="0.55000000000000004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 x14ac:dyDescent="0.55000000000000004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 x14ac:dyDescent="0.55000000000000004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 x14ac:dyDescent="0.55000000000000004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 x14ac:dyDescent="0.55000000000000004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 x14ac:dyDescent="0.55000000000000004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 x14ac:dyDescent="0.55000000000000004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 x14ac:dyDescent="0.55000000000000004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 x14ac:dyDescent="0.55000000000000004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 x14ac:dyDescent="0.55000000000000004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 x14ac:dyDescent="0.55000000000000004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 x14ac:dyDescent="0.55000000000000004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 x14ac:dyDescent="0.55000000000000004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 x14ac:dyDescent="0.55000000000000004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 x14ac:dyDescent="0.55000000000000004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 x14ac:dyDescent="0.55000000000000004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 x14ac:dyDescent="0.55000000000000004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 x14ac:dyDescent="0.55000000000000004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 x14ac:dyDescent="0.55000000000000004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 x14ac:dyDescent="0.55000000000000004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 x14ac:dyDescent="0.55000000000000004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 x14ac:dyDescent="0.55000000000000004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 x14ac:dyDescent="0.55000000000000004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 x14ac:dyDescent="0.55000000000000004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 x14ac:dyDescent="0.55000000000000004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 x14ac:dyDescent="0.55000000000000004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 x14ac:dyDescent="0.55000000000000004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 x14ac:dyDescent="0.55000000000000004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 x14ac:dyDescent="0.55000000000000004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 x14ac:dyDescent="0.55000000000000004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 x14ac:dyDescent="0.55000000000000004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 x14ac:dyDescent="0.55000000000000004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 x14ac:dyDescent="0.55000000000000004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 x14ac:dyDescent="0.55000000000000004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 x14ac:dyDescent="0.55000000000000004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 x14ac:dyDescent="0.55000000000000004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 x14ac:dyDescent="0.55000000000000004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 x14ac:dyDescent="0.55000000000000004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 x14ac:dyDescent="0.55000000000000004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 x14ac:dyDescent="0.55000000000000004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 x14ac:dyDescent="0.55000000000000004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 x14ac:dyDescent="0.55000000000000004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 x14ac:dyDescent="0.55000000000000004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 x14ac:dyDescent="0.55000000000000004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 x14ac:dyDescent="0.55000000000000004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 x14ac:dyDescent="0.55000000000000004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 x14ac:dyDescent="0.55000000000000004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 x14ac:dyDescent="0.55000000000000004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 x14ac:dyDescent="0.55000000000000004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 x14ac:dyDescent="0.55000000000000004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 x14ac:dyDescent="0.55000000000000004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 x14ac:dyDescent="0.55000000000000004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 x14ac:dyDescent="0.55000000000000004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 x14ac:dyDescent="0.55000000000000004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 x14ac:dyDescent="0.55000000000000004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 x14ac:dyDescent="0.55000000000000004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 x14ac:dyDescent="0.55000000000000004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 x14ac:dyDescent="0.55000000000000004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 x14ac:dyDescent="0.55000000000000004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 x14ac:dyDescent="0.55000000000000004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 x14ac:dyDescent="0.55000000000000004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 x14ac:dyDescent="0.55000000000000004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 x14ac:dyDescent="0.55000000000000004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 x14ac:dyDescent="0.55000000000000004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 x14ac:dyDescent="0.55000000000000004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 x14ac:dyDescent="0.55000000000000004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 x14ac:dyDescent="0.55000000000000004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 x14ac:dyDescent="0.55000000000000004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 x14ac:dyDescent="0.55000000000000004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 x14ac:dyDescent="0.55000000000000004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 x14ac:dyDescent="0.55000000000000004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 x14ac:dyDescent="0.55000000000000004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 x14ac:dyDescent="0.55000000000000004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 x14ac:dyDescent="0.55000000000000004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 x14ac:dyDescent="0.55000000000000004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 x14ac:dyDescent="0.55000000000000004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 x14ac:dyDescent="0.55000000000000004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 x14ac:dyDescent="0.55000000000000004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 x14ac:dyDescent="0.55000000000000004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 x14ac:dyDescent="0.55000000000000004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 x14ac:dyDescent="0.55000000000000004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 x14ac:dyDescent="0.55000000000000004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 x14ac:dyDescent="0.55000000000000004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 x14ac:dyDescent="0.55000000000000004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 x14ac:dyDescent="0.55000000000000004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 x14ac:dyDescent="0.55000000000000004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 x14ac:dyDescent="0.55000000000000004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 x14ac:dyDescent="0.55000000000000004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 x14ac:dyDescent="0.55000000000000004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 x14ac:dyDescent="0.55000000000000004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 x14ac:dyDescent="0.55000000000000004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 x14ac:dyDescent="0.55000000000000004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 x14ac:dyDescent="0.55000000000000004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 x14ac:dyDescent="0.55000000000000004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 x14ac:dyDescent="0.55000000000000004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 x14ac:dyDescent="0.55000000000000004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 x14ac:dyDescent="0.55000000000000004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 x14ac:dyDescent="0.55000000000000004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 x14ac:dyDescent="0.55000000000000004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 x14ac:dyDescent="0.55000000000000004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 x14ac:dyDescent="0.55000000000000004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 x14ac:dyDescent="0.55000000000000004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 x14ac:dyDescent="0.55000000000000004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 x14ac:dyDescent="0.55000000000000004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 x14ac:dyDescent="0.55000000000000004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 x14ac:dyDescent="0.55000000000000004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 x14ac:dyDescent="0.55000000000000004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 x14ac:dyDescent="0.55000000000000004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 x14ac:dyDescent="0.55000000000000004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 x14ac:dyDescent="0.55000000000000004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 x14ac:dyDescent="0.55000000000000004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 x14ac:dyDescent="0.55000000000000004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 x14ac:dyDescent="0.55000000000000004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 x14ac:dyDescent="0.55000000000000004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 x14ac:dyDescent="0.55000000000000004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 x14ac:dyDescent="0.55000000000000004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 x14ac:dyDescent="0.55000000000000004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 x14ac:dyDescent="0.55000000000000004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 x14ac:dyDescent="0.55000000000000004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 x14ac:dyDescent="0.55000000000000004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 x14ac:dyDescent="0.55000000000000004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 x14ac:dyDescent="0.55000000000000004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 x14ac:dyDescent="0.55000000000000004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 x14ac:dyDescent="0.55000000000000004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 x14ac:dyDescent="0.55000000000000004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 x14ac:dyDescent="0.55000000000000004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 x14ac:dyDescent="0.55000000000000004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 x14ac:dyDescent="0.55000000000000004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 x14ac:dyDescent="0.55000000000000004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 x14ac:dyDescent="0.55000000000000004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 x14ac:dyDescent="0.55000000000000004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 x14ac:dyDescent="0.55000000000000004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 x14ac:dyDescent="0.55000000000000004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 x14ac:dyDescent="0.55000000000000004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 x14ac:dyDescent="0.55000000000000004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 x14ac:dyDescent="0.55000000000000004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 x14ac:dyDescent="0.55000000000000004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 x14ac:dyDescent="0.55000000000000004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 x14ac:dyDescent="0.55000000000000004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 x14ac:dyDescent="0.55000000000000004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 x14ac:dyDescent="0.55000000000000004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 x14ac:dyDescent="0.55000000000000004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 x14ac:dyDescent="0.55000000000000004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 x14ac:dyDescent="0.55000000000000004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 x14ac:dyDescent="0.55000000000000004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 x14ac:dyDescent="0.55000000000000004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 x14ac:dyDescent="0.55000000000000004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 x14ac:dyDescent="0.55000000000000004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 x14ac:dyDescent="0.55000000000000004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 x14ac:dyDescent="0.55000000000000004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 x14ac:dyDescent="0.55000000000000004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 x14ac:dyDescent="0.55000000000000004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 x14ac:dyDescent="0.55000000000000004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 x14ac:dyDescent="0.55000000000000004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 x14ac:dyDescent="0.55000000000000004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 x14ac:dyDescent="0.55000000000000004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 x14ac:dyDescent="0.55000000000000004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 x14ac:dyDescent="0.55000000000000004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 x14ac:dyDescent="0.55000000000000004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 x14ac:dyDescent="0.55000000000000004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 x14ac:dyDescent="0.55000000000000004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 x14ac:dyDescent="0.55000000000000004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 x14ac:dyDescent="0.55000000000000004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 x14ac:dyDescent="0.55000000000000004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 x14ac:dyDescent="0.55000000000000004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 x14ac:dyDescent="0.55000000000000004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 x14ac:dyDescent="0.55000000000000004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 x14ac:dyDescent="0.55000000000000004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 x14ac:dyDescent="0.55000000000000004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 x14ac:dyDescent="0.55000000000000004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 x14ac:dyDescent="0.55000000000000004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 x14ac:dyDescent="0.55000000000000004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 x14ac:dyDescent="0.55000000000000004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 x14ac:dyDescent="0.55000000000000004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 x14ac:dyDescent="0.55000000000000004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 x14ac:dyDescent="0.55000000000000004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 x14ac:dyDescent="0.55000000000000004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 x14ac:dyDescent="0.55000000000000004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 x14ac:dyDescent="0.55000000000000004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 x14ac:dyDescent="0.55000000000000004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 x14ac:dyDescent="0.55000000000000004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 x14ac:dyDescent="0.55000000000000004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 x14ac:dyDescent="0.55000000000000004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 x14ac:dyDescent="0.55000000000000004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 x14ac:dyDescent="0.55000000000000004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 x14ac:dyDescent="0.55000000000000004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 x14ac:dyDescent="0.55000000000000004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 x14ac:dyDescent="0.55000000000000004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 x14ac:dyDescent="0.55000000000000004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 x14ac:dyDescent="0.55000000000000004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 x14ac:dyDescent="0.55000000000000004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 x14ac:dyDescent="0.55000000000000004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 x14ac:dyDescent="0.55000000000000004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 x14ac:dyDescent="0.55000000000000004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 x14ac:dyDescent="0.55000000000000004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 x14ac:dyDescent="0.55000000000000004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 x14ac:dyDescent="0.55000000000000004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 x14ac:dyDescent="0.55000000000000004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 x14ac:dyDescent="0.55000000000000004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 x14ac:dyDescent="0.55000000000000004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 x14ac:dyDescent="0.55000000000000004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 x14ac:dyDescent="0.55000000000000004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 x14ac:dyDescent="0.55000000000000004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 x14ac:dyDescent="0.55000000000000004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 x14ac:dyDescent="0.55000000000000004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 x14ac:dyDescent="0.55000000000000004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 x14ac:dyDescent="0.55000000000000004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 x14ac:dyDescent="0.55000000000000004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 x14ac:dyDescent="0.55000000000000004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 x14ac:dyDescent="0.55000000000000004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 x14ac:dyDescent="0.55000000000000004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 x14ac:dyDescent="0.55000000000000004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 x14ac:dyDescent="0.55000000000000004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 x14ac:dyDescent="0.55000000000000004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 x14ac:dyDescent="0.55000000000000004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 x14ac:dyDescent="0.55000000000000004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 x14ac:dyDescent="0.55000000000000004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 x14ac:dyDescent="0.55000000000000004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 x14ac:dyDescent="0.55000000000000004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 x14ac:dyDescent="0.55000000000000004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 x14ac:dyDescent="0.55000000000000004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 x14ac:dyDescent="0.55000000000000004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 x14ac:dyDescent="0.55000000000000004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 x14ac:dyDescent="0.55000000000000004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 x14ac:dyDescent="0.55000000000000004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 x14ac:dyDescent="0.55000000000000004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 x14ac:dyDescent="0.55000000000000004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 x14ac:dyDescent="0.55000000000000004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 x14ac:dyDescent="0.55000000000000004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 x14ac:dyDescent="0.55000000000000004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 x14ac:dyDescent="0.55000000000000004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 x14ac:dyDescent="0.55000000000000004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 x14ac:dyDescent="0.55000000000000004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 x14ac:dyDescent="0.55000000000000004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 x14ac:dyDescent="0.55000000000000004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 x14ac:dyDescent="0.55000000000000004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 x14ac:dyDescent="0.55000000000000004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 x14ac:dyDescent="0.55000000000000004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 x14ac:dyDescent="0.55000000000000004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 x14ac:dyDescent="0.55000000000000004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 x14ac:dyDescent="0.55000000000000004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 x14ac:dyDescent="0.55000000000000004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 x14ac:dyDescent="0.55000000000000004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 x14ac:dyDescent="0.55000000000000004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 x14ac:dyDescent="0.55000000000000004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 x14ac:dyDescent="0.55000000000000004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 x14ac:dyDescent="0.55000000000000004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 x14ac:dyDescent="0.55000000000000004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 x14ac:dyDescent="0.55000000000000004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 x14ac:dyDescent="0.55000000000000004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 x14ac:dyDescent="0.55000000000000004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 x14ac:dyDescent="0.55000000000000004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 x14ac:dyDescent="0.55000000000000004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 x14ac:dyDescent="0.55000000000000004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 x14ac:dyDescent="0.55000000000000004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 x14ac:dyDescent="0.55000000000000004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 x14ac:dyDescent="0.55000000000000004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 x14ac:dyDescent="0.55000000000000004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 x14ac:dyDescent="0.55000000000000004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 x14ac:dyDescent="0.55000000000000004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 x14ac:dyDescent="0.55000000000000004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 x14ac:dyDescent="0.55000000000000004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 x14ac:dyDescent="0.55000000000000004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 x14ac:dyDescent="0.55000000000000004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 x14ac:dyDescent="0.55000000000000004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 x14ac:dyDescent="0.55000000000000004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 x14ac:dyDescent="0.55000000000000004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 x14ac:dyDescent="0.55000000000000004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 x14ac:dyDescent="0.55000000000000004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 x14ac:dyDescent="0.55000000000000004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 x14ac:dyDescent="0.55000000000000004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 x14ac:dyDescent="0.55000000000000004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 x14ac:dyDescent="0.55000000000000004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 x14ac:dyDescent="0.55000000000000004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 x14ac:dyDescent="0.55000000000000004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 x14ac:dyDescent="0.55000000000000004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 x14ac:dyDescent="0.55000000000000004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 x14ac:dyDescent="0.55000000000000004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 x14ac:dyDescent="0.55000000000000004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 x14ac:dyDescent="0.55000000000000004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 x14ac:dyDescent="0.55000000000000004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 x14ac:dyDescent="0.55000000000000004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 x14ac:dyDescent="0.55000000000000004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 x14ac:dyDescent="0.55000000000000004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 x14ac:dyDescent="0.55000000000000004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 x14ac:dyDescent="0.55000000000000004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 x14ac:dyDescent="0.55000000000000004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 x14ac:dyDescent="0.55000000000000004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 x14ac:dyDescent="0.55000000000000004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 x14ac:dyDescent="0.55000000000000004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 x14ac:dyDescent="0.55000000000000004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 x14ac:dyDescent="0.55000000000000004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 x14ac:dyDescent="0.55000000000000004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 x14ac:dyDescent="0.55000000000000004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 x14ac:dyDescent="0.55000000000000004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 x14ac:dyDescent="0.55000000000000004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 x14ac:dyDescent="0.55000000000000004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 x14ac:dyDescent="0.55000000000000004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 x14ac:dyDescent="0.55000000000000004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 x14ac:dyDescent="0.55000000000000004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 x14ac:dyDescent="0.55000000000000004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 x14ac:dyDescent="0.55000000000000004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 x14ac:dyDescent="0.55000000000000004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 x14ac:dyDescent="0.55000000000000004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 x14ac:dyDescent="0.55000000000000004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 x14ac:dyDescent="0.55000000000000004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 x14ac:dyDescent="0.55000000000000004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 x14ac:dyDescent="0.55000000000000004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 x14ac:dyDescent="0.55000000000000004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 x14ac:dyDescent="0.55000000000000004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 x14ac:dyDescent="0.55000000000000004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 x14ac:dyDescent="0.55000000000000004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 x14ac:dyDescent="0.55000000000000004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 x14ac:dyDescent="0.55000000000000004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 x14ac:dyDescent="0.55000000000000004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 x14ac:dyDescent="0.55000000000000004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 x14ac:dyDescent="0.55000000000000004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 x14ac:dyDescent="0.55000000000000004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 x14ac:dyDescent="0.55000000000000004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 x14ac:dyDescent="0.55000000000000004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 x14ac:dyDescent="0.55000000000000004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 x14ac:dyDescent="0.55000000000000004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 x14ac:dyDescent="0.55000000000000004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 x14ac:dyDescent="0.55000000000000004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 x14ac:dyDescent="0.55000000000000004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 x14ac:dyDescent="0.55000000000000004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 x14ac:dyDescent="0.55000000000000004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 x14ac:dyDescent="0.55000000000000004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 x14ac:dyDescent="0.55000000000000004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 x14ac:dyDescent="0.55000000000000004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 x14ac:dyDescent="0.55000000000000004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 x14ac:dyDescent="0.55000000000000004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 x14ac:dyDescent="0.55000000000000004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 x14ac:dyDescent="0.55000000000000004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 x14ac:dyDescent="0.55000000000000004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 x14ac:dyDescent="0.55000000000000004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 x14ac:dyDescent="0.55000000000000004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 x14ac:dyDescent="0.55000000000000004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 x14ac:dyDescent="0.55000000000000004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 x14ac:dyDescent="0.55000000000000004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 x14ac:dyDescent="0.55000000000000004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 x14ac:dyDescent="0.55000000000000004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 x14ac:dyDescent="0.55000000000000004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 x14ac:dyDescent="0.55000000000000004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 x14ac:dyDescent="0.55000000000000004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 x14ac:dyDescent="0.55000000000000004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 x14ac:dyDescent="0.55000000000000004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 x14ac:dyDescent="0.55000000000000004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 x14ac:dyDescent="0.55000000000000004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 x14ac:dyDescent="0.55000000000000004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 x14ac:dyDescent="0.55000000000000004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 x14ac:dyDescent="0.55000000000000004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 x14ac:dyDescent="0.55000000000000004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 x14ac:dyDescent="0.55000000000000004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 x14ac:dyDescent="0.55000000000000004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 x14ac:dyDescent="0.55000000000000004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 x14ac:dyDescent="0.55000000000000004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 x14ac:dyDescent="0.55000000000000004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 x14ac:dyDescent="0.55000000000000004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 x14ac:dyDescent="0.55000000000000004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 x14ac:dyDescent="0.55000000000000004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 x14ac:dyDescent="0.55000000000000004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 x14ac:dyDescent="0.55000000000000004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 x14ac:dyDescent="0.55000000000000004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 x14ac:dyDescent="0.55000000000000004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 x14ac:dyDescent="0.55000000000000004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 x14ac:dyDescent="0.55000000000000004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 x14ac:dyDescent="0.55000000000000004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 x14ac:dyDescent="0.55000000000000004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 x14ac:dyDescent="0.55000000000000004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 x14ac:dyDescent="0.55000000000000004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 x14ac:dyDescent="0.55000000000000004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 x14ac:dyDescent="0.55000000000000004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 x14ac:dyDescent="0.55000000000000004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 x14ac:dyDescent="0.55000000000000004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 x14ac:dyDescent="0.55000000000000004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 x14ac:dyDescent="0.55000000000000004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 x14ac:dyDescent="0.55000000000000004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 x14ac:dyDescent="0.55000000000000004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 x14ac:dyDescent="0.55000000000000004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 x14ac:dyDescent="0.55000000000000004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 x14ac:dyDescent="0.55000000000000004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 x14ac:dyDescent="0.55000000000000004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 x14ac:dyDescent="0.55000000000000004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 x14ac:dyDescent="0.55000000000000004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 x14ac:dyDescent="0.55000000000000004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 x14ac:dyDescent="0.55000000000000004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 x14ac:dyDescent="0.55000000000000004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 x14ac:dyDescent="0.55000000000000004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 x14ac:dyDescent="0.55000000000000004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 x14ac:dyDescent="0.55000000000000004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 x14ac:dyDescent="0.55000000000000004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 x14ac:dyDescent="0.55000000000000004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 x14ac:dyDescent="0.55000000000000004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 x14ac:dyDescent="0.55000000000000004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 x14ac:dyDescent="0.55000000000000004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 x14ac:dyDescent="0.55000000000000004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 x14ac:dyDescent="0.55000000000000004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 x14ac:dyDescent="0.55000000000000004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 x14ac:dyDescent="0.55000000000000004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 x14ac:dyDescent="0.55000000000000004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 x14ac:dyDescent="0.55000000000000004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 x14ac:dyDescent="0.55000000000000004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 x14ac:dyDescent="0.55000000000000004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 x14ac:dyDescent="0.55000000000000004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 x14ac:dyDescent="0.55000000000000004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 x14ac:dyDescent="0.55000000000000004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 x14ac:dyDescent="0.55000000000000004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 x14ac:dyDescent="0.55000000000000004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 x14ac:dyDescent="0.55000000000000004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 x14ac:dyDescent="0.55000000000000004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 x14ac:dyDescent="0.55000000000000004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 x14ac:dyDescent="0.55000000000000004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 x14ac:dyDescent="0.55000000000000004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 x14ac:dyDescent="0.55000000000000004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 x14ac:dyDescent="0.55000000000000004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 x14ac:dyDescent="0.55000000000000004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 x14ac:dyDescent="0.55000000000000004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 x14ac:dyDescent="0.55000000000000004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 x14ac:dyDescent="0.55000000000000004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 x14ac:dyDescent="0.55000000000000004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 x14ac:dyDescent="0.55000000000000004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 x14ac:dyDescent="0.55000000000000004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 x14ac:dyDescent="0.55000000000000004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 x14ac:dyDescent="0.55000000000000004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 x14ac:dyDescent="0.55000000000000004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 x14ac:dyDescent="0.55000000000000004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 x14ac:dyDescent="0.55000000000000004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 x14ac:dyDescent="0.55000000000000004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 x14ac:dyDescent="0.55000000000000004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 x14ac:dyDescent="0.55000000000000004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 x14ac:dyDescent="0.55000000000000004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 x14ac:dyDescent="0.55000000000000004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 x14ac:dyDescent="0.55000000000000004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 x14ac:dyDescent="0.55000000000000004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 x14ac:dyDescent="0.55000000000000004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 x14ac:dyDescent="0.55000000000000004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 x14ac:dyDescent="0.55000000000000004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 x14ac:dyDescent="0.55000000000000004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 x14ac:dyDescent="0.55000000000000004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 x14ac:dyDescent="0.55000000000000004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 x14ac:dyDescent="0.55000000000000004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 x14ac:dyDescent="0.55000000000000004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 x14ac:dyDescent="0.55000000000000004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 x14ac:dyDescent="0.55000000000000004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 x14ac:dyDescent="0.55000000000000004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 x14ac:dyDescent="0.55000000000000004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 x14ac:dyDescent="0.55000000000000004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 x14ac:dyDescent="0.55000000000000004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 x14ac:dyDescent="0.55000000000000004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 x14ac:dyDescent="0.55000000000000004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 x14ac:dyDescent="0.55000000000000004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 x14ac:dyDescent="0.55000000000000004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 x14ac:dyDescent="0.55000000000000004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 x14ac:dyDescent="0.55000000000000004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 x14ac:dyDescent="0.55000000000000004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 x14ac:dyDescent="0.55000000000000004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 x14ac:dyDescent="0.55000000000000004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 x14ac:dyDescent="0.55000000000000004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 x14ac:dyDescent="0.55000000000000004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 x14ac:dyDescent="0.55000000000000004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 x14ac:dyDescent="0.55000000000000004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 x14ac:dyDescent="0.55000000000000004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 x14ac:dyDescent="0.55000000000000004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 x14ac:dyDescent="0.55000000000000004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 x14ac:dyDescent="0.55000000000000004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 x14ac:dyDescent="0.55000000000000004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 x14ac:dyDescent="0.55000000000000004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 x14ac:dyDescent="0.55000000000000004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 x14ac:dyDescent="0.55000000000000004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 x14ac:dyDescent="0.55000000000000004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 x14ac:dyDescent="0.55000000000000004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 x14ac:dyDescent="0.55000000000000004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 x14ac:dyDescent="0.55000000000000004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 x14ac:dyDescent="0.55000000000000004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 x14ac:dyDescent="0.55000000000000004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 x14ac:dyDescent="0.55000000000000004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 x14ac:dyDescent="0.55000000000000004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 x14ac:dyDescent="0.55000000000000004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 x14ac:dyDescent="0.55000000000000004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 x14ac:dyDescent="0.55000000000000004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 x14ac:dyDescent="0.55000000000000004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 x14ac:dyDescent="0.55000000000000004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 x14ac:dyDescent="0.55000000000000004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 x14ac:dyDescent="0.55000000000000004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 x14ac:dyDescent="0.55000000000000004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 x14ac:dyDescent="0.55000000000000004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 x14ac:dyDescent="0.55000000000000004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 x14ac:dyDescent="0.55000000000000004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 x14ac:dyDescent="0.55000000000000004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 x14ac:dyDescent="0.55000000000000004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 x14ac:dyDescent="0.55000000000000004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 x14ac:dyDescent="0.55000000000000004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 x14ac:dyDescent="0.55000000000000004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 x14ac:dyDescent="0.55000000000000004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 x14ac:dyDescent="0.55000000000000004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 x14ac:dyDescent="0.55000000000000004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 x14ac:dyDescent="0.55000000000000004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 x14ac:dyDescent="0.55000000000000004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 x14ac:dyDescent="0.55000000000000004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 x14ac:dyDescent="0.55000000000000004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 x14ac:dyDescent="0.55000000000000004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 x14ac:dyDescent="0.55000000000000004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 x14ac:dyDescent="0.55000000000000004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 x14ac:dyDescent="0.55000000000000004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 x14ac:dyDescent="0.55000000000000004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 x14ac:dyDescent="0.55000000000000004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 x14ac:dyDescent="0.55000000000000004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 x14ac:dyDescent="0.55000000000000004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 x14ac:dyDescent="0.55000000000000004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 x14ac:dyDescent="0.55000000000000004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 x14ac:dyDescent="0.55000000000000004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 x14ac:dyDescent="0.55000000000000004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 x14ac:dyDescent="0.55000000000000004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 x14ac:dyDescent="0.55000000000000004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 x14ac:dyDescent="0.55000000000000004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 x14ac:dyDescent="0.55000000000000004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 x14ac:dyDescent="0.55000000000000004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 x14ac:dyDescent="0.55000000000000004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 x14ac:dyDescent="0.55000000000000004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 x14ac:dyDescent="0.55000000000000004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 x14ac:dyDescent="0.55000000000000004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 x14ac:dyDescent="0.55000000000000004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 x14ac:dyDescent="0.55000000000000004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 x14ac:dyDescent="0.55000000000000004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 x14ac:dyDescent="0.55000000000000004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 x14ac:dyDescent="0.55000000000000004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 x14ac:dyDescent="0.55000000000000004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 x14ac:dyDescent="0.55000000000000004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 x14ac:dyDescent="0.55000000000000004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 x14ac:dyDescent="0.55000000000000004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 x14ac:dyDescent="0.55000000000000004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 x14ac:dyDescent="0.55000000000000004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 x14ac:dyDescent="0.55000000000000004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 x14ac:dyDescent="0.55000000000000004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 x14ac:dyDescent="0.55000000000000004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 x14ac:dyDescent="0.55000000000000004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 x14ac:dyDescent="0.55000000000000004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 x14ac:dyDescent="0.55000000000000004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 x14ac:dyDescent="0.55000000000000004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 x14ac:dyDescent="0.55000000000000004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 x14ac:dyDescent="0.55000000000000004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 x14ac:dyDescent="0.55000000000000004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 x14ac:dyDescent="0.55000000000000004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 x14ac:dyDescent="0.55000000000000004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 x14ac:dyDescent="0.55000000000000004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 x14ac:dyDescent="0.55000000000000004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 x14ac:dyDescent="0.55000000000000004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 x14ac:dyDescent="0.55000000000000004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 x14ac:dyDescent="0.55000000000000004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 x14ac:dyDescent="0.55000000000000004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 x14ac:dyDescent="0.55000000000000004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 x14ac:dyDescent="0.55000000000000004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 x14ac:dyDescent="0.55000000000000004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 x14ac:dyDescent="0.55000000000000004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 x14ac:dyDescent="0.55000000000000004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 x14ac:dyDescent="0.55000000000000004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 x14ac:dyDescent="0.55000000000000004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 x14ac:dyDescent="0.55000000000000004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 x14ac:dyDescent="0.55000000000000004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 x14ac:dyDescent="0.55000000000000004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 x14ac:dyDescent="0.55000000000000004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 x14ac:dyDescent="0.55000000000000004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 x14ac:dyDescent="0.55000000000000004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 x14ac:dyDescent="0.55000000000000004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 x14ac:dyDescent="0.55000000000000004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 x14ac:dyDescent="0.55000000000000004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 x14ac:dyDescent="0.55000000000000004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 x14ac:dyDescent="0.55000000000000004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 x14ac:dyDescent="0.55000000000000004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 x14ac:dyDescent="0.55000000000000004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 x14ac:dyDescent="0.55000000000000004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 x14ac:dyDescent="0.55000000000000004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 x14ac:dyDescent="0.55000000000000004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 x14ac:dyDescent="0.55000000000000004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 x14ac:dyDescent="0.55000000000000004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 x14ac:dyDescent="0.55000000000000004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 x14ac:dyDescent="0.55000000000000004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 x14ac:dyDescent="0.55000000000000004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 x14ac:dyDescent="0.55000000000000004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 x14ac:dyDescent="0.55000000000000004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 x14ac:dyDescent="0.55000000000000004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 x14ac:dyDescent="0.55000000000000004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 x14ac:dyDescent="0.55000000000000004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 x14ac:dyDescent="0.55000000000000004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 x14ac:dyDescent="0.55000000000000004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 x14ac:dyDescent="0.55000000000000004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 x14ac:dyDescent="0.55000000000000004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 x14ac:dyDescent="0.55000000000000004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 x14ac:dyDescent="0.55000000000000004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 x14ac:dyDescent="0.55000000000000004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 x14ac:dyDescent="0.55000000000000004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 x14ac:dyDescent="0.55000000000000004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 x14ac:dyDescent="0.55000000000000004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 x14ac:dyDescent="0.55000000000000004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 x14ac:dyDescent="0.55000000000000004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 x14ac:dyDescent="0.55000000000000004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 x14ac:dyDescent="0.55000000000000004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 x14ac:dyDescent="0.55000000000000004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 x14ac:dyDescent="0.55000000000000004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 x14ac:dyDescent="0.55000000000000004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 x14ac:dyDescent="0.55000000000000004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 x14ac:dyDescent="0.55000000000000004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 x14ac:dyDescent="0.55000000000000004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 x14ac:dyDescent="0.55000000000000004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 x14ac:dyDescent="0.55000000000000004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 x14ac:dyDescent="0.55000000000000004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 x14ac:dyDescent="0.55000000000000004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 x14ac:dyDescent="0.55000000000000004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 x14ac:dyDescent="0.55000000000000004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 x14ac:dyDescent="0.55000000000000004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 x14ac:dyDescent="0.55000000000000004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 x14ac:dyDescent="0.55000000000000004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 x14ac:dyDescent="0.55000000000000004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 x14ac:dyDescent="0.55000000000000004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 x14ac:dyDescent="0.55000000000000004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 x14ac:dyDescent="0.55000000000000004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 x14ac:dyDescent="0.55000000000000004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 x14ac:dyDescent="0.55000000000000004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 x14ac:dyDescent="0.55000000000000004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 x14ac:dyDescent="0.55000000000000004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 x14ac:dyDescent="0.55000000000000004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 x14ac:dyDescent="0.55000000000000004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 x14ac:dyDescent="0.55000000000000004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 x14ac:dyDescent="0.55000000000000004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 x14ac:dyDescent="0.55000000000000004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 x14ac:dyDescent="0.55000000000000004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 x14ac:dyDescent="0.55000000000000004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 x14ac:dyDescent="0.55000000000000004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 x14ac:dyDescent="0.55000000000000004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 x14ac:dyDescent="0.55000000000000004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 x14ac:dyDescent="0.55000000000000004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 x14ac:dyDescent="0.55000000000000004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 x14ac:dyDescent="0.55000000000000004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 x14ac:dyDescent="0.55000000000000004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 x14ac:dyDescent="0.55000000000000004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 x14ac:dyDescent="0.55000000000000004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 x14ac:dyDescent="0.55000000000000004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 x14ac:dyDescent="0.55000000000000004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 x14ac:dyDescent="0.55000000000000004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 x14ac:dyDescent="0.55000000000000004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 x14ac:dyDescent="0.55000000000000004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 x14ac:dyDescent="0.55000000000000004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 x14ac:dyDescent="0.55000000000000004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 x14ac:dyDescent="0.55000000000000004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 x14ac:dyDescent="0.55000000000000004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 x14ac:dyDescent="0.55000000000000004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 x14ac:dyDescent="0.55000000000000004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 x14ac:dyDescent="0.55000000000000004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 x14ac:dyDescent="0.55000000000000004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 x14ac:dyDescent="0.55000000000000004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 x14ac:dyDescent="0.55000000000000004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 x14ac:dyDescent="0.55000000000000004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 x14ac:dyDescent="0.55000000000000004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 x14ac:dyDescent="0.55000000000000004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 x14ac:dyDescent="0.55000000000000004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 x14ac:dyDescent="0.55000000000000004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 x14ac:dyDescent="0.55000000000000004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 x14ac:dyDescent="0.55000000000000004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 x14ac:dyDescent="0.55000000000000004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 x14ac:dyDescent="0.55000000000000004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 x14ac:dyDescent="0.55000000000000004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 x14ac:dyDescent="0.55000000000000004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 x14ac:dyDescent="0.55000000000000004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 x14ac:dyDescent="0.55000000000000004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 x14ac:dyDescent="0.55000000000000004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 x14ac:dyDescent="0.55000000000000004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 x14ac:dyDescent="0.55000000000000004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 x14ac:dyDescent="0.55000000000000004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 x14ac:dyDescent="0.55000000000000004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 x14ac:dyDescent="0.55000000000000004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 x14ac:dyDescent="0.55000000000000004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 x14ac:dyDescent="0.55000000000000004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 x14ac:dyDescent="0.55000000000000004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 x14ac:dyDescent="0.55000000000000004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 x14ac:dyDescent="0.55000000000000004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 x14ac:dyDescent="0.55000000000000004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 x14ac:dyDescent="0.55000000000000004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 x14ac:dyDescent="0.55000000000000004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 x14ac:dyDescent="0.55000000000000004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 x14ac:dyDescent="0.55000000000000004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 x14ac:dyDescent="0.55000000000000004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 x14ac:dyDescent="0.55000000000000004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 x14ac:dyDescent="0.55000000000000004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 x14ac:dyDescent="0.55000000000000004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 x14ac:dyDescent="0.55000000000000004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 x14ac:dyDescent="0.55000000000000004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 x14ac:dyDescent="0.55000000000000004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 x14ac:dyDescent="0.55000000000000004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 x14ac:dyDescent="0.55000000000000004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 x14ac:dyDescent="0.55000000000000004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 x14ac:dyDescent="0.55000000000000004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 x14ac:dyDescent="0.55000000000000004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 x14ac:dyDescent="0.55000000000000004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 x14ac:dyDescent="0.55000000000000004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 x14ac:dyDescent="0.55000000000000004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 x14ac:dyDescent="0.55000000000000004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 x14ac:dyDescent="0.55000000000000004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 x14ac:dyDescent="0.55000000000000004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 x14ac:dyDescent="0.55000000000000004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 x14ac:dyDescent="0.55000000000000004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 x14ac:dyDescent="0.55000000000000004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 x14ac:dyDescent="0.55000000000000004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 x14ac:dyDescent="0.55000000000000004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 x14ac:dyDescent="0.55000000000000004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 x14ac:dyDescent="0.55000000000000004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 x14ac:dyDescent="0.55000000000000004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 x14ac:dyDescent="0.55000000000000004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 x14ac:dyDescent="0.55000000000000004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 x14ac:dyDescent="0.55000000000000004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 x14ac:dyDescent="0.55000000000000004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 x14ac:dyDescent="0.55000000000000004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 x14ac:dyDescent="0.55000000000000004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 x14ac:dyDescent="0.55000000000000004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 x14ac:dyDescent="0.55000000000000004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 x14ac:dyDescent="0.55000000000000004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 x14ac:dyDescent="0.55000000000000004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 x14ac:dyDescent="0.55000000000000004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 x14ac:dyDescent="0.55000000000000004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 x14ac:dyDescent="0.55000000000000004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 x14ac:dyDescent="0.55000000000000004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 x14ac:dyDescent="0.55000000000000004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 x14ac:dyDescent="0.55000000000000004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 x14ac:dyDescent="0.55000000000000004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 x14ac:dyDescent="0.55000000000000004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 x14ac:dyDescent="0.55000000000000004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 x14ac:dyDescent="0.55000000000000004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 x14ac:dyDescent="0.55000000000000004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 x14ac:dyDescent="0.55000000000000004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 x14ac:dyDescent="0.55000000000000004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 x14ac:dyDescent="0.55000000000000004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 x14ac:dyDescent="0.55000000000000004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 x14ac:dyDescent="0.55000000000000004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 x14ac:dyDescent="0.55000000000000004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 x14ac:dyDescent="0.55000000000000004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 x14ac:dyDescent="0.55000000000000004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 x14ac:dyDescent="0.55000000000000004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 x14ac:dyDescent="0.55000000000000004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 x14ac:dyDescent="0.55000000000000004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 x14ac:dyDescent="0.55000000000000004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 x14ac:dyDescent="0.55000000000000004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 x14ac:dyDescent="0.55000000000000004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 x14ac:dyDescent="0.55000000000000004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 x14ac:dyDescent="0.55000000000000004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 x14ac:dyDescent="0.55000000000000004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 x14ac:dyDescent="0.55000000000000004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 x14ac:dyDescent="0.55000000000000004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 x14ac:dyDescent="0.55000000000000004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 x14ac:dyDescent="0.55000000000000004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 x14ac:dyDescent="0.55000000000000004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 x14ac:dyDescent="0.55000000000000004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 x14ac:dyDescent="0.55000000000000004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 x14ac:dyDescent="0.55000000000000004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 x14ac:dyDescent="0.55000000000000004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 x14ac:dyDescent="0.55000000000000004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 x14ac:dyDescent="0.55000000000000004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 x14ac:dyDescent="0.55000000000000004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 x14ac:dyDescent="0.55000000000000004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 x14ac:dyDescent="0.55000000000000004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 x14ac:dyDescent="0.55000000000000004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 x14ac:dyDescent="0.55000000000000004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 x14ac:dyDescent="0.55000000000000004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 x14ac:dyDescent="0.55000000000000004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 x14ac:dyDescent="0.55000000000000004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 x14ac:dyDescent="0.55000000000000004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 x14ac:dyDescent="0.55000000000000004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 x14ac:dyDescent="0.55000000000000004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 x14ac:dyDescent="0.55000000000000004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 x14ac:dyDescent="0.55000000000000004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 x14ac:dyDescent="0.55000000000000004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 x14ac:dyDescent="0.55000000000000004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 x14ac:dyDescent="0.55000000000000004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 x14ac:dyDescent="0.55000000000000004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 x14ac:dyDescent="0.55000000000000004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 x14ac:dyDescent="0.55000000000000004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 x14ac:dyDescent="0.55000000000000004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 x14ac:dyDescent="0.55000000000000004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 x14ac:dyDescent="0.55000000000000004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 x14ac:dyDescent="0.55000000000000004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 x14ac:dyDescent="0.55000000000000004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 x14ac:dyDescent="0.55000000000000004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 x14ac:dyDescent="0.55000000000000004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 x14ac:dyDescent="0.55000000000000004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 x14ac:dyDescent="0.55000000000000004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 x14ac:dyDescent="0.55000000000000004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 x14ac:dyDescent="0.55000000000000004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 x14ac:dyDescent="0.55000000000000004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 x14ac:dyDescent="0.55000000000000004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 x14ac:dyDescent="0.55000000000000004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 x14ac:dyDescent="0.55000000000000004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 x14ac:dyDescent="0.55000000000000004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 x14ac:dyDescent="0.55000000000000004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 x14ac:dyDescent="0.55000000000000004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 x14ac:dyDescent="0.55000000000000004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 x14ac:dyDescent="0.55000000000000004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 x14ac:dyDescent="0.55000000000000004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 x14ac:dyDescent="0.55000000000000004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 x14ac:dyDescent="0.55000000000000004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 x14ac:dyDescent="0.55000000000000004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 x14ac:dyDescent="0.55000000000000004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 x14ac:dyDescent="0.55000000000000004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 x14ac:dyDescent="0.55000000000000004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 x14ac:dyDescent="0.55000000000000004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 x14ac:dyDescent="0.55000000000000004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 x14ac:dyDescent="0.55000000000000004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 x14ac:dyDescent="0.55000000000000004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 x14ac:dyDescent="0.55000000000000004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 x14ac:dyDescent="0.55000000000000004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 x14ac:dyDescent="0.55000000000000004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 x14ac:dyDescent="0.55000000000000004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 x14ac:dyDescent="0.55000000000000004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 x14ac:dyDescent="0.55000000000000004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 x14ac:dyDescent="0.55000000000000004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 x14ac:dyDescent="0.55000000000000004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 x14ac:dyDescent="0.55000000000000004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 x14ac:dyDescent="0.55000000000000004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 x14ac:dyDescent="0.55000000000000004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 x14ac:dyDescent="0.55000000000000004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 x14ac:dyDescent="0.55000000000000004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 x14ac:dyDescent="0.55000000000000004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 x14ac:dyDescent="0.55000000000000004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 x14ac:dyDescent="0.55000000000000004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 x14ac:dyDescent="0.55000000000000004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 x14ac:dyDescent="0.55000000000000004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 x14ac:dyDescent="0.55000000000000004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 x14ac:dyDescent="0.55000000000000004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 x14ac:dyDescent="0.55000000000000004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 x14ac:dyDescent="0.55000000000000004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 x14ac:dyDescent="0.55000000000000004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 x14ac:dyDescent="0.55000000000000004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 x14ac:dyDescent="0.55000000000000004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 x14ac:dyDescent="0.55000000000000004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 x14ac:dyDescent="0.55000000000000004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 x14ac:dyDescent="0.55000000000000004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 x14ac:dyDescent="0.55000000000000004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 x14ac:dyDescent="0.55000000000000004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 x14ac:dyDescent="0.55000000000000004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 x14ac:dyDescent="0.55000000000000004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 x14ac:dyDescent="0.55000000000000004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 x14ac:dyDescent="0.55000000000000004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 x14ac:dyDescent="0.55000000000000004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 x14ac:dyDescent="0.55000000000000004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 x14ac:dyDescent="0.55000000000000004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 x14ac:dyDescent="0.55000000000000004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 x14ac:dyDescent="0.55000000000000004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 x14ac:dyDescent="0.55000000000000004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 x14ac:dyDescent="0.55000000000000004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 x14ac:dyDescent="0.55000000000000004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 x14ac:dyDescent="0.55000000000000004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 x14ac:dyDescent="0.55000000000000004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 x14ac:dyDescent="0.55000000000000004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 x14ac:dyDescent="0.55000000000000004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 x14ac:dyDescent="0.55000000000000004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 x14ac:dyDescent="0.55000000000000004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 x14ac:dyDescent="0.55000000000000004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 x14ac:dyDescent="0.55000000000000004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 x14ac:dyDescent="0.55000000000000004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 x14ac:dyDescent="0.55000000000000004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 x14ac:dyDescent="0.55000000000000004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 x14ac:dyDescent="0.55000000000000004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 x14ac:dyDescent="0.55000000000000004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 x14ac:dyDescent="0.55000000000000004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 x14ac:dyDescent="0.55000000000000004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 x14ac:dyDescent="0.55000000000000004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 x14ac:dyDescent="0.55000000000000004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 x14ac:dyDescent="0.55000000000000004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 x14ac:dyDescent="0.55000000000000004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 x14ac:dyDescent="0.55000000000000004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 x14ac:dyDescent="0.55000000000000004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 x14ac:dyDescent="0.55000000000000004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 x14ac:dyDescent="0.55000000000000004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 x14ac:dyDescent="0.55000000000000004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 x14ac:dyDescent="0.55000000000000004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 x14ac:dyDescent="0.55000000000000004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 x14ac:dyDescent="0.55000000000000004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 x14ac:dyDescent="0.55000000000000004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 x14ac:dyDescent="0.55000000000000004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 x14ac:dyDescent="0.55000000000000004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 x14ac:dyDescent="0.55000000000000004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 x14ac:dyDescent="0.55000000000000004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 x14ac:dyDescent="0.55000000000000004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 x14ac:dyDescent="0.55000000000000004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 x14ac:dyDescent="0.55000000000000004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 x14ac:dyDescent="0.55000000000000004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 x14ac:dyDescent="0.55000000000000004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 x14ac:dyDescent="0.55000000000000004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 x14ac:dyDescent="0.55000000000000004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 x14ac:dyDescent="0.55000000000000004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 x14ac:dyDescent="0.55000000000000004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 x14ac:dyDescent="0.55000000000000004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 x14ac:dyDescent="0.55000000000000004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 x14ac:dyDescent="0.55000000000000004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 x14ac:dyDescent="0.55000000000000004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 x14ac:dyDescent="0.55000000000000004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 x14ac:dyDescent="0.55000000000000004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 x14ac:dyDescent="0.55000000000000004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 x14ac:dyDescent="0.55000000000000004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 x14ac:dyDescent="0.55000000000000004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 x14ac:dyDescent="0.55000000000000004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 x14ac:dyDescent="0.55000000000000004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 x14ac:dyDescent="0.55000000000000004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 x14ac:dyDescent="0.55000000000000004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 x14ac:dyDescent="0.55000000000000004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 x14ac:dyDescent="0.55000000000000004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 x14ac:dyDescent="0.55000000000000004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 x14ac:dyDescent="0.55000000000000004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 x14ac:dyDescent="0.55000000000000004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 x14ac:dyDescent="0.55000000000000004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 x14ac:dyDescent="0.55000000000000004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 x14ac:dyDescent="0.55000000000000004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 x14ac:dyDescent="0.55000000000000004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 x14ac:dyDescent="0.55000000000000004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 x14ac:dyDescent="0.55000000000000004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 x14ac:dyDescent="0.55000000000000004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 x14ac:dyDescent="0.55000000000000004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 x14ac:dyDescent="0.55000000000000004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 x14ac:dyDescent="0.55000000000000004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 x14ac:dyDescent="0.55000000000000004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 x14ac:dyDescent="0.55000000000000004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 x14ac:dyDescent="0.55000000000000004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 x14ac:dyDescent="0.55000000000000004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 x14ac:dyDescent="0.55000000000000004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 x14ac:dyDescent="0.55000000000000004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 x14ac:dyDescent="0.55000000000000004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 x14ac:dyDescent="0.55000000000000004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 x14ac:dyDescent="0.55000000000000004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 x14ac:dyDescent="0.55000000000000004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 x14ac:dyDescent="0.55000000000000004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 x14ac:dyDescent="0.55000000000000004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 x14ac:dyDescent="0.55000000000000004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 x14ac:dyDescent="0.55000000000000004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 x14ac:dyDescent="0.55000000000000004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 x14ac:dyDescent="0.55000000000000004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 x14ac:dyDescent="0.55000000000000004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 x14ac:dyDescent="0.55000000000000004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 x14ac:dyDescent="0.55000000000000004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 x14ac:dyDescent="0.55000000000000004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 x14ac:dyDescent="0.55000000000000004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 x14ac:dyDescent="0.55000000000000004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 x14ac:dyDescent="0.55000000000000004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 x14ac:dyDescent="0.55000000000000004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 x14ac:dyDescent="0.55000000000000004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 x14ac:dyDescent="0.55000000000000004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 x14ac:dyDescent="0.55000000000000004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 x14ac:dyDescent="0.55000000000000004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 x14ac:dyDescent="0.55000000000000004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 x14ac:dyDescent="0.55000000000000004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 x14ac:dyDescent="0.55000000000000004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 x14ac:dyDescent="0.55000000000000004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 x14ac:dyDescent="0.55000000000000004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 x14ac:dyDescent="0.55000000000000004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 x14ac:dyDescent="0.55000000000000004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 x14ac:dyDescent="0.55000000000000004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 x14ac:dyDescent="0.55000000000000004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 x14ac:dyDescent="0.55000000000000004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 x14ac:dyDescent="0.55000000000000004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 x14ac:dyDescent="0.55000000000000004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 x14ac:dyDescent="0.55000000000000004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 x14ac:dyDescent="0.55000000000000004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 x14ac:dyDescent="0.55000000000000004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 x14ac:dyDescent="0.55000000000000004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 x14ac:dyDescent="0.55000000000000004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 x14ac:dyDescent="0.55000000000000004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 x14ac:dyDescent="0.55000000000000004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 x14ac:dyDescent="0.55000000000000004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 x14ac:dyDescent="0.55000000000000004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 x14ac:dyDescent="0.55000000000000004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 x14ac:dyDescent="0.55000000000000004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 x14ac:dyDescent="0.55000000000000004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 x14ac:dyDescent="0.55000000000000004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 x14ac:dyDescent="0.55000000000000004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 x14ac:dyDescent="0.55000000000000004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 x14ac:dyDescent="0.55000000000000004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 x14ac:dyDescent="0.55000000000000004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 x14ac:dyDescent="0.55000000000000004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 x14ac:dyDescent="0.55000000000000004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 x14ac:dyDescent="0.55000000000000004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 x14ac:dyDescent="0.55000000000000004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 x14ac:dyDescent="0.55000000000000004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 x14ac:dyDescent="0.55000000000000004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 x14ac:dyDescent="0.55000000000000004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 x14ac:dyDescent="0.55000000000000004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 x14ac:dyDescent="0.55000000000000004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 x14ac:dyDescent="0.55000000000000004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 x14ac:dyDescent="0.55000000000000004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 x14ac:dyDescent="0.55000000000000004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 x14ac:dyDescent="0.55000000000000004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 x14ac:dyDescent="0.55000000000000004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 x14ac:dyDescent="0.55000000000000004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 x14ac:dyDescent="0.55000000000000004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 x14ac:dyDescent="0.55000000000000004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 x14ac:dyDescent="0.55000000000000004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 x14ac:dyDescent="0.55000000000000004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 x14ac:dyDescent="0.55000000000000004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 x14ac:dyDescent="0.55000000000000004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 x14ac:dyDescent="0.55000000000000004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 x14ac:dyDescent="0.55000000000000004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 x14ac:dyDescent="0.55000000000000004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 x14ac:dyDescent="0.55000000000000004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 x14ac:dyDescent="0.55000000000000004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 x14ac:dyDescent="0.55000000000000004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 x14ac:dyDescent="0.55000000000000004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 x14ac:dyDescent="0.55000000000000004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 x14ac:dyDescent="0.55000000000000004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 x14ac:dyDescent="0.55000000000000004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 x14ac:dyDescent="0.55000000000000004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 x14ac:dyDescent="0.55000000000000004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 x14ac:dyDescent="0.55000000000000004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 x14ac:dyDescent="0.55000000000000004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 x14ac:dyDescent="0.55000000000000004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 x14ac:dyDescent="0.55000000000000004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 x14ac:dyDescent="0.55000000000000004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 x14ac:dyDescent="0.55000000000000004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 x14ac:dyDescent="0.55000000000000004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 x14ac:dyDescent="0.55000000000000004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 x14ac:dyDescent="0.55000000000000004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 x14ac:dyDescent="0.55000000000000004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 x14ac:dyDescent="0.55000000000000004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 x14ac:dyDescent="0.55000000000000004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 x14ac:dyDescent="0.55000000000000004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 x14ac:dyDescent="0.55000000000000004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 x14ac:dyDescent="0.55000000000000004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 x14ac:dyDescent="0.55000000000000004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 x14ac:dyDescent="0.55000000000000004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 x14ac:dyDescent="0.55000000000000004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 x14ac:dyDescent="0.55000000000000004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 x14ac:dyDescent="0.55000000000000004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 x14ac:dyDescent="0.55000000000000004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 x14ac:dyDescent="0.55000000000000004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 x14ac:dyDescent="0.55000000000000004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 x14ac:dyDescent="0.55000000000000004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 x14ac:dyDescent="0.55000000000000004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 x14ac:dyDescent="0.55000000000000004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 x14ac:dyDescent="0.55000000000000004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 x14ac:dyDescent="0.55000000000000004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 x14ac:dyDescent="0.55000000000000004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 x14ac:dyDescent="0.55000000000000004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 x14ac:dyDescent="0.55000000000000004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 x14ac:dyDescent="0.55000000000000004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 x14ac:dyDescent="0.55000000000000004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 x14ac:dyDescent="0.55000000000000004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 x14ac:dyDescent="0.55000000000000004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 x14ac:dyDescent="0.55000000000000004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 x14ac:dyDescent="0.55000000000000004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 x14ac:dyDescent="0.55000000000000004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 x14ac:dyDescent="0.55000000000000004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 x14ac:dyDescent="0.55000000000000004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 x14ac:dyDescent="0.55000000000000004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 x14ac:dyDescent="0.55000000000000004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 x14ac:dyDescent="0.55000000000000004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 x14ac:dyDescent="0.55000000000000004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 x14ac:dyDescent="0.55000000000000004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 x14ac:dyDescent="0.55000000000000004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 x14ac:dyDescent="0.55000000000000004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 x14ac:dyDescent="0.55000000000000004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 x14ac:dyDescent="0.55000000000000004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 x14ac:dyDescent="0.55000000000000004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 x14ac:dyDescent="0.55000000000000004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 x14ac:dyDescent="0.55000000000000004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 x14ac:dyDescent="0.55000000000000004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 x14ac:dyDescent="0.55000000000000004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 x14ac:dyDescent="0.55000000000000004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 x14ac:dyDescent="0.55000000000000004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 x14ac:dyDescent="0.55000000000000004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 x14ac:dyDescent="0.55000000000000004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 x14ac:dyDescent="0.55000000000000004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 x14ac:dyDescent="0.55000000000000004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 x14ac:dyDescent="0.55000000000000004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 x14ac:dyDescent="0.55000000000000004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 x14ac:dyDescent="0.55000000000000004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 x14ac:dyDescent="0.55000000000000004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 x14ac:dyDescent="0.55000000000000004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 x14ac:dyDescent="0.55000000000000004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 x14ac:dyDescent="0.55000000000000004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 x14ac:dyDescent="0.55000000000000004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 x14ac:dyDescent="0.55000000000000004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 x14ac:dyDescent="0.55000000000000004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 x14ac:dyDescent="0.55000000000000004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 x14ac:dyDescent="0.55000000000000004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 x14ac:dyDescent="0.55000000000000004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 x14ac:dyDescent="0.55000000000000004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 x14ac:dyDescent="0.55000000000000004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 x14ac:dyDescent="0.55000000000000004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 x14ac:dyDescent="0.55000000000000004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 x14ac:dyDescent="0.55000000000000004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 x14ac:dyDescent="0.55000000000000004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 x14ac:dyDescent="0.55000000000000004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 x14ac:dyDescent="0.55000000000000004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 x14ac:dyDescent="0.55000000000000004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 x14ac:dyDescent="0.55000000000000004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 x14ac:dyDescent="0.55000000000000004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 x14ac:dyDescent="0.55000000000000004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 x14ac:dyDescent="0.55000000000000004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 x14ac:dyDescent="0.55000000000000004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 x14ac:dyDescent="0.55000000000000004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 x14ac:dyDescent="0.55000000000000004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 x14ac:dyDescent="0.55000000000000004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 x14ac:dyDescent="0.55000000000000004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 x14ac:dyDescent="0.55000000000000004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 x14ac:dyDescent="0.55000000000000004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 x14ac:dyDescent="0.55000000000000004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 x14ac:dyDescent="0.55000000000000004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 x14ac:dyDescent="0.55000000000000004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 x14ac:dyDescent="0.55000000000000004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 x14ac:dyDescent="0.55000000000000004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 x14ac:dyDescent="0.55000000000000004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 x14ac:dyDescent="0.55000000000000004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 x14ac:dyDescent="0.55000000000000004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 x14ac:dyDescent="0.55000000000000004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 x14ac:dyDescent="0.55000000000000004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 x14ac:dyDescent="0.55000000000000004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 x14ac:dyDescent="0.55000000000000004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 x14ac:dyDescent="0.55000000000000004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 x14ac:dyDescent="0.55000000000000004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 x14ac:dyDescent="0.55000000000000004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 x14ac:dyDescent="0.55000000000000004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 x14ac:dyDescent="0.55000000000000004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 x14ac:dyDescent="0.55000000000000004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 x14ac:dyDescent="0.55000000000000004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 x14ac:dyDescent="0.55000000000000004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 x14ac:dyDescent="0.55000000000000004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 x14ac:dyDescent="0.55000000000000004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 x14ac:dyDescent="0.55000000000000004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 x14ac:dyDescent="0.55000000000000004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 x14ac:dyDescent="0.55000000000000004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 x14ac:dyDescent="0.55000000000000004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 x14ac:dyDescent="0.55000000000000004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 x14ac:dyDescent="0.55000000000000004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 x14ac:dyDescent="0.55000000000000004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 x14ac:dyDescent="0.55000000000000004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 x14ac:dyDescent="0.55000000000000004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 x14ac:dyDescent="0.55000000000000004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 x14ac:dyDescent="0.55000000000000004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 x14ac:dyDescent="0.55000000000000004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 x14ac:dyDescent="0.55000000000000004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 x14ac:dyDescent="0.55000000000000004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 x14ac:dyDescent="0.55000000000000004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 x14ac:dyDescent="0.55000000000000004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 x14ac:dyDescent="0.55000000000000004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 x14ac:dyDescent="0.55000000000000004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 x14ac:dyDescent="0.55000000000000004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 x14ac:dyDescent="0.55000000000000004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 x14ac:dyDescent="0.55000000000000004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 x14ac:dyDescent="0.55000000000000004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 x14ac:dyDescent="0.55000000000000004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 x14ac:dyDescent="0.55000000000000004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 x14ac:dyDescent="0.55000000000000004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 x14ac:dyDescent="0.55000000000000004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 x14ac:dyDescent="0.55000000000000004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 x14ac:dyDescent="0.55000000000000004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 x14ac:dyDescent="0.55000000000000004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 x14ac:dyDescent="0.55000000000000004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 x14ac:dyDescent="0.55000000000000004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 x14ac:dyDescent="0.55000000000000004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 x14ac:dyDescent="0.55000000000000004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 x14ac:dyDescent="0.55000000000000004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 x14ac:dyDescent="0.55000000000000004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 x14ac:dyDescent="0.55000000000000004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 x14ac:dyDescent="0.55000000000000004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 x14ac:dyDescent="0.55000000000000004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 x14ac:dyDescent="0.55000000000000004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 x14ac:dyDescent="0.55000000000000004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 x14ac:dyDescent="0.55000000000000004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 x14ac:dyDescent="0.55000000000000004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 x14ac:dyDescent="0.55000000000000004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 x14ac:dyDescent="0.55000000000000004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 x14ac:dyDescent="0.55000000000000004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 x14ac:dyDescent="0.55000000000000004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 x14ac:dyDescent="0.55000000000000004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 x14ac:dyDescent="0.55000000000000004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 x14ac:dyDescent="0.55000000000000004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 x14ac:dyDescent="0.55000000000000004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 x14ac:dyDescent="0.55000000000000004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 x14ac:dyDescent="0.55000000000000004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 x14ac:dyDescent="0.55000000000000004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 x14ac:dyDescent="0.55000000000000004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 x14ac:dyDescent="0.55000000000000004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 x14ac:dyDescent="0.55000000000000004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 x14ac:dyDescent="0.55000000000000004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 x14ac:dyDescent="0.55000000000000004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 x14ac:dyDescent="0.55000000000000004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 x14ac:dyDescent="0.55000000000000004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 x14ac:dyDescent="0.55000000000000004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 x14ac:dyDescent="0.55000000000000004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 x14ac:dyDescent="0.55000000000000004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 x14ac:dyDescent="0.55000000000000004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 x14ac:dyDescent="0.55000000000000004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 x14ac:dyDescent="0.55000000000000004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 x14ac:dyDescent="0.55000000000000004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 x14ac:dyDescent="0.55000000000000004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 x14ac:dyDescent="0.55000000000000004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 x14ac:dyDescent="0.55000000000000004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 x14ac:dyDescent="0.55000000000000004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 x14ac:dyDescent="0.55000000000000004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 x14ac:dyDescent="0.55000000000000004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 x14ac:dyDescent="0.55000000000000004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 x14ac:dyDescent="0.55000000000000004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 x14ac:dyDescent="0.55000000000000004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 x14ac:dyDescent="0.55000000000000004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 x14ac:dyDescent="0.55000000000000004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 x14ac:dyDescent="0.55000000000000004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 x14ac:dyDescent="0.55000000000000004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 x14ac:dyDescent="0.55000000000000004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 x14ac:dyDescent="0.55000000000000004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 x14ac:dyDescent="0.55000000000000004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 x14ac:dyDescent="0.55000000000000004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 x14ac:dyDescent="0.55000000000000004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 x14ac:dyDescent="0.55000000000000004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 x14ac:dyDescent="0.55000000000000004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 x14ac:dyDescent="0.55000000000000004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 x14ac:dyDescent="0.55000000000000004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 x14ac:dyDescent="0.55000000000000004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 x14ac:dyDescent="0.55000000000000004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 x14ac:dyDescent="0.55000000000000004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 x14ac:dyDescent="0.55000000000000004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 x14ac:dyDescent="0.55000000000000004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 x14ac:dyDescent="0.55000000000000004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 x14ac:dyDescent="0.55000000000000004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 x14ac:dyDescent="0.55000000000000004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 x14ac:dyDescent="0.55000000000000004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 x14ac:dyDescent="0.55000000000000004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 x14ac:dyDescent="0.55000000000000004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 x14ac:dyDescent="0.55000000000000004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 x14ac:dyDescent="0.55000000000000004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 x14ac:dyDescent="0.55000000000000004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 x14ac:dyDescent="0.55000000000000004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 x14ac:dyDescent="0.55000000000000004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 x14ac:dyDescent="0.55000000000000004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 x14ac:dyDescent="0.55000000000000004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 x14ac:dyDescent="0.55000000000000004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 x14ac:dyDescent="0.55000000000000004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 x14ac:dyDescent="0.55000000000000004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 x14ac:dyDescent="0.55000000000000004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 x14ac:dyDescent="0.55000000000000004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 x14ac:dyDescent="0.55000000000000004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 x14ac:dyDescent="0.55000000000000004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 x14ac:dyDescent="0.55000000000000004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 x14ac:dyDescent="0.55000000000000004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 x14ac:dyDescent="0.55000000000000004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 x14ac:dyDescent="0.55000000000000004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 x14ac:dyDescent="0.55000000000000004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 x14ac:dyDescent="0.55000000000000004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 x14ac:dyDescent="0.55000000000000004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 x14ac:dyDescent="0.55000000000000004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 x14ac:dyDescent="0.55000000000000004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 x14ac:dyDescent="0.55000000000000004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 x14ac:dyDescent="0.55000000000000004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 x14ac:dyDescent="0.55000000000000004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 x14ac:dyDescent="0.55000000000000004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 x14ac:dyDescent="0.55000000000000004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 x14ac:dyDescent="0.55000000000000004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 x14ac:dyDescent="0.55000000000000004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 x14ac:dyDescent="0.55000000000000004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 x14ac:dyDescent="0.55000000000000004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 x14ac:dyDescent="0.55000000000000004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 x14ac:dyDescent="0.55000000000000004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 x14ac:dyDescent="0.55000000000000004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 x14ac:dyDescent="0.55000000000000004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 x14ac:dyDescent="0.55000000000000004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 x14ac:dyDescent="0.55000000000000004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 x14ac:dyDescent="0.55000000000000004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 x14ac:dyDescent="0.55000000000000004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 x14ac:dyDescent="0.55000000000000004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 x14ac:dyDescent="0.55000000000000004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 x14ac:dyDescent="0.55000000000000004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 x14ac:dyDescent="0.55000000000000004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 x14ac:dyDescent="0.55000000000000004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 x14ac:dyDescent="0.55000000000000004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 x14ac:dyDescent="0.55000000000000004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 x14ac:dyDescent="0.55000000000000004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 x14ac:dyDescent="0.55000000000000004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 x14ac:dyDescent="0.55000000000000004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 x14ac:dyDescent="0.55000000000000004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 x14ac:dyDescent="0.55000000000000004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 x14ac:dyDescent="0.55000000000000004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 x14ac:dyDescent="0.55000000000000004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 x14ac:dyDescent="0.55000000000000004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 x14ac:dyDescent="0.55000000000000004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 x14ac:dyDescent="0.55000000000000004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 x14ac:dyDescent="0.55000000000000004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 x14ac:dyDescent="0.55000000000000004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 x14ac:dyDescent="0.55000000000000004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 x14ac:dyDescent="0.55000000000000004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 x14ac:dyDescent="0.55000000000000004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 x14ac:dyDescent="0.55000000000000004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 x14ac:dyDescent="0.55000000000000004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 x14ac:dyDescent="0.55000000000000004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 x14ac:dyDescent="0.55000000000000004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 x14ac:dyDescent="0.55000000000000004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 x14ac:dyDescent="0.55000000000000004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 x14ac:dyDescent="0.55000000000000004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 x14ac:dyDescent="0.55000000000000004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 x14ac:dyDescent="0.55000000000000004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 x14ac:dyDescent="0.55000000000000004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 x14ac:dyDescent="0.55000000000000004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 x14ac:dyDescent="0.55000000000000004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 x14ac:dyDescent="0.55000000000000004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 x14ac:dyDescent="0.55000000000000004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 x14ac:dyDescent="0.55000000000000004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 x14ac:dyDescent="0.55000000000000004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 x14ac:dyDescent="0.55000000000000004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 x14ac:dyDescent="0.55000000000000004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 x14ac:dyDescent="0.55000000000000004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 x14ac:dyDescent="0.55000000000000004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 x14ac:dyDescent="0.55000000000000004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 x14ac:dyDescent="0.55000000000000004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 x14ac:dyDescent="0.55000000000000004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 x14ac:dyDescent="0.55000000000000004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 x14ac:dyDescent="0.55000000000000004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 x14ac:dyDescent="0.55000000000000004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 x14ac:dyDescent="0.55000000000000004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 x14ac:dyDescent="0.55000000000000004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 x14ac:dyDescent="0.55000000000000004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 x14ac:dyDescent="0.55000000000000004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 x14ac:dyDescent="0.55000000000000004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 x14ac:dyDescent="0.55000000000000004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 x14ac:dyDescent="0.55000000000000004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 x14ac:dyDescent="0.55000000000000004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 x14ac:dyDescent="0.55000000000000004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 x14ac:dyDescent="0.55000000000000004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 x14ac:dyDescent="0.55000000000000004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 x14ac:dyDescent="0.55000000000000004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 x14ac:dyDescent="0.55000000000000004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 x14ac:dyDescent="0.55000000000000004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 x14ac:dyDescent="0.55000000000000004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 x14ac:dyDescent="0.55000000000000004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 x14ac:dyDescent="0.55000000000000004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 x14ac:dyDescent="0.55000000000000004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 x14ac:dyDescent="0.55000000000000004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 x14ac:dyDescent="0.55000000000000004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 x14ac:dyDescent="0.55000000000000004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 x14ac:dyDescent="0.55000000000000004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 x14ac:dyDescent="0.55000000000000004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 x14ac:dyDescent="0.55000000000000004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 x14ac:dyDescent="0.55000000000000004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 x14ac:dyDescent="0.55000000000000004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 x14ac:dyDescent="0.55000000000000004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 x14ac:dyDescent="0.55000000000000004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 x14ac:dyDescent="0.55000000000000004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 x14ac:dyDescent="0.55000000000000004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 x14ac:dyDescent="0.55000000000000004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 x14ac:dyDescent="0.55000000000000004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 x14ac:dyDescent="0.55000000000000004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 x14ac:dyDescent="0.55000000000000004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 x14ac:dyDescent="0.55000000000000004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 x14ac:dyDescent="0.55000000000000004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 x14ac:dyDescent="0.55000000000000004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 x14ac:dyDescent="0.55000000000000004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 x14ac:dyDescent="0.55000000000000004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 x14ac:dyDescent="0.55000000000000004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 x14ac:dyDescent="0.55000000000000004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 x14ac:dyDescent="0.55000000000000004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 x14ac:dyDescent="0.55000000000000004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 x14ac:dyDescent="0.55000000000000004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 x14ac:dyDescent="0.55000000000000004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 x14ac:dyDescent="0.55000000000000004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 x14ac:dyDescent="0.55000000000000004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 x14ac:dyDescent="0.55000000000000004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 x14ac:dyDescent="0.55000000000000004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 x14ac:dyDescent="0.55000000000000004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 x14ac:dyDescent="0.55000000000000004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 x14ac:dyDescent="0.55000000000000004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 x14ac:dyDescent="0.55000000000000004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 x14ac:dyDescent="0.55000000000000004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 x14ac:dyDescent="0.55000000000000004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 x14ac:dyDescent="0.55000000000000004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 x14ac:dyDescent="0.55000000000000004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 x14ac:dyDescent="0.55000000000000004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 x14ac:dyDescent="0.55000000000000004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 x14ac:dyDescent="0.55000000000000004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 x14ac:dyDescent="0.55000000000000004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 x14ac:dyDescent="0.55000000000000004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 x14ac:dyDescent="0.55000000000000004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 x14ac:dyDescent="0.55000000000000004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 x14ac:dyDescent="0.55000000000000004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 x14ac:dyDescent="0.55000000000000004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 x14ac:dyDescent="0.55000000000000004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 x14ac:dyDescent="0.55000000000000004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 x14ac:dyDescent="0.55000000000000004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 x14ac:dyDescent="0.55000000000000004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 x14ac:dyDescent="0.55000000000000004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 x14ac:dyDescent="0.55000000000000004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 x14ac:dyDescent="0.55000000000000004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 x14ac:dyDescent="0.55000000000000004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 x14ac:dyDescent="0.55000000000000004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 x14ac:dyDescent="0.55000000000000004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 x14ac:dyDescent="0.55000000000000004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 x14ac:dyDescent="0.55000000000000004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 x14ac:dyDescent="0.55000000000000004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 x14ac:dyDescent="0.55000000000000004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 x14ac:dyDescent="0.55000000000000004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 x14ac:dyDescent="0.55000000000000004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 x14ac:dyDescent="0.55000000000000004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 x14ac:dyDescent="0.55000000000000004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 x14ac:dyDescent="0.55000000000000004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 x14ac:dyDescent="0.55000000000000004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 x14ac:dyDescent="0.55000000000000004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 x14ac:dyDescent="0.55000000000000004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 x14ac:dyDescent="0.55000000000000004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 x14ac:dyDescent="0.55000000000000004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 x14ac:dyDescent="0.55000000000000004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 x14ac:dyDescent="0.55000000000000004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 x14ac:dyDescent="0.55000000000000004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 x14ac:dyDescent="0.55000000000000004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 x14ac:dyDescent="0.55000000000000004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 x14ac:dyDescent="0.55000000000000004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 x14ac:dyDescent="0.55000000000000004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 x14ac:dyDescent="0.55000000000000004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 x14ac:dyDescent="0.55000000000000004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 x14ac:dyDescent="0.55000000000000004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 x14ac:dyDescent="0.55000000000000004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 x14ac:dyDescent="0.55000000000000004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 x14ac:dyDescent="0.55000000000000004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 x14ac:dyDescent="0.55000000000000004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 x14ac:dyDescent="0.55000000000000004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 x14ac:dyDescent="0.55000000000000004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 x14ac:dyDescent="0.55000000000000004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 x14ac:dyDescent="0.55000000000000004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 x14ac:dyDescent="0.55000000000000004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 x14ac:dyDescent="0.55000000000000004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 x14ac:dyDescent="0.55000000000000004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 x14ac:dyDescent="0.55000000000000004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 x14ac:dyDescent="0.55000000000000004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 x14ac:dyDescent="0.55000000000000004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 x14ac:dyDescent="0.55000000000000004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 x14ac:dyDescent="0.55000000000000004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 x14ac:dyDescent="0.55000000000000004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 x14ac:dyDescent="0.55000000000000004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 x14ac:dyDescent="0.55000000000000004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 x14ac:dyDescent="0.55000000000000004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 x14ac:dyDescent="0.55000000000000004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 x14ac:dyDescent="0.55000000000000004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 x14ac:dyDescent="0.55000000000000004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 x14ac:dyDescent="0.55000000000000004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 x14ac:dyDescent="0.55000000000000004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 x14ac:dyDescent="0.55000000000000004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 x14ac:dyDescent="0.55000000000000004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 x14ac:dyDescent="0.55000000000000004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 x14ac:dyDescent="0.55000000000000004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 x14ac:dyDescent="0.55000000000000004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 x14ac:dyDescent="0.55000000000000004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 x14ac:dyDescent="0.55000000000000004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 x14ac:dyDescent="0.55000000000000004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 x14ac:dyDescent="0.55000000000000004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 x14ac:dyDescent="0.55000000000000004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 x14ac:dyDescent="0.55000000000000004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 x14ac:dyDescent="0.55000000000000004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 x14ac:dyDescent="0.55000000000000004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 x14ac:dyDescent="0.55000000000000004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 x14ac:dyDescent="0.55000000000000004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 x14ac:dyDescent="0.55000000000000004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 x14ac:dyDescent="0.55000000000000004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 x14ac:dyDescent="0.55000000000000004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 x14ac:dyDescent="0.55000000000000004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 x14ac:dyDescent="0.55000000000000004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 x14ac:dyDescent="0.55000000000000004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 x14ac:dyDescent="0.55000000000000004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 x14ac:dyDescent="0.55000000000000004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 x14ac:dyDescent="0.55000000000000004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 x14ac:dyDescent="0.55000000000000004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 x14ac:dyDescent="0.55000000000000004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 x14ac:dyDescent="0.55000000000000004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 x14ac:dyDescent="0.55000000000000004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 x14ac:dyDescent="0.55000000000000004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 x14ac:dyDescent="0.55000000000000004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 x14ac:dyDescent="0.55000000000000004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 x14ac:dyDescent="0.55000000000000004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 x14ac:dyDescent="0.55000000000000004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 x14ac:dyDescent="0.55000000000000004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 x14ac:dyDescent="0.55000000000000004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 x14ac:dyDescent="0.55000000000000004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 x14ac:dyDescent="0.55000000000000004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 x14ac:dyDescent="0.55000000000000004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 x14ac:dyDescent="0.55000000000000004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 x14ac:dyDescent="0.55000000000000004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 x14ac:dyDescent="0.55000000000000004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 x14ac:dyDescent="0.55000000000000004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 x14ac:dyDescent="0.55000000000000004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 x14ac:dyDescent="0.55000000000000004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 x14ac:dyDescent="0.55000000000000004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 x14ac:dyDescent="0.55000000000000004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 x14ac:dyDescent="0.55000000000000004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 x14ac:dyDescent="0.55000000000000004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 x14ac:dyDescent="0.55000000000000004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 x14ac:dyDescent="0.55000000000000004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 x14ac:dyDescent="0.55000000000000004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 x14ac:dyDescent="0.55000000000000004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 x14ac:dyDescent="0.55000000000000004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 x14ac:dyDescent="0.55000000000000004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 x14ac:dyDescent="0.55000000000000004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 x14ac:dyDescent="0.55000000000000004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 x14ac:dyDescent="0.55000000000000004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 x14ac:dyDescent="0.55000000000000004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 x14ac:dyDescent="0.55000000000000004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 x14ac:dyDescent="0.55000000000000004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 x14ac:dyDescent="0.55000000000000004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 x14ac:dyDescent="0.55000000000000004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 x14ac:dyDescent="0.55000000000000004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 x14ac:dyDescent="0.55000000000000004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 x14ac:dyDescent="0.55000000000000004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 x14ac:dyDescent="0.55000000000000004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 x14ac:dyDescent="0.55000000000000004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 x14ac:dyDescent="0.55000000000000004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 x14ac:dyDescent="0.55000000000000004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 x14ac:dyDescent="0.55000000000000004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 x14ac:dyDescent="0.55000000000000004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 x14ac:dyDescent="0.55000000000000004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 x14ac:dyDescent="0.55000000000000004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 x14ac:dyDescent="0.55000000000000004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 x14ac:dyDescent="0.55000000000000004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 x14ac:dyDescent="0.55000000000000004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 x14ac:dyDescent="0.55000000000000004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 x14ac:dyDescent="0.55000000000000004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 x14ac:dyDescent="0.55000000000000004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 x14ac:dyDescent="0.55000000000000004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 x14ac:dyDescent="0.55000000000000004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 x14ac:dyDescent="0.55000000000000004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 x14ac:dyDescent="0.55000000000000004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 x14ac:dyDescent="0.55000000000000004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 x14ac:dyDescent="0.55000000000000004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 x14ac:dyDescent="0.55000000000000004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 x14ac:dyDescent="0.55000000000000004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 x14ac:dyDescent="0.55000000000000004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 x14ac:dyDescent="0.55000000000000004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 x14ac:dyDescent="0.55000000000000004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 x14ac:dyDescent="0.55000000000000004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 x14ac:dyDescent="0.55000000000000004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 x14ac:dyDescent="0.55000000000000004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 x14ac:dyDescent="0.55000000000000004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 x14ac:dyDescent="0.55000000000000004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 x14ac:dyDescent="0.55000000000000004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 x14ac:dyDescent="0.55000000000000004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 x14ac:dyDescent="0.55000000000000004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 x14ac:dyDescent="0.55000000000000004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 x14ac:dyDescent="0.55000000000000004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 x14ac:dyDescent="0.55000000000000004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 x14ac:dyDescent="0.55000000000000004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 x14ac:dyDescent="0.55000000000000004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 x14ac:dyDescent="0.55000000000000004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 x14ac:dyDescent="0.55000000000000004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 x14ac:dyDescent="0.55000000000000004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 x14ac:dyDescent="0.55000000000000004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 x14ac:dyDescent="0.55000000000000004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 x14ac:dyDescent="0.55000000000000004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 x14ac:dyDescent="0.55000000000000004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 x14ac:dyDescent="0.55000000000000004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 x14ac:dyDescent="0.55000000000000004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 x14ac:dyDescent="0.55000000000000004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 x14ac:dyDescent="0.55000000000000004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 x14ac:dyDescent="0.55000000000000004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 x14ac:dyDescent="0.55000000000000004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 x14ac:dyDescent="0.55000000000000004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 x14ac:dyDescent="0.55000000000000004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 x14ac:dyDescent="0.55000000000000004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 x14ac:dyDescent="0.55000000000000004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 x14ac:dyDescent="0.55000000000000004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 x14ac:dyDescent="0.55000000000000004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 x14ac:dyDescent="0.55000000000000004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 x14ac:dyDescent="0.55000000000000004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 x14ac:dyDescent="0.55000000000000004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 x14ac:dyDescent="0.55000000000000004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 x14ac:dyDescent="0.55000000000000004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 x14ac:dyDescent="0.55000000000000004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 x14ac:dyDescent="0.55000000000000004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 x14ac:dyDescent="0.55000000000000004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 x14ac:dyDescent="0.55000000000000004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 x14ac:dyDescent="0.55000000000000004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 x14ac:dyDescent="0.55000000000000004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 x14ac:dyDescent="0.55000000000000004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 x14ac:dyDescent="0.55000000000000004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 x14ac:dyDescent="0.55000000000000004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 x14ac:dyDescent="0.55000000000000004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 x14ac:dyDescent="0.55000000000000004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 x14ac:dyDescent="0.55000000000000004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 x14ac:dyDescent="0.55000000000000004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 x14ac:dyDescent="0.55000000000000004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 x14ac:dyDescent="0.55000000000000004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 x14ac:dyDescent="0.55000000000000004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 x14ac:dyDescent="0.55000000000000004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 x14ac:dyDescent="0.55000000000000004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 x14ac:dyDescent="0.55000000000000004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 x14ac:dyDescent="0.55000000000000004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 x14ac:dyDescent="0.55000000000000004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 x14ac:dyDescent="0.55000000000000004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 x14ac:dyDescent="0.55000000000000004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 x14ac:dyDescent="0.55000000000000004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 x14ac:dyDescent="0.55000000000000004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 x14ac:dyDescent="0.55000000000000004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 x14ac:dyDescent="0.55000000000000004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 x14ac:dyDescent="0.55000000000000004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 x14ac:dyDescent="0.55000000000000004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 x14ac:dyDescent="0.55000000000000004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 x14ac:dyDescent="0.55000000000000004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 x14ac:dyDescent="0.55000000000000004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 x14ac:dyDescent="0.55000000000000004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 x14ac:dyDescent="0.55000000000000004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 x14ac:dyDescent="0.55000000000000004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 x14ac:dyDescent="0.55000000000000004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 x14ac:dyDescent="0.55000000000000004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 x14ac:dyDescent="0.55000000000000004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 x14ac:dyDescent="0.55000000000000004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 x14ac:dyDescent="0.55000000000000004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 x14ac:dyDescent="0.55000000000000004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 x14ac:dyDescent="0.55000000000000004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 x14ac:dyDescent="0.55000000000000004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 x14ac:dyDescent="0.55000000000000004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 x14ac:dyDescent="0.55000000000000004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 x14ac:dyDescent="0.55000000000000004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 x14ac:dyDescent="0.55000000000000004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 x14ac:dyDescent="0.55000000000000004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 x14ac:dyDescent="0.55000000000000004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 x14ac:dyDescent="0.55000000000000004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 x14ac:dyDescent="0.55000000000000004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 x14ac:dyDescent="0.55000000000000004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 x14ac:dyDescent="0.55000000000000004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 x14ac:dyDescent="0.55000000000000004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 x14ac:dyDescent="0.55000000000000004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 x14ac:dyDescent="0.55000000000000004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 x14ac:dyDescent="0.55000000000000004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 x14ac:dyDescent="0.55000000000000004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 x14ac:dyDescent="0.55000000000000004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 x14ac:dyDescent="0.55000000000000004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 x14ac:dyDescent="0.55000000000000004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 x14ac:dyDescent="0.55000000000000004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 x14ac:dyDescent="0.55000000000000004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 x14ac:dyDescent="0.55000000000000004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 x14ac:dyDescent="0.55000000000000004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 x14ac:dyDescent="0.55000000000000004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 x14ac:dyDescent="0.55000000000000004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 x14ac:dyDescent="0.55000000000000004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 x14ac:dyDescent="0.55000000000000004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 x14ac:dyDescent="0.55000000000000004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 x14ac:dyDescent="0.55000000000000004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 x14ac:dyDescent="0.55000000000000004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 x14ac:dyDescent="0.55000000000000004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 x14ac:dyDescent="0.55000000000000004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 x14ac:dyDescent="0.55000000000000004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 x14ac:dyDescent="0.55000000000000004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 x14ac:dyDescent="0.55000000000000004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 x14ac:dyDescent="0.55000000000000004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 x14ac:dyDescent="0.55000000000000004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 x14ac:dyDescent="0.55000000000000004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 x14ac:dyDescent="0.55000000000000004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 x14ac:dyDescent="0.55000000000000004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 x14ac:dyDescent="0.55000000000000004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 x14ac:dyDescent="0.55000000000000004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 x14ac:dyDescent="0.55000000000000004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 x14ac:dyDescent="0.55000000000000004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 x14ac:dyDescent="0.55000000000000004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 x14ac:dyDescent="0.55000000000000004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 x14ac:dyDescent="0.55000000000000004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 x14ac:dyDescent="0.55000000000000004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 x14ac:dyDescent="0.55000000000000004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 x14ac:dyDescent="0.55000000000000004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 x14ac:dyDescent="0.55000000000000004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 x14ac:dyDescent="0.55000000000000004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 x14ac:dyDescent="0.55000000000000004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 x14ac:dyDescent="0.55000000000000004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 x14ac:dyDescent="0.55000000000000004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 x14ac:dyDescent="0.55000000000000004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 x14ac:dyDescent="0.55000000000000004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 x14ac:dyDescent="0.55000000000000004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 x14ac:dyDescent="0.55000000000000004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 x14ac:dyDescent="0.55000000000000004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 x14ac:dyDescent="0.55000000000000004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 x14ac:dyDescent="0.55000000000000004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 x14ac:dyDescent="0.55000000000000004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 x14ac:dyDescent="0.55000000000000004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 x14ac:dyDescent="0.55000000000000004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 x14ac:dyDescent="0.55000000000000004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 x14ac:dyDescent="0.55000000000000004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 x14ac:dyDescent="0.55000000000000004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 x14ac:dyDescent="0.55000000000000004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 x14ac:dyDescent="0.55000000000000004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 x14ac:dyDescent="0.55000000000000004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 x14ac:dyDescent="0.55000000000000004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 x14ac:dyDescent="0.55000000000000004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 x14ac:dyDescent="0.55000000000000004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 x14ac:dyDescent="0.55000000000000004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 x14ac:dyDescent="0.55000000000000004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 x14ac:dyDescent="0.55000000000000004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 x14ac:dyDescent="0.55000000000000004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 x14ac:dyDescent="0.55000000000000004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 x14ac:dyDescent="0.55000000000000004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 x14ac:dyDescent="0.55000000000000004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 x14ac:dyDescent="0.55000000000000004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 x14ac:dyDescent="0.55000000000000004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 x14ac:dyDescent="0.55000000000000004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 x14ac:dyDescent="0.55000000000000004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 x14ac:dyDescent="0.55000000000000004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 x14ac:dyDescent="0.55000000000000004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 x14ac:dyDescent="0.55000000000000004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 x14ac:dyDescent="0.55000000000000004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 x14ac:dyDescent="0.55000000000000004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 x14ac:dyDescent="0.55000000000000004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 x14ac:dyDescent="0.55000000000000004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 x14ac:dyDescent="0.55000000000000004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 x14ac:dyDescent="0.55000000000000004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 x14ac:dyDescent="0.55000000000000004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 x14ac:dyDescent="0.55000000000000004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 x14ac:dyDescent="0.55000000000000004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 x14ac:dyDescent="0.55000000000000004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 x14ac:dyDescent="0.55000000000000004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 x14ac:dyDescent="0.55000000000000004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 x14ac:dyDescent="0.55000000000000004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 x14ac:dyDescent="0.55000000000000004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 x14ac:dyDescent="0.55000000000000004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 x14ac:dyDescent="0.55000000000000004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 x14ac:dyDescent="0.55000000000000004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 x14ac:dyDescent="0.55000000000000004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 x14ac:dyDescent="0.55000000000000004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 x14ac:dyDescent="0.55000000000000004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 x14ac:dyDescent="0.55000000000000004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 x14ac:dyDescent="0.55000000000000004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 x14ac:dyDescent="0.55000000000000004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 x14ac:dyDescent="0.55000000000000004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 x14ac:dyDescent="0.55000000000000004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 x14ac:dyDescent="0.55000000000000004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 x14ac:dyDescent="0.55000000000000004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 x14ac:dyDescent="0.55000000000000004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 x14ac:dyDescent="0.55000000000000004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 x14ac:dyDescent="0.55000000000000004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 x14ac:dyDescent="0.55000000000000004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 x14ac:dyDescent="0.55000000000000004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 x14ac:dyDescent="0.55000000000000004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 x14ac:dyDescent="0.55000000000000004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 x14ac:dyDescent="0.55000000000000004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 x14ac:dyDescent="0.55000000000000004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 x14ac:dyDescent="0.55000000000000004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 x14ac:dyDescent="0.55000000000000004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 x14ac:dyDescent="0.55000000000000004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 x14ac:dyDescent="0.55000000000000004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 x14ac:dyDescent="0.55000000000000004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 x14ac:dyDescent="0.55000000000000004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 x14ac:dyDescent="0.55000000000000004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 x14ac:dyDescent="0.55000000000000004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 x14ac:dyDescent="0.55000000000000004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 x14ac:dyDescent="0.55000000000000004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 x14ac:dyDescent="0.55000000000000004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 x14ac:dyDescent="0.55000000000000004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 x14ac:dyDescent="0.55000000000000004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 x14ac:dyDescent="0.55000000000000004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 x14ac:dyDescent="0.55000000000000004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 x14ac:dyDescent="0.55000000000000004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 x14ac:dyDescent="0.55000000000000004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 x14ac:dyDescent="0.55000000000000004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 x14ac:dyDescent="0.55000000000000004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 x14ac:dyDescent="0.55000000000000004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 x14ac:dyDescent="0.55000000000000004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 x14ac:dyDescent="0.55000000000000004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 x14ac:dyDescent="0.55000000000000004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 x14ac:dyDescent="0.55000000000000004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 x14ac:dyDescent="0.55000000000000004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 x14ac:dyDescent="0.55000000000000004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 x14ac:dyDescent="0.55000000000000004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 x14ac:dyDescent="0.55000000000000004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 x14ac:dyDescent="0.55000000000000004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 x14ac:dyDescent="0.55000000000000004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 x14ac:dyDescent="0.55000000000000004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 x14ac:dyDescent="0.55000000000000004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 x14ac:dyDescent="0.55000000000000004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 x14ac:dyDescent="0.55000000000000004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 x14ac:dyDescent="0.55000000000000004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 x14ac:dyDescent="0.55000000000000004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 x14ac:dyDescent="0.55000000000000004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 x14ac:dyDescent="0.55000000000000004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 x14ac:dyDescent="0.55000000000000004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 x14ac:dyDescent="0.55000000000000004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 x14ac:dyDescent="0.55000000000000004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 x14ac:dyDescent="0.55000000000000004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 x14ac:dyDescent="0.55000000000000004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 x14ac:dyDescent="0.55000000000000004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 x14ac:dyDescent="0.55000000000000004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 x14ac:dyDescent="0.55000000000000004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 x14ac:dyDescent="0.55000000000000004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 x14ac:dyDescent="0.55000000000000004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 x14ac:dyDescent="0.55000000000000004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 x14ac:dyDescent="0.55000000000000004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 x14ac:dyDescent="0.55000000000000004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 x14ac:dyDescent="0.55000000000000004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 x14ac:dyDescent="0.55000000000000004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 x14ac:dyDescent="0.55000000000000004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 x14ac:dyDescent="0.55000000000000004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 x14ac:dyDescent="0.55000000000000004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 x14ac:dyDescent="0.55000000000000004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 x14ac:dyDescent="0.55000000000000004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 x14ac:dyDescent="0.55000000000000004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 x14ac:dyDescent="0.55000000000000004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 x14ac:dyDescent="0.55000000000000004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 x14ac:dyDescent="0.55000000000000004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 x14ac:dyDescent="0.55000000000000004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 x14ac:dyDescent="0.55000000000000004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 x14ac:dyDescent="0.55000000000000004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 x14ac:dyDescent="0.55000000000000004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 x14ac:dyDescent="0.55000000000000004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 x14ac:dyDescent="0.55000000000000004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 x14ac:dyDescent="0.55000000000000004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 x14ac:dyDescent="0.55000000000000004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 x14ac:dyDescent="0.55000000000000004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 x14ac:dyDescent="0.55000000000000004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 x14ac:dyDescent="0.55000000000000004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 x14ac:dyDescent="0.55000000000000004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 x14ac:dyDescent="0.55000000000000004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 x14ac:dyDescent="0.55000000000000004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 x14ac:dyDescent="0.55000000000000004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 x14ac:dyDescent="0.55000000000000004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 x14ac:dyDescent="0.55000000000000004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 x14ac:dyDescent="0.55000000000000004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 x14ac:dyDescent="0.55000000000000004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 x14ac:dyDescent="0.55000000000000004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 x14ac:dyDescent="0.55000000000000004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 x14ac:dyDescent="0.55000000000000004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 x14ac:dyDescent="0.55000000000000004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 x14ac:dyDescent="0.55000000000000004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 x14ac:dyDescent="0.55000000000000004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 x14ac:dyDescent="0.55000000000000004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 x14ac:dyDescent="0.55000000000000004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 x14ac:dyDescent="0.55000000000000004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 x14ac:dyDescent="0.55000000000000004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 x14ac:dyDescent="0.55000000000000004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 x14ac:dyDescent="0.55000000000000004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 x14ac:dyDescent="0.55000000000000004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 x14ac:dyDescent="0.55000000000000004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 x14ac:dyDescent="0.55000000000000004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 x14ac:dyDescent="0.55000000000000004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 x14ac:dyDescent="0.55000000000000004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 x14ac:dyDescent="0.55000000000000004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 x14ac:dyDescent="0.55000000000000004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 x14ac:dyDescent="0.55000000000000004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 x14ac:dyDescent="0.55000000000000004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 x14ac:dyDescent="0.55000000000000004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 x14ac:dyDescent="0.55000000000000004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 x14ac:dyDescent="0.55000000000000004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 x14ac:dyDescent="0.55000000000000004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 x14ac:dyDescent="0.55000000000000004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 x14ac:dyDescent="0.55000000000000004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 x14ac:dyDescent="0.55000000000000004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 x14ac:dyDescent="0.55000000000000004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 x14ac:dyDescent="0.55000000000000004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 x14ac:dyDescent="0.55000000000000004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 x14ac:dyDescent="0.55000000000000004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 x14ac:dyDescent="0.55000000000000004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 x14ac:dyDescent="0.55000000000000004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 x14ac:dyDescent="0.55000000000000004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 x14ac:dyDescent="0.55000000000000004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 x14ac:dyDescent="0.55000000000000004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 x14ac:dyDescent="0.55000000000000004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 x14ac:dyDescent="0.55000000000000004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 x14ac:dyDescent="0.55000000000000004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 x14ac:dyDescent="0.55000000000000004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 x14ac:dyDescent="0.55000000000000004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 x14ac:dyDescent="0.55000000000000004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 x14ac:dyDescent="0.55000000000000004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 x14ac:dyDescent="0.55000000000000004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 x14ac:dyDescent="0.55000000000000004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 x14ac:dyDescent="0.55000000000000004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 x14ac:dyDescent="0.55000000000000004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 x14ac:dyDescent="0.55000000000000004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 x14ac:dyDescent="0.55000000000000004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 x14ac:dyDescent="0.55000000000000004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 x14ac:dyDescent="0.55000000000000004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 x14ac:dyDescent="0.55000000000000004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 x14ac:dyDescent="0.55000000000000004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 x14ac:dyDescent="0.55000000000000004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 x14ac:dyDescent="0.55000000000000004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 x14ac:dyDescent="0.55000000000000004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 x14ac:dyDescent="0.55000000000000004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 x14ac:dyDescent="0.55000000000000004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 x14ac:dyDescent="0.55000000000000004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 x14ac:dyDescent="0.55000000000000004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 x14ac:dyDescent="0.55000000000000004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 x14ac:dyDescent="0.55000000000000004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 x14ac:dyDescent="0.55000000000000004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 x14ac:dyDescent="0.55000000000000004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 x14ac:dyDescent="0.55000000000000004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 x14ac:dyDescent="0.55000000000000004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 x14ac:dyDescent="0.55000000000000004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 x14ac:dyDescent="0.55000000000000004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 x14ac:dyDescent="0.55000000000000004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 x14ac:dyDescent="0.55000000000000004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 x14ac:dyDescent="0.55000000000000004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 x14ac:dyDescent="0.55000000000000004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 x14ac:dyDescent="0.55000000000000004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 x14ac:dyDescent="0.55000000000000004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 x14ac:dyDescent="0.55000000000000004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 x14ac:dyDescent="0.55000000000000004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 x14ac:dyDescent="0.55000000000000004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 x14ac:dyDescent="0.55000000000000004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 x14ac:dyDescent="0.55000000000000004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 x14ac:dyDescent="0.55000000000000004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 x14ac:dyDescent="0.55000000000000004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 x14ac:dyDescent="0.55000000000000004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 x14ac:dyDescent="0.55000000000000004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 x14ac:dyDescent="0.55000000000000004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 x14ac:dyDescent="0.55000000000000004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 x14ac:dyDescent="0.55000000000000004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 x14ac:dyDescent="0.55000000000000004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 x14ac:dyDescent="0.55000000000000004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 x14ac:dyDescent="0.55000000000000004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 x14ac:dyDescent="0.55000000000000004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 x14ac:dyDescent="0.55000000000000004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 x14ac:dyDescent="0.55000000000000004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 x14ac:dyDescent="0.55000000000000004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 x14ac:dyDescent="0.55000000000000004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 x14ac:dyDescent="0.55000000000000004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 x14ac:dyDescent="0.55000000000000004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 x14ac:dyDescent="0.55000000000000004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 x14ac:dyDescent="0.55000000000000004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 x14ac:dyDescent="0.55000000000000004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 x14ac:dyDescent="0.55000000000000004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 x14ac:dyDescent="0.55000000000000004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 x14ac:dyDescent="0.55000000000000004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 x14ac:dyDescent="0.55000000000000004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 x14ac:dyDescent="0.55000000000000004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 x14ac:dyDescent="0.55000000000000004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 x14ac:dyDescent="0.55000000000000004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 x14ac:dyDescent="0.55000000000000004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 x14ac:dyDescent="0.55000000000000004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 x14ac:dyDescent="0.55000000000000004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 x14ac:dyDescent="0.55000000000000004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 x14ac:dyDescent="0.55000000000000004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 x14ac:dyDescent="0.55000000000000004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 x14ac:dyDescent="0.55000000000000004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 x14ac:dyDescent="0.55000000000000004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 x14ac:dyDescent="0.55000000000000004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 x14ac:dyDescent="0.55000000000000004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 x14ac:dyDescent="0.55000000000000004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 x14ac:dyDescent="0.55000000000000004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 x14ac:dyDescent="0.55000000000000004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 x14ac:dyDescent="0.55000000000000004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 x14ac:dyDescent="0.55000000000000004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 x14ac:dyDescent="0.55000000000000004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 x14ac:dyDescent="0.55000000000000004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 x14ac:dyDescent="0.55000000000000004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 x14ac:dyDescent="0.55000000000000004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 x14ac:dyDescent="0.55000000000000004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 x14ac:dyDescent="0.55000000000000004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 x14ac:dyDescent="0.55000000000000004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 x14ac:dyDescent="0.55000000000000004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 x14ac:dyDescent="0.55000000000000004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 x14ac:dyDescent="0.55000000000000004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 x14ac:dyDescent="0.55000000000000004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 x14ac:dyDescent="0.55000000000000004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 x14ac:dyDescent="0.55000000000000004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 x14ac:dyDescent="0.55000000000000004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 x14ac:dyDescent="0.55000000000000004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 x14ac:dyDescent="0.55000000000000004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 x14ac:dyDescent="0.55000000000000004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 x14ac:dyDescent="0.55000000000000004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 x14ac:dyDescent="0.55000000000000004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 x14ac:dyDescent="0.55000000000000004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 x14ac:dyDescent="0.55000000000000004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 x14ac:dyDescent="0.55000000000000004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 x14ac:dyDescent="0.55000000000000004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 x14ac:dyDescent="0.55000000000000004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 x14ac:dyDescent="0.55000000000000004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 x14ac:dyDescent="0.55000000000000004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 x14ac:dyDescent="0.55000000000000004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 x14ac:dyDescent="0.55000000000000004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 x14ac:dyDescent="0.55000000000000004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 x14ac:dyDescent="0.55000000000000004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 x14ac:dyDescent="0.55000000000000004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 x14ac:dyDescent="0.55000000000000004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 x14ac:dyDescent="0.55000000000000004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 x14ac:dyDescent="0.55000000000000004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 x14ac:dyDescent="0.55000000000000004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 x14ac:dyDescent="0.55000000000000004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 x14ac:dyDescent="0.55000000000000004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 x14ac:dyDescent="0.55000000000000004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 x14ac:dyDescent="0.55000000000000004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 x14ac:dyDescent="0.55000000000000004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 x14ac:dyDescent="0.55000000000000004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 x14ac:dyDescent="0.55000000000000004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 x14ac:dyDescent="0.55000000000000004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 x14ac:dyDescent="0.55000000000000004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 x14ac:dyDescent="0.55000000000000004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 x14ac:dyDescent="0.55000000000000004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 x14ac:dyDescent="0.55000000000000004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 x14ac:dyDescent="0.55000000000000004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 x14ac:dyDescent="0.55000000000000004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 x14ac:dyDescent="0.55000000000000004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 x14ac:dyDescent="0.55000000000000004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 x14ac:dyDescent="0.55000000000000004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 x14ac:dyDescent="0.55000000000000004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 x14ac:dyDescent="0.55000000000000004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 x14ac:dyDescent="0.55000000000000004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 x14ac:dyDescent="0.55000000000000004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 x14ac:dyDescent="0.55000000000000004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 x14ac:dyDescent="0.55000000000000004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 x14ac:dyDescent="0.55000000000000004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 x14ac:dyDescent="0.55000000000000004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 x14ac:dyDescent="0.55000000000000004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 x14ac:dyDescent="0.55000000000000004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 x14ac:dyDescent="0.55000000000000004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 x14ac:dyDescent="0.55000000000000004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 x14ac:dyDescent="0.55000000000000004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 x14ac:dyDescent="0.55000000000000004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 x14ac:dyDescent="0.55000000000000004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 x14ac:dyDescent="0.55000000000000004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 x14ac:dyDescent="0.55000000000000004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 x14ac:dyDescent="0.55000000000000004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 x14ac:dyDescent="0.55000000000000004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 x14ac:dyDescent="0.55000000000000004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 x14ac:dyDescent="0.55000000000000004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 x14ac:dyDescent="0.55000000000000004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 x14ac:dyDescent="0.55000000000000004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 x14ac:dyDescent="0.55000000000000004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 x14ac:dyDescent="0.55000000000000004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 x14ac:dyDescent="0.55000000000000004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 x14ac:dyDescent="0.55000000000000004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 x14ac:dyDescent="0.55000000000000004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 x14ac:dyDescent="0.55000000000000004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 x14ac:dyDescent="0.55000000000000004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 x14ac:dyDescent="0.55000000000000004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 x14ac:dyDescent="0.55000000000000004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 x14ac:dyDescent="0.55000000000000004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 x14ac:dyDescent="0.55000000000000004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 x14ac:dyDescent="0.55000000000000004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 x14ac:dyDescent="0.55000000000000004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 x14ac:dyDescent="0.55000000000000004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 x14ac:dyDescent="0.55000000000000004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 x14ac:dyDescent="0.55000000000000004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 x14ac:dyDescent="0.55000000000000004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 x14ac:dyDescent="0.55000000000000004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 x14ac:dyDescent="0.55000000000000004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 x14ac:dyDescent="0.55000000000000004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 x14ac:dyDescent="0.55000000000000004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 x14ac:dyDescent="0.55000000000000004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 x14ac:dyDescent="0.55000000000000004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 x14ac:dyDescent="0.55000000000000004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 x14ac:dyDescent="0.55000000000000004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 x14ac:dyDescent="0.55000000000000004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 x14ac:dyDescent="0.55000000000000004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 x14ac:dyDescent="0.55000000000000004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 x14ac:dyDescent="0.55000000000000004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 x14ac:dyDescent="0.55000000000000004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 x14ac:dyDescent="0.55000000000000004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 x14ac:dyDescent="0.55000000000000004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 x14ac:dyDescent="0.55000000000000004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 x14ac:dyDescent="0.55000000000000004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 x14ac:dyDescent="0.55000000000000004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 x14ac:dyDescent="0.55000000000000004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 x14ac:dyDescent="0.55000000000000004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 x14ac:dyDescent="0.55000000000000004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 x14ac:dyDescent="0.55000000000000004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 x14ac:dyDescent="0.55000000000000004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 x14ac:dyDescent="0.55000000000000004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 x14ac:dyDescent="0.55000000000000004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 x14ac:dyDescent="0.55000000000000004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 x14ac:dyDescent="0.55000000000000004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 x14ac:dyDescent="0.55000000000000004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 x14ac:dyDescent="0.55000000000000004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 x14ac:dyDescent="0.55000000000000004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 x14ac:dyDescent="0.55000000000000004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 x14ac:dyDescent="0.55000000000000004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 x14ac:dyDescent="0.55000000000000004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 x14ac:dyDescent="0.55000000000000004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 x14ac:dyDescent="0.55000000000000004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 x14ac:dyDescent="0.55000000000000004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 x14ac:dyDescent="0.55000000000000004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 x14ac:dyDescent="0.55000000000000004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 x14ac:dyDescent="0.55000000000000004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 x14ac:dyDescent="0.55000000000000004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 x14ac:dyDescent="0.55000000000000004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 x14ac:dyDescent="0.55000000000000004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 x14ac:dyDescent="0.55000000000000004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 x14ac:dyDescent="0.55000000000000004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 x14ac:dyDescent="0.55000000000000004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 x14ac:dyDescent="0.55000000000000004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 x14ac:dyDescent="0.55000000000000004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 x14ac:dyDescent="0.55000000000000004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 x14ac:dyDescent="0.55000000000000004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 x14ac:dyDescent="0.55000000000000004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 x14ac:dyDescent="0.55000000000000004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 x14ac:dyDescent="0.55000000000000004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 x14ac:dyDescent="0.55000000000000004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 x14ac:dyDescent="0.55000000000000004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 x14ac:dyDescent="0.55000000000000004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 x14ac:dyDescent="0.55000000000000004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 x14ac:dyDescent="0.55000000000000004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 x14ac:dyDescent="0.55000000000000004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 x14ac:dyDescent="0.55000000000000004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 x14ac:dyDescent="0.55000000000000004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 x14ac:dyDescent="0.55000000000000004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 x14ac:dyDescent="0.55000000000000004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 x14ac:dyDescent="0.55000000000000004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 x14ac:dyDescent="0.55000000000000004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 x14ac:dyDescent="0.55000000000000004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 x14ac:dyDescent="0.55000000000000004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 x14ac:dyDescent="0.55000000000000004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 x14ac:dyDescent="0.55000000000000004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 x14ac:dyDescent="0.55000000000000004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 x14ac:dyDescent="0.55000000000000004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 x14ac:dyDescent="0.55000000000000004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 x14ac:dyDescent="0.55000000000000004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 x14ac:dyDescent="0.55000000000000004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 x14ac:dyDescent="0.55000000000000004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 x14ac:dyDescent="0.55000000000000004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 x14ac:dyDescent="0.55000000000000004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 x14ac:dyDescent="0.55000000000000004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 x14ac:dyDescent="0.55000000000000004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 x14ac:dyDescent="0.55000000000000004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 x14ac:dyDescent="0.55000000000000004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 x14ac:dyDescent="0.55000000000000004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 x14ac:dyDescent="0.55000000000000004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 x14ac:dyDescent="0.55000000000000004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 x14ac:dyDescent="0.55000000000000004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 x14ac:dyDescent="0.55000000000000004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 x14ac:dyDescent="0.55000000000000004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 x14ac:dyDescent="0.55000000000000004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 x14ac:dyDescent="0.55000000000000004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 x14ac:dyDescent="0.55000000000000004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 x14ac:dyDescent="0.55000000000000004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 x14ac:dyDescent="0.55000000000000004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 x14ac:dyDescent="0.55000000000000004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 x14ac:dyDescent="0.55000000000000004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 x14ac:dyDescent="0.55000000000000004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 x14ac:dyDescent="0.55000000000000004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 x14ac:dyDescent="0.55000000000000004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 x14ac:dyDescent="0.55000000000000004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 x14ac:dyDescent="0.55000000000000004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 x14ac:dyDescent="0.55000000000000004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 x14ac:dyDescent="0.55000000000000004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 x14ac:dyDescent="0.55000000000000004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 x14ac:dyDescent="0.55000000000000004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 x14ac:dyDescent="0.55000000000000004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 x14ac:dyDescent="0.55000000000000004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 x14ac:dyDescent="0.55000000000000004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 x14ac:dyDescent="0.55000000000000004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 x14ac:dyDescent="0.55000000000000004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 x14ac:dyDescent="0.55000000000000004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 x14ac:dyDescent="0.55000000000000004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 x14ac:dyDescent="0.55000000000000004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 x14ac:dyDescent="0.55000000000000004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 x14ac:dyDescent="0.55000000000000004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 x14ac:dyDescent="0.55000000000000004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 x14ac:dyDescent="0.55000000000000004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 x14ac:dyDescent="0.55000000000000004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 x14ac:dyDescent="0.55000000000000004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 x14ac:dyDescent="0.55000000000000004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 x14ac:dyDescent="0.55000000000000004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 x14ac:dyDescent="0.55000000000000004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 x14ac:dyDescent="0.55000000000000004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 x14ac:dyDescent="0.55000000000000004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 x14ac:dyDescent="0.55000000000000004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 x14ac:dyDescent="0.55000000000000004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 x14ac:dyDescent="0.55000000000000004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 x14ac:dyDescent="0.55000000000000004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 x14ac:dyDescent="0.55000000000000004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 x14ac:dyDescent="0.55000000000000004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 x14ac:dyDescent="0.55000000000000004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 x14ac:dyDescent="0.55000000000000004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 x14ac:dyDescent="0.55000000000000004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 x14ac:dyDescent="0.55000000000000004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 x14ac:dyDescent="0.55000000000000004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 x14ac:dyDescent="0.55000000000000004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 x14ac:dyDescent="0.55000000000000004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 x14ac:dyDescent="0.55000000000000004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 x14ac:dyDescent="0.55000000000000004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 x14ac:dyDescent="0.55000000000000004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 x14ac:dyDescent="0.55000000000000004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 x14ac:dyDescent="0.55000000000000004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 x14ac:dyDescent="0.55000000000000004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 x14ac:dyDescent="0.55000000000000004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 x14ac:dyDescent="0.55000000000000004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 x14ac:dyDescent="0.55000000000000004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 x14ac:dyDescent="0.55000000000000004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 x14ac:dyDescent="0.55000000000000004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 x14ac:dyDescent="0.55000000000000004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 x14ac:dyDescent="0.55000000000000004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 x14ac:dyDescent="0.55000000000000004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 x14ac:dyDescent="0.55000000000000004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 x14ac:dyDescent="0.55000000000000004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 x14ac:dyDescent="0.55000000000000004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 x14ac:dyDescent="0.55000000000000004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 x14ac:dyDescent="0.55000000000000004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 x14ac:dyDescent="0.55000000000000004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 x14ac:dyDescent="0.55000000000000004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 x14ac:dyDescent="0.55000000000000004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 x14ac:dyDescent="0.55000000000000004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 x14ac:dyDescent="0.55000000000000004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 x14ac:dyDescent="0.55000000000000004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 x14ac:dyDescent="0.55000000000000004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 x14ac:dyDescent="0.55000000000000004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 x14ac:dyDescent="0.55000000000000004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 x14ac:dyDescent="0.55000000000000004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 x14ac:dyDescent="0.55000000000000004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 x14ac:dyDescent="0.55000000000000004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 x14ac:dyDescent="0.55000000000000004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 x14ac:dyDescent="0.55000000000000004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 x14ac:dyDescent="0.55000000000000004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 x14ac:dyDescent="0.55000000000000004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 x14ac:dyDescent="0.55000000000000004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 x14ac:dyDescent="0.55000000000000004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 x14ac:dyDescent="0.55000000000000004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 x14ac:dyDescent="0.55000000000000004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 x14ac:dyDescent="0.55000000000000004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 x14ac:dyDescent="0.55000000000000004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 x14ac:dyDescent="0.55000000000000004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 x14ac:dyDescent="0.55000000000000004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 x14ac:dyDescent="0.55000000000000004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 x14ac:dyDescent="0.55000000000000004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 x14ac:dyDescent="0.55000000000000004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 x14ac:dyDescent="0.55000000000000004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 x14ac:dyDescent="0.55000000000000004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 x14ac:dyDescent="0.55000000000000004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 x14ac:dyDescent="0.55000000000000004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 x14ac:dyDescent="0.55000000000000004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 x14ac:dyDescent="0.55000000000000004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 x14ac:dyDescent="0.55000000000000004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 x14ac:dyDescent="0.55000000000000004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 x14ac:dyDescent="0.55000000000000004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 x14ac:dyDescent="0.55000000000000004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 x14ac:dyDescent="0.55000000000000004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 x14ac:dyDescent="0.55000000000000004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 x14ac:dyDescent="0.55000000000000004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 x14ac:dyDescent="0.55000000000000004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 x14ac:dyDescent="0.55000000000000004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 x14ac:dyDescent="0.55000000000000004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 x14ac:dyDescent="0.55000000000000004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 x14ac:dyDescent="0.55000000000000004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 x14ac:dyDescent="0.55000000000000004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 x14ac:dyDescent="0.55000000000000004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 x14ac:dyDescent="0.55000000000000004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 x14ac:dyDescent="0.55000000000000004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 x14ac:dyDescent="0.55000000000000004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 x14ac:dyDescent="0.55000000000000004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 x14ac:dyDescent="0.55000000000000004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 x14ac:dyDescent="0.55000000000000004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 x14ac:dyDescent="0.55000000000000004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 x14ac:dyDescent="0.55000000000000004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 x14ac:dyDescent="0.55000000000000004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 x14ac:dyDescent="0.55000000000000004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 x14ac:dyDescent="0.55000000000000004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 x14ac:dyDescent="0.55000000000000004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 x14ac:dyDescent="0.55000000000000004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 x14ac:dyDescent="0.55000000000000004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 x14ac:dyDescent="0.55000000000000004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 x14ac:dyDescent="0.55000000000000004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 x14ac:dyDescent="0.55000000000000004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 x14ac:dyDescent="0.55000000000000004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 x14ac:dyDescent="0.55000000000000004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 x14ac:dyDescent="0.55000000000000004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 x14ac:dyDescent="0.55000000000000004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 x14ac:dyDescent="0.55000000000000004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 x14ac:dyDescent="0.55000000000000004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 x14ac:dyDescent="0.55000000000000004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 x14ac:dyDescent="0.55000000000000004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 x14ac:dyDescent="0.55000000000000004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 x14ac:dyDescent="0.55000000000000004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 x14ac:dyDescent="0.55000000000000004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 x14ac:dyDescent="0.55000000000000004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 x14ac:dyDescent="0.55000000000000004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 x14ac:dyDescent="0.55000000000000004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 x14ac:dyDescent="0.55000000000000004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 x14ac:dyDescent="0.55000000000000004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 x14ac:dyDescent="0.55000000000000004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 x14ac:dyDescent="0.55000000000000004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 x14ac:dyDescent="0.55000000000000004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 x14ac:dyDescent="0.55000000000000004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 x14ac:dyDescent="0.55000000000000004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 x14ac:dyDescent="0.55000000000000004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 x14ac:dyDescent="0.55000000000000004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 x14ac:dyDescent="0.55000000000000004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 x14ac:dyDescent="0.55000000000000004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 x14ac:dyDescent="0.55000000000000004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 x14ac:dyDescent="0.55000000000000004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 x14ac:dyDescent="0.55000000000000004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 x14ac:dyDescent="0.55000000000000004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 x14ac:dyDescent="0.55000000000000004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 x14ac:dyDescent="0.55000000000000004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 x14ac:dyDescent="0.55000000000000004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 x14ac:dyDescent="0.55000000000000004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 x14ac:dyDescent="0.55000000000000004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 x14ac:dyDescent="0.55000000000000004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 x14ac:dyDescent="0.55000000000000004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 x14ac:dyDescent="0.55000000000000004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 x14ac:dyDescent="0.55000000000000004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 x14ac:dyDescent="0.55000000000000004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 x14ac:dyDescent="0.55000000000000004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 x14ac:dyDescent="0.55000000000000004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 x14ac:dyDescent="0.55000000000000004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 x14ac:dyDescent="0.55000000000000004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 x14ac:dyDescent="0.55000000000000004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 x14ac:dyDescent="0.55000000000000004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 x14ac:dyDescent="0.55000000000000004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 x14ac:dyDescent="0.55000000000000004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 x14ac:dyDescent="0.55000000000000004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 x14ac:dyDescent="0.55000000000000004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 x14ac:dyDescent="0.55000000000000004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 x14ac:dyDescent="0.55000000000000004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 x14ac:dyDescent="0.55000000000000004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 x14ac:dyDescent="0.55000000000000004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 x14ac:dyDescent="0.55000000000000004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 x14ac:dyDescent="0.55000000000000004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 x14ac:dyDescent="0.55000000000000004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 x14ac:dyDescent="0.55000000000000004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 x14ac:dyDescent="0.55000000000000004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 x14ac:dyDescent="0.55000000000000004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 x14ac:dyDescent="0.55000000000000004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 x14ac:dyDescent="0.55000000000000004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 x14ac:dyDescent="0.55000000000000004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 x14ac:dyDescent="0.55000000000000004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 x14ac:dyDescent="0.55000000000000004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 x14ac:dyDescent="0.55000000000000004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 x14ac:dyDescent="0.55000000000000004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 x14ac:dyDescent="0.55000000000000004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 x14ac:dyDescent="0.55000000000000004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 x14ac:dyDescent="0.55000000000000004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 x14ac:dyDescent="0.55000000000000004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 x14ac:dyDescent="0.55000000000000004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 x14ac:dyDescent="0.55000000000000004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 x14ac:dyDescent="0.55000000000000004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 x14ac:dyDescent="0.55000000000000004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 x14ac:dyDescent="0.55000000000000004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 x14ac:dyDescent="0.55000000000000004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 x14ac:dyDescent="0.55000000000000004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 x14ac:dyDescent="0.55000000000000004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 x14ac:dyDescent="0.55000000000000004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 x14ac:dyDescent="0.55000000000000004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 x14ac:dyDescent="0.55000000000000004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 x14ac:dyDescent="0.55000000000000004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 x14ac:dyDescent="0.55000000000000004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 x14ac:dyDescent="0.55000000000000004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 x14ac:dyDescent="0.55000000000000004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 x14ac:dyDescent="0.55000000000000004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 x14ac:dyDescent="0.55000000000000004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 x14ac:dyDescent="0.55000000000000004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 x14ac:dyDescent="0.55000000000000004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 x14ac:dyDescent="0.55000000000000004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 x14ac:dyDescent="0.55000000000000004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 x14ac:dyDescent="0.55000000000000004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 x14ac:dyDescent="0.55000000000000004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 x14ac:dyDescent="0.55000000000000004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 x14ac:dyDescent="0.55000000000000004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 x14ac:dyDescent="0.55000000000000004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 x14ac:dyDescent="0.55000000000000004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 x14ac:dyDescent="0.55000000000000004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 x14ac:dyDescent="0.55000000000000004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 x14ac:dyDescent="0.55000000000000004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 x14ac:dyDescent="0.55000000000000004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 x14ac:dyDescent="0.55000000000000004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 x14ac:dyDescent="0.55000000000000004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 x14ac:dyDescent="0.55000000000000004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 x14ac:dyDescent="0.55000000000000004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 x14ac:dyDescent="0.55000000000000004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 x14ac:dyDescent="0.55000000000000004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 x14ac:dyDescent="0.55000000000000004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 x14ac:dyDescent="0.55000000000000004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 x14ac:dyDescent="0.55000000000000004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 x14ac:dyDescent="0.55000000000000004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 x14ac:dyDescent="0.55000000000000004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 x14ac:dyDescent="0.55000000000000004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 x14ac:dyDescent="0.55000000000000004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 x14ac:dyDescent="0.55000000000000004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 x14ac:dyDescent="0.55000000000000004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 x14ac:dyDescent="0.55000000000000004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 x14ac:dyDescent="0.55000000000000004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 x14ac:dyDescent="0.55000000000000004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 x14ac:dyDescent="0.55000000000000004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 x14ac:dyDescent="0.55000000000000004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 x14ac:dyDescent="0.55000000000000004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 x14ac:dyDescent="0.55000000000000004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 x14ac:dyDescent="0.55000000000000004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 x14ac:dyDescent="0.55000000000000004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 x14ac:dyDescent="0.55000000000000004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 x14ac:dyDescent="0.55000000000000004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 x14ac:dyDescent="0.55000000000000004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 x14ac:dyDescent="0.55000000000000004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 x14ac:dyDescent="0.55000000000000004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 x14ac:dyDescent="0.55000000000000004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 x14ac:dyDescent="0.55000000000000004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 x14ac:dyDescent="0.55000000000000004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 x14ac:dyDescent="0.55000000000000004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 x14ac:dyDescent="0.55000000000000004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 x14ac:dyDescent="0.55000000000000004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 x14ac:dyDescent="0.55000000000000004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 x14ac:dyDescent="0.55000000000000004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 x14ac:dyDescent="0.55000000000000004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 x14ac:dyDescent="0.55000000000000004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 x14ac:dyDescent="0.55000000000000004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 x14ac:dyDescent="0.55000000000000004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 x14ac:dyDescent="0.55000000000000004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 x14ac:dyDescent="0.55000000000000004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 x14ac:dyDescent="0.55000000000000004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 x14ac:dyDescent="0.55000000000000004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 x14ac:dyDescent="0.55000000000000004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 x14ac:dyDescent="0.55000000000000004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 x14ac:dyDescent="0.55000000000000004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 x14ac:dyDescent="0.55000000000000004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 x14ac:dyDescent="0.55000000000000004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 x14ac:dyDescent="0.55000000000000004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 x14ac:dyDescent="0.55000000000000004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 x14ac:dyDescent="0.55000000000000004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 x14ac:dyDescent="0.55000000000000004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 x14ac:dyDescent="0.55000000000000004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 x14ac:dyDescent="0.55000000000000004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 x14ac:dyDescent="0.55000000000000004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 x14ac:dyDescent="0.55000000000000004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 x14ac:dyDescent="0.55000000000000004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 x14ac:dyDescent="0.55000000000000004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 x14ac:dyDescent="0.55000000000000004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 x14ac:dyDescent="0.55000000000000004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 x14ac:dyDescent="0.55000000000000004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 x14ac:dyDescent="0.55000000000000004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 x14ac:dyDescent="0.55000000000000004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 x14ac:dyDescent="0.55000000000000004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 x14ac:dyDescent="0.55000000000000004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 x14ac:dyDescent="0.55000000000000004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 x14ac:dyDescent="0.55000000000000004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 x14ac:dyDescent="0.55000000000000004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 x14ac:dyDescent="0.55000000000000004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 x14ac:dyDescent="0.55000000000000004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 x14ac:dyDescent="0.55000000000000004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 x14ac:dyDescent="0.55000000000000004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 x14ac:dyDescent="0.55000000000000004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 x14ac:dyDescent="0.55000000000000004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 x14ac:dyDescent="0.55000000000000004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 x14ac:dyDescent="0.55000000000000004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 x14ac:dyDescent="0.55000000000000004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 x14ac:dyDescent="0.55000000000000004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 x14ac:dyDescent="0.55000000000000004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 x14ac:dyDescent="0.55000000000000004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 x14ac:dyDescent="0.55000000000000004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 x14ac:dyDescent="0.55000000000000004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 x14ac:dyDescent="0.55000000000000004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 x14ac:dyDescent="0.55000000000000004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 x14ac:dyDescent="0.55000000000000004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 x14ac:dyDescent="0.55000000000000004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 x14ac:dyDescent="0.55000000000000004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 x14ac:dyDescent="0.55000000000000004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 x14ac:dyDescent="0.55000000000000004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 x14ac:dyDescent="0.55000000000000004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 x14ac:dyDescent="0.55000000000000004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 x14ac:dyDescent="0.55000000000000004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 x14ac:dyDescent="0.55000000000000004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 x14ac:dyDescent="0.55000000000000004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 x14ac:dyDescent="0.55000000000000004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 x14ac:dyDescent="0.55000000000000004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 x14ac:dyDescent="0.55000000000000004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 x14ac:dyDescent="0.55000000000000004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 x14ac:dyDescent="0.55000000000000004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 x14ac:dyDescent="0.55000000000000004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 x14ac:dyDescent="0.55000000000000004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 x14ac:dyDescent="0.55000000000000004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 x14ac:dyDescent="0.55000000000000004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 x14ac:dyDescent="0.55000000000000004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 x14ac:dyDescent="0.55000000000000004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 x14ac:dyDescent="0.55000000000000004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 x14ac:dyDescent="0.55000000000000004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 x14ac:dyDescent="0.55000000000000004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 x14ac:dyDescent="0.55000000000000004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 x14ac:dyDescent="0.55000000000000004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 x14ac:dyDescent="0.55000000000000004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 x14ac:dyDescent="0.55000000000000004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 x14ac:dyDescent="0.55000000000000004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 x14ac:dyDescent="0.55000000000000004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 x14ac:dyDescent="0.55000000000000004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 x14ac:dyDescent="0.55000000000000004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 x14ac:dyDescent="0.55000000000000004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 x14ac:dyDescent="0.55000000000000004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 x14ac:dyDescent="0.55000000000000004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 x14ac:dyDescent="0.55000000000000004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 x14ac:dyDescent="0.55000000000000004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 x14ac:dyDescent="0.55000000000000004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 x14ac:dyDescent="0.55000000000000004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 x14ac:dyDescent="0.55000000000000004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 x14ac:dyDescent="0.55000000000000004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 x14ac:dyDescent="0.55000000000000004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 x14ac:dyDescent="0.55000000000000004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 x14ac:dyDescent="0.55000000000000004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 x14ac:dyDescent="0.55000000000000004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 x14ac:dyDescent="0.55000000000000004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 x14ac:dyDescent="0.55000000000000004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 x14ac:dyDescent="0.55000000000000004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 x14ac:dyDescent="0.55000000000000004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 x14ac:dyDescent="0.55000000000000004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 x14ac:dyDescent="0.55000000000000004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 x14ac:dyDescent="0.55000000000000004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 x14ac:dyDescent="0.55000000000000004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 x14ac:dyDescent="0.55000000000000004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 x14ac:dyDescent="0.55000000000000004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 x14ac:dyDescent="0.55000000000000004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 x14ac:dyDescent="0.55000000000000004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 x14ac:dyDescent="0.55000000000000004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 x14ac:dyDescent="0.55000000000000004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 x14ac:dyDescent="0.55000000000000004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 x14ac:dyDescent="0.55000000000000004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 x14ac:dyDescent="0.55000000000000004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 x14ac:dyDescent="0.55000000000000004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 x14ac:dyDescent="0.55000000000000004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 x14ac:dyDescent="0.55000000000000004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 x14ac:dyDescent="0.55000000000000004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 x14ac:dyDescent="0.55000000000000004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 x14ac:dyDescent="0.55000000000000004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 x14ac:dyDescent="0.55000000000000004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 x14ac:dyDescent="0.55000000000000004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 x14ac:dyDescent="0.55000000000000004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 x14ac:dyDescent="0.55000000000000004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 x14ac:dyDescent="0.55000000000000004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 x14ac:dyDescent="0.55000000000000004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 x14ac:dyDescent="0.55000000000000004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 x14ac:dyDescent="0.55000000000000004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 x14ac:dyDescent="0.55000000000000004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 x14ac:dyDescent="0.55000000000000004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 x14ac:dyDescent="0.55000000000000004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 x14ac:dyDescent="0.55000000000000004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 x14ac:dyDescent="0.55000000000000004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 x14ac:dyDescent="0.55000000000000004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 x14ac:dyDescent="0.55000000000000004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 x14ac:dyDescent="0.55000000000000004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 x14ac:dyDescent="0.55000000000000004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 x14ac:dyDescent="0.55000000000000004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 x14ac:dyDescent="0.55000000000000004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 x14ac:dyDescent="0.55000000000000004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 x14ac:dyDescent="0.55000000000000004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 x14ac:dyDescent="0.55000000000000004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 x14ac:dyDescent="0.55000000000000004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 x14ac:dyDescent="0.55000000000000004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 x14ac:dyDescent="0.55000000000000004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 x14ac:dyDescent="0.55000000000000004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 x14ac:dyDescent="0.55000000000000004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 x14ac:dyDescent="0.55000000000000004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 x14ac:dyDescent="0.55000000000000004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 x14ac:dyDescent="0.55000000000000004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 x14ac:dyDescent="0.55000000000000004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 x14ac:dyDescent="0.55000000000000004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 x14ac:dyDescent="0.55000000000000004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 x14ac:dyDescent="0.55000000000000004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 x14ac:dyDescent="0.55000000000000004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 x14ac:dyDescent="0.55000000000000004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 x14ac:dyDescent="0.55000000000000004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 x14ac:dyDescent="0.55000000000000004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 x14ac:dyDescent="0.55000000000000004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 x14ac:dyDescent="0.55000000000000004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 x14ac:dyDescent="0.55000000000000004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 x14ac:dyDescent="0.55000000000000004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 x14ac:dyDescent="0.55000000000000004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 x14ac:dyDescent="0.55000000000000004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 x14ac:dyDescent="0.55000000000000004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 x14ac:dyDescent="0.55000000000000004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 x14ac:dyDescent="0.55000000000000004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 x14ac:dyDescent="0.55000000000000004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 x14ac:dyDescent="0.55000000000000004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 x14ac:dyDescent="0.55000000000000004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 x14ac:dyDescent="0.55000000000000004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 x14ac:dyDescent="0.55000000000000004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 x14ac:dyDescent="0.55000000000000004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 x14ac:dyDescent="0.55000000000000004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 x14ac:dyDescent="0.55000000000000004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 x14ac:dyDescent="0.55000000000000004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 x14ac:dyDescent="0.55000000000000004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 x14ac:dyDescent="0.55000000000000004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 x14ac:dyDescent="0.55000000000000004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 x14ac:dyDescent="0.55000000000000004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 x14ac:dyDescent="0.55000000000000004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 x14ac:dyDescent="0.55000000000000004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 x14ac:dyDescent="0.55000000000000004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 x14ac:dyDescent="0.55000000000000004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 x14ac:dyDescent="0.55000000000000004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 x14ac:dyDescent="0.55000000000000004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 x14ac:dyDescent="0.55000000000000004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 x14ac:dyDescent="0.55000000000000004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 x14ac:dyDescent="0.55000000000000004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 x14ac:dyDescent="0.55000000000000004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 x14ac:dyDescent="0.55000000000000004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 x14ac:dyDescent="0.55000000000000004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 x14ac:dyDescent="0.55000000000000004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 x14ac:dyDescent="0.55000000000000004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 x14ac:dyDescent="0.55000000000000004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 x14ac:dyDescent="0.55000000000000004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 x14ac:dyDescent="0.55000000000000004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 x14ac:dyDescent="0.55000000000000004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 x14ac:dyDescent="0.55000000000000004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 x14ac:dyDescent="0.55000000000000004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 x14ac:dyDescent="0.55000000000000004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 x14ac:dyDescent="0.55000000000000004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 x14ac:dyDescent="0.55000000000000004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 x14ac:dyDescent="0.55000000000000004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 x14ac:dyDescent="0.55000000000000004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 x14ac:dyDescent="0.55000000000000004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 x14ac:dyDescent="0.55000000000000004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 x14ac:dyDescent="0.55000000000000004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 x14ac:dyDescent="0.55000000000000004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 x14ac:dyDescent="0.55000000000000004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 x14ac:dyDescent="0.55000000000000004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 x14ac:dyDescent="0.55000000000000004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 x14ac:dyDescent="0.55000000000000004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 x14ac:dyDescent="0.55000000000000004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 x14ac:dyDescent="0.55000000000000004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 x14ac:dyDescent="0.55000000000000004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 x14ac:dyDescent="0.55000000000000004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 x14ac:dyDescent="0.55000000000000004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 x14ac:dyDescent="0.55000000000000004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 x14ac:dyDescent="0.55000000000000004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 x14ac:dyDescent="0.55000000000000004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 x14ac:dyDescent="0.55000000000000004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 x14ac:dyDescent="0.55000000000000004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 x14ac:dyDescent="0.55000000000000004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 x14ac:dyDescent="0.55000000000000004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 x14ac:dyDescent="0.55000000000000004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 x14ac:dyDescent="0.55000000000000004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 x14ac:dyDescent="0.55000000000000004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 x14ac:dyDescent="0.55000000000000004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 x14ac:dyDescent="0.55000000000000004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 x14ac:dyDescent="0.55000000000000004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 x14ac:dyDescent="0.55000000000000004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 x14ac:dyDescent="0.55000000000000004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 x14ac:dyDescent="0.55000000000000004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 x14ac:dyDescent="0.55000000000000004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 x14ac:dyDescent="0.55000000000000004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 x14ac:dyDescent="0.55000000000000004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 x14ac:dyDescent="0.55000000000000004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 x14ac:dyDescent="0.55000000000000004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 x14ac:dyDescent="0.55000000000000004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 x14ac:dyDescent="0.55000000000000004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 x14ac:dyDescent="0.55000000000000004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 x14ac:dyDescent="0.55000000000000004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 x14ac:dyDescent="0.55000000000000004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 x14ac:dyDescent="0.55000000000000004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 x14ac:dyDescent="0.55000000000000004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 x14ac:dyDescent="0.55000000000000004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 x14ac:dyDescent="0.55000000000000004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 x14ac:dyDescent="0.55000000000000004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 x14ac:dyDescent="0.55000000000000004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 x14ac:dyDescent="0.55000000000000004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 x14ac:dyDescent="0.55000000000000004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 x14ac:dyDescent="0.55000000000000004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 x14ac:dyDescent="0.55000000000000004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 x14ac:dyDescent="0.55000000000000004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 x14ac:dyDescent="0.55000000000000004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 x14ac:dyDescent="0.55000000000000004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 x14ac:dyDescent="0.55000000000000004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 x14ac:dyDescent="0.55000000000000004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 x14ac:dyDescent="0.55000000000000004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 x14ac:dyDescent="0.55000000000000004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 x14ac:dyDescent="0.55000000000000004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 x14ac:dyDescent="0.55000000000000004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 x14ac:dyDescent="0.55000000000000004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 x14ac:dyDescent="0.55000000000000004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 x14ac:dyDescent="0.55000000000000004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 x14ac:dyDescent="0.55000000000000004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 x14ac:dyDescent="0.55000000000000004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 x14ac:dyDescent="0.55000000000000004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 x14ac:dyDescent="0.55000000000000004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 x14ac:dyDescent="0.55000000000000004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 x14ac:dyDescent="0.55000000000000004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 x14ac:dyDescent="0.55000000000000004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 x14ac:dyDescent="0.55000000000000004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 x14ac:dyDescent="0.55000000000000004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 x14ac:dyDescent="0.55000000000000004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 x14ac:dyDescent="0.55000000000000004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 x14ac:dyDescent="0.55000000000000004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 x14ac:dyDescent="0.55000000000000004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 x14ac:dyDescent="0.55000000000000004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 x14ac:dyDescent="0.55000000000000004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 x14ac:dyDescent="0.55000000000000004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 x14ac:dyDescent="0.55000000000000004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 x14ac:dyDescent="0.55000000000000004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 x14ac:dyDescent="0.55000000000000004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 x14ac:dyDescent="0.55000000000000004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 x14ac:dyDescent="0.55000000000000004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 x14ac:dyDescent="0.55000000000000004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 x14ac:dyDescent="0.55000000000000004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 x14ac:dyDescent="0.55000000000000004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 x14ac:dyDescent="0.55000000000000004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 x14ac:dyDescent="0.55000000000000004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 x14ac:dyDescent="0.55000000000000004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 x14ac:dyDescent="0.55000000000000004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 x14ac:dyDescent="0.55000000000000004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 x14ac:dyDescent="0.55000000000000004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 x14ac:dyDescent="0.55000000000000004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 x14ac:dyDescent="0.55000000000000004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 x14ac:dyDescent="0.55000000000000004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 x14ac:dyDescent="0.55000000000000004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 x14ac:dyDescent="0.55000000000000004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 x14ac:dyDescent="0.55000000000000004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 x14ac:dyDescent="0.55000000000000004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 x14ac:dyDescent="0.55000000000000004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 x14ac:dyDescent="0.55000000000000004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 x14ac:dyDescent="0.55000000000000004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 x14ac:dyDescent="0.55000000000000004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 x14ac:dyDescent="0.55000000000000004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 x14ac:dyDescent="0.55000000000000004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 x14ac:dyDescent="0.55000000000000004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 x14ac:dyDescent="0.55000000000000004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 x14ac:dyDescent="0.55000000000000004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 x14ac:dyDescent="0.55000000000000004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 x14ac:dyDescent="0.55000000000000004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 x14ac:dyDescent="0.55000000000000004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 x14ac:dyDescent="0.55000000000000004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 x14ac:dyDescent="0.55000000000000004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 x14ac:dyDescent="0.55000000000000004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 x14ac:dyDescent="0.55000000000000004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 x14ac:dyDescent="0.55000000000000004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 x14ac:dyDescent="0.55000000000000004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 x14ac:dyDescent="0.55000000000000004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 x14ac:dyDescent="0.55000000000000004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 x14ac:dyDescent="0.55000000000000004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 x14ac:dyDescent="0.55000000000000004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 x14ac:dyDescent="0.55000000000000004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 x14ac:dyDescent="0.55000000000000004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 x14ac:dyDescent="0.55000000000000004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 x14ac:dyDescent="0.55000000000000004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 x14ac:dyDescent="0.55000000000000004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 x14ac:dyDescent="0.55000000000000004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 x14ac:dyDescent="0.55000000000000004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 x14ac:dyDescent="0.55000000000000004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 x14ac:dyDescent="0.55000000000000004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 x14ac:dyDescent="0.55000000000000004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 x14ac:dyDescent="0.55000000000000004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 x14ac:dyDescent="0.55000000000000004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 x14ac:dyDescent="0.55000000000000004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 x14ac:dyDescent="0.55000000000000004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 x14ac:dyDescent="0.55000000000000004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 x14ac:dyDescent="0.55000000000000004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 x14ac:dyDescent="0.55000000000000004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 x14ac:dyDescent="0.55000000000000004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 x14ac:dyDescent="0.55000000000000004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 x14ac:dyDescent="0.55000000000000004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 x14ac:dyDescent="0.55000000000000004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 x14ac:dyDescent="0.55000000000000004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 x14ac:dyDescent="0.55000000000000004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 x14ac:dyDescent="0.55000000000000004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 x14ac:dyDescent="0.55000000000000004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 x14ac:dyDescent="0.55000000000000004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 x14ac:dyDescent="0.55000000000000004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 x14ac:dyDescent="0.55000000000000004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 x14ac:dyDescent="0.55000000000000004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 x14ac:dyDescent="0.55000000000000004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 x14ac:dyDescent="0.55000000000000004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 x14ac:dyDescent="0.55000000000000004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 x14ac:dyDescent="0.55000000000000004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 x14ac:dyDescent="0.55000000000000004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 x14ac:dyDescent="0.55000000000000004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 x14ac:dyDescent="0.55000000000000004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 x14ac:dyDescent="0.55000000000000004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 x14ac:dyDescent="0.55000000000000004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 x14ac:dyDescent="0.55000000000000004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 x14ac:dyDescent="0.55000000000000004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 x14ac:dyDescent="0.55000000000000004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 x14ac:dyDescent="0.55000000000000004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 x14ac:dyDescent="0.55000000000000004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 x14ac:dyDescent="0.55000000000000004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 x14ac:dyDescent="0.55000000000000004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 x14ac:dyDescent="0.55000000000000004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 x14ac:dyDescent="0.55000000000000004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 x14ac:dyDescent="0.55000000000000004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 x14ac:dyDescent="0.55000000000000004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 x14ac:dyDescent="0.55000000000000004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 x14ac:dyDescent="0.55000000000000004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 x14ac:dyDescent="0.55000000000000004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 x14ac:dyDescent="0.55000000000000004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 x14ac:dyDescent="0.55000000000000004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 x14ac:dyDescent="0.55000000000000004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 x14ac:dyDescent="0.55000000000000004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 x14ac:dyDescent="0.55000000000000004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 x14ac:dyDescent="0.55000000000000004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 x14ac:dyDescent="0.55000000000000004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 x14ac:dyDescent="0.55000000000000004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 x14ac:dyDescent="0.55000000000000004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 x14ac:dyDescent="0.55000000000000004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 x14ac:dyDescent="0.55000000000000004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 x14ac:dyDescent="0.55000000000000004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 x14ac:dyDescent="0.55000000000000004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 x14ac:dyDescent="0.55000000000000004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 x14ac:dyDescent="0.55000000000000004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 x14ac:dyDescent="0.55000000000000004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 x14ac:dyDescent="0.55000000000000004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 x14ac:dyDescent="0.55000000000000004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 x14ac:dyDescent="0.55000000000000004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 x14ac:dyDescent="0.55000000000000004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 x14ac:dyDescent="0.55000000000000004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 x14ac:dyDescent="0.55000000000000004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 x14ac:dyDescent="0.55000000000000004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 x14ac:dyDescent="0.55000000000000004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 x14ac:dyDescent="0.55000000000000004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 x14ac:dyDescent="0.55000000000000004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 x14ac:dyDescent="0.55000000000000004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 x14ac:dyDescent="0.55000000000000004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 x14ac:dyDescent="0.55000000000000004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 x14ac:dyDescent="0.55000000000000004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 x14ac:dyDescent="0.55000000000000004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 x14ac:dyDescent="0.55000000000000004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 x14ac:dyDescent="0.55000000000000004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 x14ac:dyDescent="0.55000000000000004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 x14ac:dyDescent="0.55000000000000004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 x14ac:dyDescent="0.55000000000000004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 x14ac:dyDescent="0.55000000000000004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 x14ac:dyDescent="0.55000000000000004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 x14ac:dyDescent="0.55000000000000004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 x14ac:dyDescent="0.55000000000000004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 x14ac:dyDescent="0.55000000000000004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 x14ac:dyDescent="0.55000000000000004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 x14ac:dyDescent="0.55000000000000004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 x14ac:dyDescent="0.55000000000000004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 x14ac:dyDescent="0.55000000000000004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 x14ac:dyDescent="0.55000000000000004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 x14ac:dyDescent="0.55000000000000004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 x14ac:dyDescent="0.55000000000000004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 x14ac:dyDescent="0.55000000000000004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 x14ac:dyDescent="0.55000000000000004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 x14ac:dyDescent="0.55000000000000004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 x14ac:dyDescent="0.55000000000000004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 x14ac:dyDescent="0.55000000000000004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 x14ac:dyDescent="0.55000000000000004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 x14ac:dyDescent="0.55000000000000004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 x14ac:dyDescent="0.55000000000000004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 x14ac:dyDescent="0.55000000000000004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 x14ac:dyDescent="0.55000000000000004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 x14ac:dyDescent="0.55000000000000004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 x14ac:dyDescent="0.55000000000000004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 x14ac:dyDescent="0.55000000000000004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 x14ac:dyDescent="0.55000000000000004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 x14ac:dyDescent="0.55000000000000004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 x14ac:dyDescent="0.55000000000000004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 x14ac:dyDescent="0.55000000000000004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 x14ac:dyDescent="0.55000000000000004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 x14ac:dyDescent="0.55000000000000004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 x14ac:dyDescent="0.55000000000000004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 x14ac:dyDescent="0.55000000000000004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 x14ac:dyDescent="0.55000000000000004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 x14ac:dyDescent="0.55000000000000004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 x14ac:dyDescent="0.55000000000000004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 x14ac:dyDescent="0.55000000000000004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 x14ac:dyDescent="0.55000000000000004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 x14ac:dyDescent="0.55000000000000004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 x14ac:dyDescent="0.55000000000000004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 x14ac:dyDescent="0.55000000000000004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 x14ac:dyDescent="0.55000000000000004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 x14ac:dyDescent="0.55000000000000004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 x14ac:dyDescent="0.55000000000000004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 x14ac:dyDescent="0.55000000000000004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 x14ac:dyDescent="0.55000000000000004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 x14ac:dyDescent="0.55000000000000004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 x14ac:dyDescent="0.55000000000000004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 x14ac:dyDescent="0.55000000000000004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 x14ac:dyDescent="0.55000000000000004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 x14ac:dyDescent="0.55000000000000004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 x14ac:dyDescent="0.55000000000000004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 x14ac:dyDescent="0.55000000000000004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 x14ac:dyDescent="0.55000000000000004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 x14ac:dyDescent="0.55000000000000004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 x14ac:dyDescent="0.55000000000000004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 x14ac:dyDescent="0.55000000000000004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 x14ac:dyDescent="0.55000000000000004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 x14ac:dyDescent="0.55000000000000004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 x14ac:dyDescent="0.55000000000000004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 x14ac:dyDescent="0.55000000000000004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 x14ac:dyDescent="0.55000000000000004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 x14ac:dyDescent="0.55000000000000004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 x14ac:dyDescent="0.55000000000000004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 x14ac:dyDescent="0.55000000000000004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 x14ac:dyDescent="0.55000000000000004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 x14ac:dyDescent="0.55000000000000004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 x14ac:dyDescent="0.55000000000000004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 x14ac:dyDescent="0.55000000000000004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 x14ac:dyDescent="0.55000000000000004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 x14ac:dyDescent="0.55000000000000004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 x14ac:dyDescent="0.55000000000000004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 x14ac:dyDescent="0.55000000000000004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 x14ac:dyDescent="0.55000000000000004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 x14ac:dyDescent="0.55000000000000004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 x14ac:dyDescent="0.55000000000000004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 x14ac:dyDescent="0.55000000000000004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 x14ac:dyDescent="0.55000000000000004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 x14ac:dyDescent="0.55000000000000004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 x14ac:dyDescent="0.55000000000000004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 x14ac:dyDescent="0.55000000000000004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 x14ac:dyDescent="0.55000000000000004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 x14ac:dyDescent="0.55000000000000004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 x14ac:dyDescent="0.55000000000000004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 x14ac:dyDescent="0.55000000000000004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 x14ac:dyDescent="0.55000000000000004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 x14ac:dyDescent="0.55000000000000004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 x14ac:dyDescent="0.55000000000000004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 x14ac:dyDescent="0.55000000000000004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 x14ac:dyDescent="0.55000000000000004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 x14ac:dyDescent="0.55000000000000004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 x14ac:dyDescent="0.55000000000000004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 x14ac:dyDescent="0.55000000000000004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 x14ac:dyDescent="0.55000000000000004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 x14ac:dyDescent="0.55000000000000004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 x14ac:dyDescent="0.55000000000000004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 x14ac:dyDescent="0.55000000000000004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 x14ac:dyDescent="0.55000000000000004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 x14ac:dyDescent="0.55000000000000004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 x14ac:dyDescent="0.55000000000000004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 x14ac:dyDescent="0.55000000000000004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 x14ac:dyDescent="0.55000000000000004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 x14ac:dyDescent="0.55000000000000004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 x14ac:dyDescent="0.55000000000000004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 x14ac:dyDescent="0.55000000000000004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 x14ac:dyDescent="0.55000000000000004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 x14ac:dyDescent="0.55000000000000004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 x14ac:dyDescent="0.55000000000000004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 x14ac:dyDescent="0.55000000000000004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 x14ac:dyDescent="0.55000000000000004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 x14ac:dyDescent="0.55000000000000004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 x14ac:dyDescent="0.55000000000000004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 x14ac:dyDescent="0.55000000000000004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 x14ac:dyDescent="0.55000000000000004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 x14ac:dyDescent="0.55000000000000004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 x14ac:dyDescent="0.55000000000000004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 x14ac:dyDescent="0.55000000000000004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 x14ac:dyDescent="0.55000000000000004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 x14ac:dyDescent="0.55000000000000004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 x14ac:dyDescent="0.55000000000000004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 x14ac:dyDescent="0.55000000000000004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 x14ac:dyDescent="0.55000000000000004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 x14ac:dyDescent="0.55000000000000004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 x14ac:dyDescent="0.55000000000000004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 x14ac:dyDescent="0.55000000000000004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 x14ac:dyDescent="0.55000000000000004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 x14ac:dyDescent="0.55000000000000004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 x14ac:dyDescent="0.55000000000000004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 x14ac:dyDescent="0.55000000000000004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 x14ac:dyDescent="0.55000000000000004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 x14ac:dyDescent="0.55000000000000004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 x14ac:dyDescent="0.55000000000000004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 x14ac:dyDescent="0.55000000000000004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 x14ac:dyDescent="0.55000000000000004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 x14ac:dyDescent="0.55000000000000004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 x14ac:dyDescent="0.55000000000000004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 x14ac:dyDescent="0.55000000000000004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 x14ac:dyDescent="0.55000000000000004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 x14ac:dyDescent="0.55000000000000004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 x14ac:dyDescent="0.55000000000000004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 x14ac:dyDescent="0.55000000000000004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 x14ac:dyDescent="0.55000000000000004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 x14ac:dyDescent="0.55000000000000004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 x14ac:dyDescent="0.55000000000000004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 x14ac:dyDescent="0.55000000000000004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 x14ac:dyDescent="0.55000000000000004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 x14ac:dyDescent="0.55000000000000004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 x14ac:dyDescent="0.55000000000000004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 x14ac:dyDescent="0.55000000000000004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 x14ac:dyDescent="0.55000000000000004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 x14ac:dyDescent="0.55000000000000004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 x14ac:dyDescent="0.55000000000000004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 x14ac:dyDescent="0.55000000000000004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 x14ac:dyDescent="0.55000000000000004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 x14ac:dyDescent="0.55000000000000004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 x14ac:dyDescent="0.55000000000000004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 x14ac:dyDescent="0.55000000000000004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 x14ac:dyDescent="0.55000000000000004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 x14ac:dyDescent="0.55000000000000004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 x14ac:dyDescent="0.55000000000000004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 x14ac:dyDescent="0.55000000000000004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 x14ac:dyDescent="0.55000000000000004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 x14ac:dyDescent="0.55000000000000004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 x14ac:dyDescent="0.55000000000000004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 x14ac:dyDescent="0.55000000000000004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 x14ac:dyDescent="0.55000000000000004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 x14ac:dyDescent="0.55000000000000004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 x14ac:dyDescent="0.55000000000000004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 x14ac:dyDescent="0.55000000000000004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 x14ac:dyDescent="0.55000000000000004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 x14ac:dyDescent="0.55000000000000004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 x14ac:dyDescent="0.55000000000000004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 x14ac:dyDescent="0.55000000000000004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 x14ac:dyDescent="0.55000000000000004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 x14ac:dyDescent="0.55000000000000004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 x14ac:dyDescent="0.55000000000000004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 x14ac:dyDescent="0.55000000000000004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 x14ac:dyDescent="0.55000000000000004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 x14ac:dyDescent="0.55000000000000004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 x14ac:dyDescent="0.55000000000000004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 x14ac:dyDescent="0.55000000000000004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 x14ac:dyDescent="0.55000000000000004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 x14ac:dyDescent="0.55000000000000004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 x14ac:dyDescent="0.55000000000000004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 x14ac:dyDescent="0.55000000000000004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 x14ac:dyDescent="0.55000000000000004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 x14ac:dyDescent="0.55000000000000004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 x14ac:dyDescent="0.55000000000000004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 x14ac:dyDescent="0.55000000000000004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 x14ac:dyDescent="0.55000000000000004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 x14ac:dyDescent="0.55000000000000004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 x14ac:dyDescent="0.55000000000000004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 x14ac:dyDescent="0.55000000000000004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 x14ac:dyDescent="0.55000000000000004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 x14ac:dyDescent="0.55000000000000004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 x14ac:dyDescent="0.55000000000000004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 x14ac:dyDescent="0.55000000000000004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 x14ac:dyDescent="0.55000000000000004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 x14ac:dyDescent="0.55000000000000004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 x14ac:dyDescent="0.55000000000000004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 x14ac:dyDescent="0.55000000000000004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 x14ac:dyDescent="0.55000000000000004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 x14ac:dyDescent="0.55000000000000004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 x14ac:dyDescent="0.55000000000000004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 x14ac:dyDescent="0.55000000000000004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 x14ac:dyDescent="0.55000000000000004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 x14ac:dyDescent="0.55000000000000004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 x14ac:dyDescent="0.55000000000000004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 x14ac:dyDescent="0.55000000000000004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 x14ac:dyDescent="0.55000000000000004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 x14ac:dyDescent="0.55000000000000004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 x14ac:dyDescent="0.55000000000000004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 x14ac:dyDescent="0.55000000000000004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 x14ac:dyDescent="0.55000000000000004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 x14ac:dyDescent="0.55000000000000004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 x14ac:dyDescent="0.55000000000000004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 x14ac:dyDescent="0.55000000000000004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 x14ac:dyDescent="0.55000000000000004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 x14ac:dyDescent="0.55000000000000004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 x14ac:dyDescent="0.55000000000000004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 x14ac:dyDescent="0.55000000000000004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 x14ac:dyDescent="0.55000000000000004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 x14ac:dyDescent="0.55000000000000004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 x14ac:dyDescent="0.55000000000000004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 x14ac:dyDescent="0.55000000000000004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 x14ac:dyDescent="0.55000000000000004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 x14ac:dyDescent="0.55000000000000004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 x14ac:dyDescent="0.55000000000000004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 x14ac:dyDescent="0.55000000000000004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 x14ac:dyDescent="0.55000000000000004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 x14ac:dyDescent="0.55000000000000004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 x14ac:dyDescent="0.55000000000000004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 x14ac:dyDescent="0.55000000000000004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 x14ac:dyDescent="0.55000000000000004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 x14ac:dyDescent="0.55000000000000004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 x14ac:dyDescent="0.55000000000000004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 x14ac:dyDescent="0.55000000000000004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 x14ac:dyDescent="0.55000000000000004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 x14ac:dyDescent="0.55000000000000004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 x14ac:dyDescent="0.55000000000000004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 x14ac:dyDescent="0.55000000000000004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 x14ac:dyDescent="0.55000000000000004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 x14ac:dyDescent="0.55000000000000004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 x14ac:dyDescent="0.55000000000000004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 x14ac:dyDescent="0.55000000000000004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 x14ac:dyDescent="0.55000000000000004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 x14ac:dyDescent="0.55000000000000004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 x14ac:dyDescent="0.55000000000000004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 x14ac:dyDescent="0.55000000000000004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 x14ac:dyDescent="0.55000000000000004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 x14ac:dyDescent="0.55000000000000004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 x14ac:dyDescent="0.55000000000000004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 x14ac:dyDescent="0.55000000000000004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 x14ac:dyDescent="0.55000000000000004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 x14ac:dyDescent="0.55000000000000004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 x14ac:dyDescent="0.55000000000000004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 x14ac:dyDescent="0.55000000000000004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 x14ac:dyDescent="0.55000000000000004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 x14ac:dyDescent="0.55000000000000004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 x14ac:dyDescent="0.55000000000000004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 x14ac:dyDescent="0.55000000000000004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 x14ac:dyDescent="0.55000000000000004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 x14ac:dyDescent="0.55000000000000004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 x14ac:dyDescent="0.55000000000000004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 x14ac:dyDescent="0.55000000000000004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 x14ac:dyDescent="0.55000000000000004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 x14ac:dyDescent="0.55000000000000004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 x14ac:dyDescent="0.55000000000000004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 x14ac:dyDescent="0.55000000000000004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 x14ac:dyDescent="0.55000000000000004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 x14ac:dyDescent="0.55000000000000004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 x14ac:dyDescent="0.55000000000000004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 x14ac:dyDescent="0.55000000000000004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 x14ac:dyDescent="0.55000000000000004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 x14ac:dyDescent="0.55000000000000004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 x14ac:dyDescent="0.55000000000000004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 x14ac:dyDescent="0.55000000000000004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 x14ac:dyDescent="0.55000000000000004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 x14ac:dyDescent="0.55000000000000004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 x14ac:dyDescent="0.55000000000000004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 x14ac:dyDescent="0.55000000000000004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 x14ac:dyDescent="0.55000000000000004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 x14ac:dyDescent="0.55000000000000004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 x14ac:dyDescent="0.55000000000000004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 x14ac:dyDescent="0.55000000000000004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 x14ac:dyDescent="0.55000000000000004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 x14ac:dyDescent="0.55000000000000004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 x14ac:dyDescent="0.55000000000000004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 x14ac:dyDescent="0.55000000000000004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 x14ac:dyDescent="0.55000000000000004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 x14ac:dyDescent="0.55000000000000004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 x14ac:dyDescent="0.55000000000000004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 x14ac:dyDescent="0.55000000000000004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 x14ac:dyDescent="0.55000000000000004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 x14ac:dyDescent="0.55000000000000004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 x14ac:dyDescent="0.55000000000000004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 x14ac:dyDescent="0.55000000000000004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 x14ac:dyDescent="0.55000000000000004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 x14ac:dyDescent="0.55000000000000004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 x14ac:dyDescent="0.55000000000000004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 x14ac:dyDescent="0.55000000000000004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 x14ac:dyDescent="0.55000000000000004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 x14ac:dyDescent="0.55000000000000004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 x14ac:dyDescent="0.55000000000000004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 x14ac:dyDescent="0.55000000000000004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 x14ac:dyDescent="0.55000000000000004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 x14ac:dyDescent="0.55000000000000004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 x14ac:dyDescent="0.55000000000000004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 x14ac:dyDescent="0.55000000000000004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 x14ac:dyDescent="0.55000000000000004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 x14ac:dyDescent="0.55000000000000004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 x14ac:dyDescent="0.55000000000000004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 x14ac:dyDescent="0.55000000000000004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 x14ac:dyDescent="0.55000000000000004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 x14ac:dyDescent="0.55000000000000004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 x14ac:dyDescent="0.55000000000000004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 x14ac:dyDescent="0.55000000000000004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 x14ac:dyDescent="0.55000000000000004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 x14ac:dyDescent="0.55000000000000004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 x14ac:dyDescent="0.55000000000000004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 x14ac:dyDescent="0.55000000000000004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 x14ac:dyDescent="0.55000000000000004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 x14ac:dyDescent="0.55000000000000004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 x14ac:dyDescent="0.55000000000000004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 x14ac:dyDescent="0.55000000000000004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 x14ac:dyDescent="0.55000000000000004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 x14ac:dyDescent="0.55000000000000004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 x14ac:dyDescent="0.55000000000000004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 x14ac:dyDescent="0.55000000000000004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 x14ac:dyDescent="0.55000000000000004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 x14ac:dyDescent="0.55000000000000004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 x14ac:dyDescent="0.55000000000000004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 x14ac:dyDescent="0.55000000000000004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 x14ac:dyDescent="0.55000000000000004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 x14ac:dyDescent="0.55000000000000004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 x14ac:dyDescent="0.55000000000000004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 x14ac:dyDescent="0.55000000000000004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 x14ac:dyDescent="0.55000000000000004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 x14ac:dyDescent="0.55000000000000004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 x14ac:dyDescent="0.55000000000000004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 x14ac:dyDescent="0.55000000000000004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 x14ac:dyDescent="0.55000000000000004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 x14ac:dyDescent="0.55000000000000004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 x14ac:dyDescent="0.55000000000000004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 x14ac:dyDescent="0.55000000000000004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 x14ac:dyDescent="0.55000000000000004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 x14ac:dyDescent="0.55000000000000004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 x14ac:dyDescent="0.55000000000000004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 x14ac:dyDescent="0.55000000000000004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 x14ac:dyDescent="0.55000000000000004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 x14ac:dyDescent="0.55000000000000004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 x14ac:dyDescent="0.55000000000000004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 x14ac:dyDescent="0.55000000000000004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 x14ac:dyDescent="0.55000000000000004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 x14ac:dyDescent="0.55000000000000004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 x14ac:dyDescent="0.55000000000000004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 x14ac:dyDescent="0.55000000000000004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 x14ac:dyDescent="0.55000000000000004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 x14ac:dyDescent="0.55000000000000004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 x14ac:dyDescent="0.55000000000000004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 x14ac:dyDescent="0.55000000000000004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 x14ac:dyDescent="0.55000000000000004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 x14ac:dyDescent="0.55000000000000004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 x14ac:dyDescent="0.55000000000000004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 x14ac:dyDescent="0.55000000000000004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 x14ac:dyDescent="0.55000000000000004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 x14ac:dyDescent="0.55000000000000004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 x14ac:dyDescent="0.55000000000000004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 x14ac:dyDescent="0.55000000000000004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 x14ac:dyDescent="0.55000000000000004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 x14ac:dyDescent="0.55000000000000004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 x14ac:dyDescent="0.55000000000000004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 x14ac:dyDescent="0.55000000000000004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 x14ac:dyDescent="0.55000000000000004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 x14ac:dyDescent="0.55000000000000004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 x14ac:dyDescent="0.55000000000000004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 x14ac:dyDescent="0.55000000000000004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 x14ac:dyDescent="0.55000000000000004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 x14ac:dyDescent="0.55000000000000004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 x14ac:dyDescent="0.55000000000000004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 x14ac:dyDescent="0.55000000000000004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 x14ac:dyDescent="0.55000000000000004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 x14ac:dyDescent="0.55000000000000004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 x14ac:dyDescent="0.55000000000000004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 x14ac:dyDescent="0.55000000000000004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 x14ac:dyDescent="0.55000000000000004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 x14ac:dyDescent="0.55000000000000004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 x14ac:dyDescent="0.55000000000000004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 x14ac:dyDescent="0.55000000000000004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 x14ac:dyDescent="0.55000000000000004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 x14ac:dyDescent="0.55000000000000004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 x14ac:dyDescent="0.55000000000000004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 x14ac:dyDescent="0.55000000000000004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 x14ac:dyDescent="0.55000000000000004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 x14ac:dyDescent="0.55000000000000004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 x14ac:dyDescent="0.55000000000000004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 x14ac:dyDescent="0.55000000000000004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 x14ac:dyDescent="0.55000000000000004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 x14ac:dyDescent="0.55000000000000004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 x14ac:dyDescent="0.55000000000000004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 x14ac:dyDescent="0.55000000000000004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 x14ac:dyDescent="0.55000000000000004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 x14ac:dyDescent="0.55000000000000004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 x14ac:dyDescent="0.55000000000000004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 x14ac:dyDescent="0.55000000000000004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 x14ac:dyDescent="0.55000000000000004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 x14ac:dyDescent="0.55000000000000004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 x14ac:dyDescent="0.55000000000000004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 x14ac:dyDescent="0.55000000000000004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 x14ac:dyDescent="0.55000000000000004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 x14ac:dyDescent="0.55000000000000004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 x14ac:dyDescent="0.55000000000000004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 x14ac:dyDescent="0.55000000000000004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 x14ac:dyDescent="0.55000000000000004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 x14ac:dyDescent="0.55000000000000004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 x14ac:dyDescent="0.55000000000000004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 x14ac:dyDescent="0.55000000000000004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 x14ac:dyDescent="0.55000000000000004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 x14ac:dyDescent="0.55000000000000004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 x14ac:dyDescent="0.55000000000000004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 x14ac:dyDescent="0.55000000000000004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 x14ac:dyDescent="0.55000000000000004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 x14ac:dyDescent="0.55000000000000004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 x14ac:dyDescent="0.55000000000000004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 x14ac:dyDescent="0.55000000000000004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 x14ac:dyDescent="0.55000000000000004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 x14ac:dyDescent="0.55000000000000004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 x14ac:dyDescent="0.55000000000000004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 x14ac:dyDescent="0.55000000000000004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 x14ac:dyDescent="0.55000000000000004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 x14ac:dyDescent="0.55000000000000004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 x14ac:dyDescent="0.55000000000000004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 x14ac:dyDescent="0.55000000000000004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 x14ac:dyDescent="0.55000000000000004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 x14ac:dyDescent="0.55000000000000004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 x14ac:dyDescent="0.55000000000000004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 x14ac:dyDescent="0.55000000000000004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 x14ac:dyDescent="0.55000000000000004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 x14ac:dyDescent="0.55000000000000004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 x14ac:dyDescent="0.55000000000000004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 x14ac:dyDescent="0.55000000000000004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 x14ac:dyDescent="0.55000000000000004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 x14ac:dyDescent="0.55000000000000004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 x14ac:dyDescent="0.55000000000000004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 x14ac:dyDescent="0.55000000000000004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 x14ac:dyDescent="0.55000000000000004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 x14ac:dyDescent="0.55000000000000004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 x14ac:dyDescent="0.55000000000000004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 x14ac:dyDescent="0.55000000000000004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 x14ac:dyDescent="0.55000000000000004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 x14ac:dyDescent="0.55000000000000004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 x14ac:dyDescent="0.55000000000000004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 x14ac:dyDescent="0.55000000000000004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 x14ac:dyDescent="0.55000000000000004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 x14ac:dyDescent="0.55000000000000004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 x14ac:dyDescent="0.55000000000000004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 x14ac:dyDescent="0.55000000000000004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 x14ac:dyDescent="0.55000000000000004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 x14ac:dyDescent="0.55000000000000004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 x14ac:dyDescent="0.55000000000000004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 x14ac:dyDescent="0.55000000000000004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 x14ac:dyDescent="0.55000000000000004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 x14ac:dyDescent="0.55000000000000004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 x14ac:dyDescent="0.55000000000000004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 x14ac:dyDescent="0.55000000000000004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 x14ac:dyDescent="0.55000000000000004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 x14ac:dyDescent="0.55000000000000004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 x14ac:dyDescent="0.55000000000000004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 x14ac:dyDescent="0.55000000000000004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 x14ac:dyDescent="0.55000000000000004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 x14ac:dyDescent="0.55000000000000004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 x14ac:dyDescent="0.55000000000000004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 x14ac:dyDescent="0.55000000000000004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 x14ac:dyDescent="0.55000000000000004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 x14ac:dyDescent="0.55000000000000004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 x14ac:dyDescent="0.55000000000000004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 x14ac:dyDescent="0.55000000000000004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 x14ac:dyDescent="0.55000000000000004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 x14ac:dyDescent="0.55000000000000004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 x14ac:dyDescent="0.55000000000000004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 x14ac:dyDescent="0.55000000000000004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 x14ac:dyDescent="0.55000000000000004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 x14ac:dyDescent="0.55000000000000004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 x14ac:dyDescent="0.55000000000000004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 x14ac:dyDescent="0.55000000000000004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 x14ac:dyDescent="0.55000000000000004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 x14ac:dyDescent="0.55000000000000004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 x14ac:dyDescent="0.55000000000000004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 x14ac:dyDescent="0.55000000000000004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 x14ac:dyDescent="0.55000000000000004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 x14ac:dyDescent="0.55000000000000004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 x14ac:dyDescent="0.55000000000000004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 x14ac:dyDescent="0.55000000000000004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 x14ac:dyDescent="0.55000000000000004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 x14ac:dyDescent="0.55000000000000004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 x14ac:dyDescent="0.55000000000000004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 x14ac:dyDescent="0.55000000000000004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 x14ac:dyDescent="0.55000000000000004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 x14ac:dyDescent="0.55000000000000004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 x14ac:dyDescent="0.55000000000000004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 x14ac:dyDescent="0.55000000000000004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 x14ac:dyDescent="0.55000000000000004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 x14ac:dyDescent="0.55000000000000004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 x14ac:dyDescent="0.55000000000000004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 x14ac:dyDescent="0.55000000000000004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 x14ac:dyDescent="0.55000000000000004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 x14ac:dyDescent="0.55000000000000004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 x14ac:dyDescent="0.55000000000000004">
      <c r="A25758" s="32">
        <v>44452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 x14ac:dyDescent="0.55000000000000004">
      <c r="A25759" s="32">
        <v>44452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 x14ac:dyDescent="0.55000000000000004">
      <c r="A25760" s="32">
        <v>44452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 x14ac:dyDescent="0.55000000000000004">
      <c r="A25761" s="32">
        <v>44452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 x14ac:dyDescent="0.55000000000000004">
      <c r="A25762" s="32">
        <v>44452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 x14ac:dyDescent="0.55000000000000004">
      <c r="A25763" s="32">
        <v>44452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 x14ac:dyDescent="0.55000000000000004">
      <c r="A25764" s="32">
        <v>44452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 x14ac:dyDescent="0.55000000000000004">
      <c r="A25765" s="32">
        <v>44452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 x14ac:dyDescent="0.55000000000000004">
      <c r="A25766" s="32">
        <v>44452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 x14ac:dyDescent="0.55000000000000004">
      <c r="A25767" s="32">
        <v>44452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 x14ac:dyDescent="0.55000000000000004">
      <c r="A25768" s="32">
        <v>44452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 x14ac:dyDescent="0.55000000000000004">
      <c r="A25769" s="32">
        <v>44452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 x14ac:dyDescent="0.55000000000000004">
      <c r="A25770" s="32">
        <v>44452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 x14ac:dyDescent="0.55000000000000004">
      <c r="A25771" s="32">
        <v>44452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 x14ac:dyDescent="0.55000000000000004">
      <c r="A25772" s="32">
        <v>44452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 x14ac:dyDescent="0.55000000000000004">
      <c r="A25773" s="32">
        <v>44452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 x14ac:dyDescent="0.55000000000000004">
      <c r="A25774" s="32">
        <v>44452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 x14ac:dyDescent="0.55000000000000004">
      <c r="A25775" s="32">
        <v>44452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 x14ac:dyDescent="0.55000000000000004">
      <c r="A25776" s="32">
        <v>44452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 x14ac:dyDescent="0.55000000000000004">
      <c r="A25777" s="32">
        <v>44452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 x14ac:dyDescent="0.55000000000000004">
      <c r="A25778" s="32">
        <v>44452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 x14ac:dyDescent="0.55000000000000004">
      <c r="A25779" s="32">
        <v>44452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 x14ac:dyDescent="0.55000000000000004">
      <c r="A25780" s="32">
        <v>44452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 x14ac:dyDescent="0.55000000000000004">
      <c r="A25781" s="32">
        <v>44452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 x14ac:dyDescent="0.55000000000000004">
      <c r="A25782" s="32">
        <v>44452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 x14ac:dyDescent="0.55000000000000004">
      <c r="A25783" s="32">
        <v>44452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 x14ac:dyDescent="0.55000000000000004">
      <c r="A25784" s="32">
        <v>44452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 x14ac:dyDescent="0.55000000000000004">
      <c r="A25785" s="32">
        <v>44452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 x14ac:dyDescent="0.55000000000000004">
      <c r="A25786" s="32">
        <v>44452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 x14ac:dyDescent="0.55000000000000004">
      <c r="A25787" s="32">
        <v>44452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 x14ac:dyDescent="0.55000000000000004">
      <c r="A25788" s="32">
        <v>44452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 x14ac:dyDescent="0.55000000000000004">
      <c r="A25789" s="32">
        <v>44452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 x14ac:dyDescent="0.55000000000000004">
      <c r="A25790" s="32">
        <v>44452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 x14ac:dyDescent="0.55000000000000004">
      <c r="A25791" s="32">
        <v>44452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 x14ac:dyDescent="0.55000000000000004">
      <c r="A25792" s="32">
        <v>44452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 x14ac:dyDescent="0.55000000000000004">
      <c r="A25793" s="32">
        <v>44452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 x14ac:dyDescent="0.55000000000000004">
      <c r="A25794" s="32">
        <v>44452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 x14ac:dyDescent="0.55000000000000004">
      <c r="A25795" s="32">
        <v>44452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 x14ac:dyDescent="0.55000000000000004">
      <c r="A25796" s="32">
        <v>44452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 x14ac:dyDescent="0.55000000000000004">
      <c r="A25797" s="32">
        <v>44452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 x14ac:dyDescent="0.55000000000000004">
      <c r="A25798" s="32">
        <v>44452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 x14ac:dyDescent="0.55000000000000004">
      <c r="A25799" s="32">
        <v>44452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 x14ac:dyDescent="0.55000000000000004">
      <c r="A25800" s="32">
        <v>44452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 x14ac:dyDescent="0.55000000000000004">
      <c r="A25801" s="32">
        <v>44452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 x14ac:dyDescent="0.55000000000000004">
      <c r="A25802" s="32">
        <v>44452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 x14ac:dyDescent="0.55000000000000004">
      <c r="A25803" s="32">
        <v>44452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 x14ac:dyDescent="0.55000000000000004">
      <c r="A25804" s="32">
        <v>44452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 x14ac:dyDescent="0.55000000000000004">
      <c r="A25805" s="32">
        <v>44453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 x14ac:dyDescent="0.55000000000000004">
      <c r="A25806" s="32">
        <v>44453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 x14ac:dyDescent="0.55000000000000004">
      <c r="A25807" s="32">
        <v>44453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 x14ac:dyDescent="0.55000000000000004">
      <c r="A25808" s="32">
        <v>44453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 x14ac:dyDescent="0.55000000000000004">
      <c r="A25809" s="32">
        <v>44453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 x14ac:dyDescent="0.55000000000000004">
      <c r="A25810" s="32">
        <v>44453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 x14ac:dyDescent="0.55000000000000004">
      <c r="A25811" s="32">
        <v>44453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 x14ac:dyDescent="0.55000000000000004">
      <c r="A25812" s="32">
        <v>44453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 x14ac:dyDescent="0.55000000000000004">
      <c r="A25813" s="32">
        <v>44453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 x14ac:dyDescent="0.55000000000000004">
      <c r="A25814" s="32">
        <v>44453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 x14ac:dyDescent="0.55000000000000004">
      <c r="A25815" s="32">
        <v>44453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 x14ac:dyDescent="0.55000000000000004">
      <c r="A25816" s="32">
        <v>44453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 x14ac:dyDescent="0.55000000000000004">
      <c r="A25817" s="32">
        <v>44453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 x14ac:dyDescent="0.55000000000000004">
      <c r="A25818" s="32">
        <v>44453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 x14ac:dyDescent="0.55000000000000004">
      <c r="A25819" s="32">
        <v>44453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 x14ac:dyDescent="0.55000000000000004">
      <c r="A25820" s="32">
        <v>44453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 x14ac:dyDescent="0.55000000000000004">
      <c r="A25821" s="32">
        <v>44453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 x14ac:dyDescent="0.55000000000000004">
      <c r="A25822" s="32">
        <v>44453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 x14ac:dyDescent="0.55000000000000004">
      <c r="A25823" s="32">
        <v>44453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 x14ac:dyDescent="0.55000000000000004">
      <c r="A25824" s="32">
        <v>44453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 x14ac:dyDescent="0.55000000000000004">
      <c r="A25825" s="32">
        <v>44453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 x14ac:dyDescent="0.55000000000000004">
      <c r="A25826" s="32">
        <v>44453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 x14ac:dyDescent="0.55000000000000004">
      <c r="A25827" s="32">
        <v>44453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 x14ac:dyDescent="0.55000000000000004">
      <c r="A25828" s="32">
        <v>44453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 x14ac:dyDescent="0.55000000000000004">
      <c r="A25829" s="32">
        <v>44453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 x14ac:dyDescent="0.55000000000000004">
      <c r="A25830" s="32">
        <v>44453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 x14ac:dyDescent="0.55000000000000004">
      <c r="A25831" s="32">
        <v>44453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 x14ac:dyDescent="0.55000000000000004">
      <c r="A25832" s="32">
        <v>44453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 x14ac:dyDescent="0.55000000000000004">
      <c r="A25833" s="32">
        <v>44453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 x14ac:dyDescent="0.55000000000000004">
      <c r="A25834" s="32">
        <v>44453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 x14ac:dyDescent="0.55000000000000004">
      <c r="A25835" s="32">
        <v>44453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 x14ac:dyDescent="0.55000000000000004">
      <c r="A25836" s="32">
        <v>44453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 x14ac:dyDescent="0.55000000000000004">
      <c r="A25837" s="32">
        <v>44453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 x14ac:dyDescent="0.55000000000000004">
      <c r="A25838" s="32">
        <v>44453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 x14ac:dyDescent="0.55000000000000004">
      <c r="A25839" s="32">
        <v>44453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 x14ac:dyDescent="0.55000000000000004">
      <c r="A25840" s="32">
        <v>44453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 x14ac:dyDescent="0.55000000000000004">
      <c r="A25841" s="32">
        <v>44453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 x14ac:dyDescent="0.55000000000000004">
      <c r="A25842" s="32">
        <v>44453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 x14ac:dyDescent="0.55000000000000004">
      <c r="A25843" s="32">
        <v>44453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 x14ac:dyDescent="0.55000000000000004">
      <c r="A25844" s="32">
        <v>44453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 x14ac:dyDescent="0.55000000000000004">
      <c r="A25845" s="32">
        <v>44453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 x14ac:dyDescent="0.55000000000000004">
      <c r="A25846" s="32">
        <v>44453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 x14ac:dyDescent="0.55000000000000004">
      <c r="A25847" s="32">
        <v>44453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 x14ac:dyDescent="0.55000000000000004">
      <c r="A25848" s="32">
        <v>44453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 x14ac:dyDescent="0.55000000000000004">
      <c r="A25849" s="32">
        <v>44453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 x14ac:dyDescent="0.55000000000000004">
      <c r="A25850" s="32">
        <v>44453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 x14ac:dyDescent="0.55000000000000004">
      <c r="A25851" s="32">
        <v>44453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4" customWidth="1"/>
    <col min="2" max="2" width="13.33203125" style="25" bestFit="1" customWidth="1"/>
    <col min="3" max="3" width="10.75" style="25" bestFit="1" customWidth="1"/>
    <col min="4" max="4" width="10.1640625" style="25" bestFit="1" customWidth="1"/>
    <col min="5" max="5" width="8.25" style="25" bestFit="1" customWidth="1"/>
    <col min="6" max="6" width="8.83203125" style="25" customWidth="1"/>
    <col min="7" max="7" width="9.6640625" style="25" customWidth="1"/>
    <col min="8" max="8" width="9.83203125" style="25" customWidth="1"/>
    <col min="9" max="9" width="9.1640625" style="25" bestFit="1" customWidth="1"/>
    <col min="10" max="10" width="7.33203125" style="25" customWidth="1"/>
    <col min="11" max="11" width="7.25" style="25" customWidth="1"/>
    <col min="12" max="12" width="5.6640625" style="25" customWidth="1"/>
    <col min="13" max="13" width="10.25" style="25" customWidth="1"/>
    <col min="14" max="14" width="7.5" style="25" customWidth="1"/>
    <col min="15" max="15" width="9" style="25" customWidth="1"/>
    <col min="16" max="16" width="11.4140625" style="25" customWidth="1"/>
    <col min="17" max="17" width="8.6640625" style="25" customWidth="1"/>
    <col min="18" max="16384" width="8.6640625" style="25"/>
  </cols>
  <sheetData>
    <row r="1" spans="1:17" x14ac:dyDescent="0.55000000000000004">
      <c r="B1" s="119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29" customFormat="1" x14ac:dyDescent="0.55000000000000004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284</v>
      </c>
      <c r="P2" s="29" t="s">
        <v>285</v>
      </c>
    </row>
    <row r="3" spans="1:17" x14ac:dyDescent="0.55000000000000004">
      <c r="A3" s="36">
        <f>DATE($A$8, $B$8, $C$8)</f>
        <v>44454</v>
      </c>
      <c r="B3" s="25" t="s">
        <v>153</v>
      </c>
      <c r="C3" s="25">
        <f>IF(D21="", "", D21)</f>
        <v>1669033</v>
      </c>
      <c r="D3" s="25">
        <f>IF(C21="", "", C21)</f>
        <v>22941726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77198</v>
      </c>
      <c r="I3" s="25" t="str">
        <f t="shared" si="1"/>
        <v/>
      </c>
      <c r="J3" s="25">
        <f t="shared" si="1"/>
        <v>1496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1571953</v>
      </c>
      <c r="N3" s="25">
        <f t="shared" si="2"/>
        <v>17149</v>
      </c>
      <c r="O3" s="46">
        <f>N15</f>
        <v>0</v>
      </c>
      <c r="P3" s="48">
        <f>O15</f>
        <v>0</v>
      </c>
    </row>
    <row r="4" spans="1:17" x14ac:dyDescent="0.55000000000000004">
      <c r="A4" s="36">
        <f>DATE($A$8, $B$8, $C$8)</f>
        <v>44454</v>
      </c>
      <c r="B4" s="25" t="s">
        <v>154</v>
      </c>
      <c r="C4" s="25">
        <f>IF(D22="", "", D22)</f>
        <v>4096</v>
      </c>
      <c r="D4" s="25">
        <f>IF(C22="", "", C22)</f>
        <v>1028702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138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3951</v>
      </c>
      <c r="N4" s="25">
        <f t="shared" si="2"/>
        <v>7</v>
      </c>
      <c r="O4" s="26">
        <v>0</v>
      </c>
      <c r="P4" s="26">
        <v>0</v>
      </c>
    </row>
    <row r="5" spans="1:17" x14ac:dyDescent="0.55000000000000004">
      <c r="A5" s="36">
        <f>DATE($A$8, $B$8, $C$8)</f>
        <v>44454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7"/>
      <c r="O7" s="26"/>
      <c r="P7" s="26"/>
    </row>
    <row r="8" spans="1:17" x14ac:dyDescent="0.55000000000000004">
      <c r="A8" s="4">
        <v>2021</v>
      </c>
      <c r="B8" s="4">
        <v>9</v>
      </c>
      <c r="C8" s="4">
        <v>15</v>
      </c>
      <c r="J8" s="55"/>
      <c r="K8" s="55"/>
      <c r="L8" s="55"/>
      <c r="M8" s="55"/>
      <c r="N8" s="55"/>
      <c r="O8" s="55"/>
      <c r="P8" s="55"/>
      <c r="Q8" s="55"/>
    </row>
    <row r="9" spans="1:17" s="100" customFormat="1" x14ac:dyDescent="0.55000000000000004">
      <c r="A9" s="119" t="s">
        <v>360</v>
      </c>
      <c r="B9" s="119"/>
      <c r="C9" s="119"/>
      <c r="D9" s="119"/>
      <c r="E9" s="119"/>
      <c r="F9" s="119"/>
      <c r="G9" s="119"/>
      <c r="H9" s="119"/>
      <c r="I9" s="119"/>
      <c r="J9" s="55"/>
      <c r="K9" s="55"/>
      <c r="L9" s="55"/>
      <c r="M9" s="55"/>
      <c r="N9" s="55"/>
      <c r="O9" s="55"/>
      <c r="P9" s="55"/>
      <c r="Q9" s="55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5"/>
      <c r="K10" s="60"/>
      <c r="L10" s="60"/>
      <c r="M10" s="55"/>
      <c r="N10" s="56"/>
      <c r="O10" s="55"/>
      <c r="P10" s="55"/>
      <c r="Q10" s="55"/>
    </row>
    <row r="11" spans="1:17" x14ac:dyDescent="0.55000000000000004">
      <c r="C11" s="29" t="s">
        <v>162</v>
      </c>
      <c r="D11" s="29" t="s">
        <v>163</v>
      </c>
      <c r="E11" s="29" t="s">
        <v>164</v>
      </c>
      <c r="F11" s="29" t="s">
        <v>165</v>
      </c>
      <c r="G11" s="119"/>
      <c r="H11" s="119"/>
      <c r="I11" s="120"/>
      <c r="J11" s="55"/>
      <c r="K11" s="55"/>
      <c r="L11" s="55"/>
      <c r="M11" s="60"/>
      <c r="N11" s="60"/>
      <c r="O11" s="57"/>
      <c r="P11" s="57"/>
      <c r="Q11" s="55"/>
    </row>
    <row r="12" spans="1:17" x14ac:dyDescent="0.55000000000000004">
      <c r="B12" s="26" t="s">
        <v>166</v>
      </c>
      <c r="C12" s="45">
        <v>22941726</v>
      </c>
      <c r="D12" s="45">
        <v>1669033</v>
      </c>
      <c r="E12" s="45">
        <v>77198</v>
      </c>
      <c r="F12" s="45">
        <v>1496</v>
      </c>
      <c r="G12" s="45">
        <v>1571953</v>
      </c>
      <c r="H12" s="45">
        <v>17149</v>
      </c>
      <c r="I12" s="3"/>
      <c r="J12" s="55"/>
      <c r="K12" s="122" t="s">
        <v>362</v>
      </c>
      <c r="L12" s="122"/>
      <c r="M12" s="60"/>
      <c r="N12" s="58"/>
      <c r="O12" s="58"/>
      <c r="P12" s="59"/>
      <c r="Q12" s="60"/>
    </row>
    <row r="13" spans="1:17" x14ac:dyDescent="0.55000000000000004">
      <c r="B13" s="26" t="s">
        <v>327</v>
      </c>
      <c r="C13" s="45">
        <v>1028702</v>
      </c>
      <c r="D13" s="45">
        <v>4096</v>
      </c>
      <c r="E13" s="45">
        <v>138</v>
      </c>
      <c r="F13" s="45">
        <v>0</v>
      </c>
      <c r="G13" s="45">
        <v>3951</v>
      </c>
      <c r="H13" s="45">
        <v>7</v>
      </c>
      <c r="I13" s="3"/>
      <c r="J13" s="55"/>
      <c r="K13" s="114" t="s">
        <v>361</v>
      </c>
      <c r="L13" s="60"/>
      <c r="M13" s="60"/>
      <c r="N13" s="55"/>
      <c r="O13" s="55"/>
      <c r="P13" s="59"/>
      <c r="Q13" s="55"/>
    </row>
    <row r="14" spans="1:17" x14ac:dyDescent="0.55000000000000004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5"/>
      <c r="K14" s="55"/>
      <c r="L14" s="55"/>
      <c r="M14" s="55"/>
      <c r="N14" s="55"/>
      <c r="O14" s="55"/>
      <c r="P14" s="59"/>
      <c r="Q14" s="55"/>
    </row>
    <row r="15" spans="1:17" x14ac:dyDescent="0.55000000000000004">
      <c r="B15" s="43" t="s">
        <v>164</v>
      </c>
      <c r="C15" s="44">
        <f t="shared" ref="C15:H15" si="3">SUM(C12:C14)</f>
        <v>23971257</v>
      </c>
      <c r="D15" s="44">
        <f t="shared" si="3"/>
        <v>1673144</v>
      </c>
      <c r="E15" s="44">
        <f t="shared" si="3"/>
        <v>77336</v>
      </c>
      <c r="F15" s="44">
        <f t="shared" si="3"/>
        <v>1496</v>
      </c>
      <c r="G15" s="44">
        <f t="shared" si="3"/>
        <v>1575919</v>
      </c>
      <c r="H15" s="44">
        <f t="shared" si="3"/>
        <v>17156</v>
      </c>
      <c r="I15" s="28"/>
      <c r="J15" s="55"/>
      <c r="K15" s="55"/>
      <c r="L15" s="60"/>
      <c r="M15" s="60"/>
      <c r="N15" s="58"/>
      <c r="O15" s="58"/>
      <c r="P15" s="59"/>
      <c r="Q15" s="55"/>
    </row>
    <row r="18" spans="1:16" x14ac:dyDescent="0.55000000000000004">
      <c r="C18" s="119" t="s">
        <v>157</v>
      </c>
      <c r="D18" s="120"/>
      <c r="E18" s="119" t="s">
        <v>169</v>
      </c>
      <c r="F18" s="120"/>
      <c r="G18" s="120"/>
      <c r="H18" s="119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9" t="s">
        <v>158</v>
      </c>
      <c r="I19" s="120"/>
      <c r="J19" s="120"/>
      <c r="K19" s="120"/>
      <c r="L19" s="120"/>
      <c r="M19" s="120"/>
      <c r="N19" s="120"/>
      <c r="O19" s="119" t="s">
        <v>159</v>
      </c>
      <c r="P19" s="119" t="s">
        <v>160</v>
      </c>
    </row>
    <row r="20" spans="1:16" x14ac:dyDescent="0.55000000000000004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0"/>
      <c r="P20" s="120"/>
    </row>
    <row r="21" spans="1:16" x14ac:dyDescent="0.55000000000000004">
      <c r="B21" s="25" t="s">
        <v>166</v>
      </c>
      <c r="C21" s="27">
        <f t="shared" ref="C21:D23" si="4">C12</f>
        <v>22941726</v>
      </c>
      <c r="D21" s="27">
        <f t="shared" si="4"/>
        <v>1669033</v>
      </c>
      <c r="E21" s="3"/>
      <c r="F21" s="3"/>
      <c r="G21" s="3"/>
      <c r="H21" s="3"/>
      <c r="I21" s="27">
        <f>E12</f>
        <v>77198</v>
      </c>
      <c r="J21" s="3"/>
      <c r="K21" s="27">
        <f>F12</f>
        <v>1496</v>
      </c>
      <c r="L21" s="3"/>
      <c r="M21" s="3"/>
      <c r="N21" s="16">
        <f>G21</f>
        <v>0</v>
      </c>
      <c r="O21" s="27">
        <f t="shared" ref="O21:P23" si="5">G12</f>
        <v>1571953</v>
      </c>
      <c r="P21" s="27">
        <f t="shared" si="5"/>
        <v>17149</v>
      </c>
    </row>
    <row r="22" spans="1:16" x14ac:dyDescent="0.55000000000000004">
      <c r="B22" s="25" t="s">
        <v>167</v>
      </c>
      <c r="C22" s="27">
        <f t="shared" si="4"/>
        <v>1028702</v>
      </c>
      <c r="D22" s="27">
        <f t="shared" si="4"/>
        <v>4096</v>
      </c>
      <c r="E22" s="3"/>
      <c r="F22" s="3"/>
      <c r="G22" s="3"/>
      <c r="H22" s="3"/>
      <c r="I22" s="27">
        <f>E13</f>
        <v>138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3951</v>
      </c>
      <c r="P22" s="27">
        <f t="shared" si="5"/>
        <v>7</v>
      </c>
    </row>
    <row r="23" spans="1:16" x14ac:dyDescent="0.55000000000000004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 x14ac:dyDescent="0.55000000000000004">
      <c r="B24" s="25" t="s">
        <v>164</v>
      </c>
      <c r="C24" s="25">
        <f t="shared" ref="C24:P24" si="6">SUM(C21:C23)</f>
        <v>23971257</v>
      </c>
      <c r="D24" s="25">
        <f t="shared" si="6"/>
        <v>1673144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77336</v>
      </c>
      <c r="J24" s="25">
        <f t="shared" si="6"/>
        <v>0</v>
      </c>
      <c r="K24" s="25">
        <f t="shared" si="6"/>
        <v>1496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1575919</v>
      </c>
      <c r="P24" s="25">
        <f t="shared" si="6"/>
        <v>17156</v>
      </c>
    </row>
    <row r="26" spans="1:16" x14ac:dyDescent="0.55000000000000004">
      <c r="F26" s="119" t="s">
        <v>278</v>
      </c>
      <c r="G26" s="120"/>
      <c r="H26" s="120"/>
      <c r="I26" s="120"/>
      <c r="J26" s="120"/>
      <c r="K26" s="120"/>
    </row>
    <row r="27" spans="1:16" x14ac:dyDescent="0.55000000000000004">
      <c r="E27" s="25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52" customFormat="1" x14ac:dyDescent="0.55000000000000004">
      <c r="A31" s="54"/>
      <c r="F31" s="51"/>
      <c r="G31" s="51"/>
      <c r="H31" s="51"/>
      <c r="I31" s="51"/>
      <c r="J31" s="51"/>
      <c r="K31" s="51"/>
      <c r="L31" s="51"/>
      <c r="M31" s="51"/>
      <c r="N31" s="51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29" bestFit="1" customWidth="1"/>
    <col min="2" max="3" width="10.4140625" style="29" customWidth="1"/>
    <col min="4" max="4" width="8.5" style="31" customWidth="1"/>
    <col min="5" max="5" width="7.9140625" style="31" bestFit="1" customWidth="1"/>
    <col min="6" max="6" width="10.75" style="31" bestFit="1" customWidth="1"/>
    <col min="7" max="7" width="8.75" style="31" bestFit="1" customWidth="1"/>
    <col min="8" max="8" width="12.4140625" style="31" bestFit="1" customWidth="1"/>
    <col min="9" max="9" width="12.08203125" style="31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4"/>
      <c r="E1" s="124"/>
      <c r="F1" s="124"/>
      <c r="G1" s="124"/>
      <c r="H1" s="124"/>
      <c r="I1" s="124"/>
      <c r="J1" s="9"/>
    </row>
    <row r="2" spans="1:10" x14ac:dyDescent="0.55000000000000004">
      <c r="A2" s="37">
        <f>YEAR(DATE('Conv-total'!$A$8, 'Conv-total'!$B$8, 'Conv-total'!$C$8) -1)</f>
        <v>2021</v>
      </c>
      <c r="B2" s="37">
        <f>MONTH(DATE('Conv-total'!$A$8, 'Conv-total'!$B$8, 'Conv-total'!$C$8) -1)</f>
        <v>9</v>
      </c>
      <c r="C2" s="37">
        <f>DAY(DATE('Conv-total'!$A$8, 'Conv-total'!$B$8, 'Conv-total'!$C$8) -1)</f>
        <v>14</v>
      </c>
      <c r="D2" s="123" t="s">
        <v>178</v>
      </c>
      <c r="E2" s="124"/>
      <c r="F2" s="124"/>
      <c r="G2" s="124"/>
      <c r="H2" s="124"/>
      <c r="I2" s="124"/>
      <c r="J2" s="9"/>
    </row>
    <row r="3" spans="1:10" x14ac:dyDescent="0.55000000000000004">
      <c r="A3" s="38"/>
      <c r="B3" s="38"/>
      <c r="C3" s="38" t="s">
        <v>179</v>
      </c>
      <c r="D3" s="29">
        <v>3</v>
      </c>
      <c r="E3" s="29">
        <v>4</v>
      </c>
      <c r="F3" s="29">
        <v>7</v>
      </c>
      <c r="G3" s="29">
        <v>8</v>
      </c>
      <c r="H3" s="29">
        <v>5</v>
      </c>
      <c r="I3" s="29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 x14ac:dyDescent="0.55000000000000004">
      <c r="A5" s="12" t="s">
        <v>181</v>
      </c>
      <c r="B5" s="13">
        <f t="shared" ref="B5:B51" si="0">DATE($A$2, $B$2, $C$2)</f>
        <v>44453</v>
      </c>
      <c r="C5" s="29" t="s">
        <v>7</v>
      </c>
      <c r="D5" s="39">
        <f>IFERROR(INT(TRIM(SUBSTITUTE(VLOOKUP($A5&amp;"*",各都道府県の状況!$A:$I,D$3,FALSE), "※5", ""))), "")</f>
        <v>59649</v>
      </c>
      <c r="E5" s="39">
        <f>IFERROR(INT(TRIM(SUBSTITUTE(VLOOKUP($A5&amp;"*",各都道府県の状況!$A:$I,E$3,FALSE), "※5", ""))), "")</f>
        <v>1069359</v>
      </c>
      <c r="F5" s="39">
        <f>IFERROR(INT(TRIM(SUBSTITUTE(VLOOKUP($A5&amp;"*",各都道府県の状況!$A:$I,F$3,FALSE), "※5", ""))), "")</f>
        <v>56925</v>
      </c>
      <c r="G5" s="39">
        <f>IFERROR(INT(TRIM(SUBSTITUTE(VLOOKUP($A5&amp;"*",各都道府県の状況!$A:$I,G$3,FALSE), "※5", ""))), "")</f>
        <v>1465</v>
      </c>
      <c r="H5" s="39">
        <f>IFERROR(INT(TRIM(SUBSTITUTE(VLOOKUP($A5&amp;"*",各都道府県の状況!$A:$I,H$3,FALSE), "※5", ""))), "")</f>
        <v>1295</v>
      </c>
      <c r="I5" s="39">
        <f>IFERROR(INT(TRIM(SUBSTITUTE(VLOOKUP($A5&amp;"*",各都道府県の状況!$A:$I,I$3,FALSE), "※5", ""))), "")</f>
        <v>19</v>
      </c>
      <c r="J5" s="2"/>
    </row>
    <row r="6" spans="1:10" x14ac:dyDescent="0.55000000000000004">
      <c r="A6" s="12" t="s">
        <v>182</v>
      </c>
      <c r="B6" s="13">
        <f t="shared" si="0"/>
        <v>44453</v>
      </c>
      <c r="C6" s="29" t="s">
        <v>11</v>
      </c>
      <c r="D6" s="39">
        <f>IFERROR(INT(TRIM(SUBSTITUTE(VLOOKUP($A6&amp;"*",各都道府県の状況!$A:$I,D$3,FALSE), "※5", ""))), "")</f>
        <v>5420</v>
      </c>
      <c r="E6" s="39">
        <f>IFERROR(INT(TRIM(SUBSTITUTE(VLOOKUP($A6&amp;"*",各都道府県の状況!$A:$I,E$3,FALSE), "※5", ""))), "")</f>
        <v>82109</v>
      </c>
      <c r="F6" s="39">
        <f>IFERROR(INT(TRIM(SUBSTITUTE(VLOOKUP($A6&amp;"*",各都道府県の状況!$A:$I,F$3,FALSE), "※5", ""))), "")</f>
        <v>4932</v>
      </c>
      <c r="G6" s="39">
        <f>IFERROR(INT(TRIM(SUBSTITUTE(VLOOKUP($A6&amp;"*",各都道府県の状況!$A:$I,G$3,FALSE), "※5", ""))), "")</f>
        <v>33</v>
      </c>
      <c r="H6" s="39">
        <f>IFERROR(INT(TRIM(SUBSTITUTE(VLOOKUP($A6&amp;"*",各都道府県の状況!$A:$I,H$3,FALSE), "※5", ""))), "")</f>
        <v>455</v>
      </c>
      <c r="I6" s="39">
        <f>IFERROR(INT(TRIM(SUBSTITUTE(VLOOKUP($A6&amp;"*",各都道府県の状況!$A:$I,I$3,FALSE), "※5", ""))), "")</f>
        <v>7</v>
      </c>
    </row>
    <row r="7" spans="1:10" x14ac:dyDescent="0.55000000000000004">
      <c r="A7" s="12" t="s">
        <v>183</v>
      </c>
      <c r="B7" s="13">
        <f t="shared" si="0"/>
        <v>44453</v>
      </c>
      <c r="C7" s="29" t="s">
        <v>12</v>
      </c>
      <c r="D7" s="39">
        <f>IFERROR(INT(TRIM(SUBSTITUTE(VLOOKUP($A7&amp;"*",各都道府県の状況!$A:$I,D$3,FALSE), "※5", ""))), "")</f>
        <v>3456</v>
      </c>
      <c r="E7" s="39">
        <f>IFERROR(INT(TRIM(SUBSTITUTE(VLOOKUP($A7&amp;"*",各都道府県の状況!$A:$I,E$3,FALSE), "※5", ""))), "")</f>
        <v>116457</v>
      </c>
      <c r="F7" s="39">
        <f>IFERROR(INT(TRIM(SUBSTITUTE(VLOOKUP($A7&amp;"*",各都道府県の状況!$A:$I,F$3,FALSE), "※5", ""))), "")</f>
        <v>3278</v>
      </c>
      <c r="G7" s="39">
        <f>IFERROR(INT(TRIM(SUBSTITUTE(VLOOKUP($A7&amp;"*",各都道府県の状況!$A:$I,G$3,FALSE), "※5", ""))), "")</f>
        <v>51</v>
      </c>
      <c r="H7" s="39">
        <f>IFERROR(INT(TRIM(SUBSTITUTE(VLOOKUP($A7&amp;"*",各都道府県の状況!$A:$I,H$3,FALSE), "※5", ""))), "")</f>
        <v>127</v>
      </c>
      <c r="I7" s="39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44453</v>
      </c>
      <c r="C8" s="29" t="s">
        <v>13</v>
      </c>
      <c r="D8" s="39">
        <f>IFERROR(INT(TRIM(SUBSTITUTE(VLOOKUP($A8&amp;"*",各都道府県の状況!$A:$I,D$3,FALSE), "※5", ""))), "")</f>
        <v>15968</v>
      </c>
      <c r="E8" s="39">
        <f>IFERROR(INT(TRIM(SUBSTITUTE(VLOOKUP($A8&amp;"*",各都道府県の状況!$A:$I,E$3,FALSE), "※5", ""))), "")</f>
        <v>230559</v>
      </c>
      <c r="F8" s="39">
        <f>IFERROR(INT(TRIM(SUBSTITUTE(VLOOKUP($A8&amp;"*",各都道府県の状況!$A:$I,F$3,FALSE), "※5", ""))), "")</f>
        <v>15333</v>
      </c>
      <c r="G8" s="39">
        <f>IFERROR(INT(TRIM(SUBSTITUTE(VLOOKUP($A8&amp;"*",各都道府県の状況!$A:$I,G$3,FALSE), "※5", ""))), "")</f>
        <v>111</v>
      </c>
      <c r="H8" s="39">
        <f>IFERROR(INT(TRIM(SUBSTITUTE(VLOOKUP($A8&amp;"*",各都道府県の状況!$A:$I,H$3,FALSE), "※5", ""))), "")</f>
        <v>498</v>
      </c>
      <c r="I8" s="39">
        <f>IFERROR(INT(TRIM(SUBSTITUTE(VLOOKUP($A8&amp;"*",各都道府県の状況!$A:$I,I$3,FALSE), "※5", ""))), "")</f>
        <v>13</v>
      </c>
    </row>
    <row r="9" spans="1:10" ht="21" customHeight="1" x14ac:dyDescent="0.55000000000000004">
      <c r="A9" s="12" t="s">
        <v>185</v>
      </c>
      <c r="B9" s="13">
        <f t="shared" si="0"/>
        <v>44453</v>
      </c>
      <c r="C9" s="29" t="s">
        <v>14</v>
      </c>
      <c r="D9" s="39">
        <f>IFERROR(INT(TRIM(SUBSTITUTE(VLOOKUP($A9&amp;"*",各都道府県の状況!$A:$I,D$3,FALSE), "※5", ""))), "")</f>
        <v>1812</v>
      </c>
      <c r="E9" s="39">
        <f>IFERROR(INT(TRIM(SUBSTITUTE(VLOOKUP($A9&amp;"*",各都道府県の状況!$A:$I,E$3,FALSE), "※5", ""))), "")</f>
        <v>24856</v>
      </c>
      <c r="F9" s="39">
        <f>IFERROR(INT(TRIM(SUBSTITUTE(VLOOKUP($A9&amp;"*",各都道府県の状況!$A:$I,F$3,FALSE), "※5", ""))), "")</f>
        <v>1716</v>
      </c>
      <c r="G9" s="39">
        <f>IFERROR(INT(TRIM(SUBSTITUTE(VLOOKUP($A9&amp;"*",各都道府県の状況!$A:$I,G$3,FALSE), "※5", ""))), "")</f>
        <v>26</v>
      </c>
      <c r="H9" s="39">
        <f>IFERROR(INT(TRIM(SUBSTITUTE(VLOOKUP($A9&amp;"*",各都道府県の状況!$A:$I,H$3,FALSE), "※5", ""))), "")</f>
        <v>70</v>
      </c>
      <c r="I9" s="39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44453</v>
      </c>
      <c r="C10" s="29" t="s">
        <v>15</v>
      </c>
      <c r="D10" s="39">
        <f>IFERROR(INT(TRIM(SUBSTITUTE(VLOOKUP($A10&amp;"*",各都道府県の状況!$A:$I,D$3,FALSE), "※5", ""))), "")</f>
        <v>3457</v>
      </c>
      <c r="E10" s="39">
        <f>IFERROR(INT(TRIM(SUBSTITUTE(VLOOKUP($A10&amp;"*",各都道府県の状況!$A:$I,E$3,FALSE), "※5", ""))), "")</f>
        <v>91637</v>
      </c>
      <c r="F10" s="39">
        <f>IFERROR(INT(TRIM(SUBSTITUTE(VLOOKUP($A10&amp;"*",各都道府県の状況!$A:$I,F$3,FALSE), "※5", ""))), "")</f>
        <v>3279</v>
      </c>
      <c r="G10" s="39">
        <f>IFERROR(INT(TRIM(SUBSTITUTE(VLOOKUP($A10&amp;"*",各都道府県の状況!$A:$I,G$3,FALSE), "※5", ""))), "")</f>
        <v>55</v>
      </c>
      <c r="H10" s="39">
        <f>IFERROR(INT(TRIM(SUBSTITUTE(VLOOKUP($A10&amp;"*",各都道府県の状況!$A:$I,H$3,FALSE), "※5", ""))), "")</f>
        <v>123</v>
      </c>
      <c r="I10" s="39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44453</v>
      </c>
      <c r="C11" s="29" t="s">
        <v>16</v>
      </c>
      <c r="D11" s="39">
        <f>IFERROR(INT(TRIM(SUBSTITUTE(VLOOKUP($A11&amp;"*",各都道府県の状況!$A:$I,D$3,FALSE), "※5", ""))), "")</f>
        <v>9356</v>
      </c>
      <c r="E11" s="39">
        <f>IFERROR(INT(TRIM(SUBSTITUTE(VLOOKUP($A11&amp;"*",各都道府県の状況!$A:$I,E$3,FALSE), "※5", ""))), "")</f>
        <v>391921</v>
      </c>
      <c r="F11" s="39">
        <f>IFERROR(INT(TRIM(SUBSTITUTE(VLOOKUP($A11&amp;"*",各都道府県の状況!$A:$I,F$3,FALSE), "※5", ""))), "")</f>
        <v>8939</v>
      </c>
      <c r="G11" s="39">
        <f>IFERROR(INT(TRIM(SUBSTITUTE(VLOOKUP($A11&amp;"*",各都道府県の状況!$A:$I,G$3,FALSE), "※5", ""))), "")</f>
        <v>173</v>
      </c>
      <c r="H11" s="39">
        <f>IFERROR(INT(TRIM(SUBSTITUTE(VLOOKUP($A11&amp;"*",各都道府県の状況!$A:$I,H$3,FALSE), "※5", ""))), "")</f>
        <v>244</v>
      </c>
      <c r="I11" s="39">
        <f>IFERROR(INT(TRIM(SUBSTITUTE(VLOOKUP($A11&amp;"*",各都道府県の状況!$A:$I,I$3,FALSE), "※5", ""))), "")</f>
        <v>6</v>
      </c>
    </row>
    <row r="12" spans="1:10" x14ac:dyDescent="0.55000000000000004">
      <c r="A12" s="12" t="s">
        <v>188</v>
      </c>
      <c r="B12" s="13">
        <f t="shared" si="0"/>
        <v>44453</v>
      </c>
      <c r="C12" s="29" t="s">
        <v>17</v>
      </c>
      <c r="D12" s="39">
        <f>IFERROR(INT(TRIM(SUBSTITUTE(VLOOKUP($A12&amp;"*",各都道府県の状況!$A:$I,D$3,FALSE), "※5", ""))), "")</f>
        <v>23617</v>
      </c>
      <c r="E12" s="39">
        <f>IFERROR(INT(TRIM(SUBSTITUTE(VLOOKUP($A12&amp;"*",各都道府県の状況!$A:$I,E$3,FALSE), "※5", ""))), "")</f>
        <v>38857</v>
      </c>
      <c r="F12" s="39">
        <f>IFERROR(INT(TRIM(SUBSTITUTE(VLOOKUP($A12&amp;"*",各都道府県の状況!$A:$I,F$3,FALSE), "※5", ""))), "")</f>
        <v>22476</v>
      </c>
      <c r="G12" s="39">
        <f>IFERROR(INT(TRIM(SUBSTITUTE(VLOOKUP($A12&amp;"*",各都道府県の状況!$A:$I,G$3,FALSE), "※5", ""))), "")</f>
        <v>210</v>
      </c>
      <c r="H12" s="39">
        <f>IFERROR(INT(TRIM(SUBSTITUTE(VLOOKUP($A12&amp;"*",各都道府県の状況!$A:$I,H$3,FALSE), "※5", ""))), "")</f>
        <v>931</v>
      </c>
      <c r="I12" s="39">
        <f>IFERROR(INT(TRIM(SUBSTITUTE(VLOOKUP($A12&amp;"*",各都道府県の状況!$A:$I,I$3,FALSE), "※5", ""))), "")</f>
        <v>20</v>
      </c>
    </row>
    <row r="13" spans="1:10" x14ac:dyDescent="0.55000000000000004">
      <c r="A13" s="12" t="s">
        <v>189</v>
      </c>
      <c r="B13" s="13">
        <f t="shared" si="0"/>
        <v>44453</v>
      </c>
      <c r="C13" s="29" t="s">
        <v>18</v>
      </c>
      <c r="D13" s="39">
        <f>IFERROR(INT(TRIM(SUBSTITUTE(VLOOKUP($A13&amp;"*",各都道府県の状況!$A:$I,D$3,FALSE), "※5", ""))), "")</f>
        <v>14880</v>
      </c>
      <c r="E13" s="39">
        <f>IFERROR(INT(TRIM(SUBSTITUTE(VLOOKUP($A13&amp;"*",各都道府県の状況!$A:$I,E$3,FALSE), "※5", ""))), "")</f>
        <v>469340</v>
      </c>
      <c r="F13" s="39">
        <f>IFERROR(INT(TRIM(SUBSTITUTE(VLOOKUP($A13&amp;"*",各都道府県の状況!$A:$I,F$3,FALSE), "※5", ""))), "")</f>
        <v>14137</v>
      </c>
      <c r="G13" s="39">
        <f>IFERROR(INT(TRIM(SUBSTITUTE(VLOOKUP($A13&amp;"*",各都道府県の状況!$A:$I,G$3,FALSE), "※5", ""))), "")</f>
        <v>108</v>
      </c>
      <c r="H13" s="39">
        <f>IFERROR(INT(TRIM(SUBSTITUTE(VLOOKUP($A13&amp;"*",各都道府県の状況!$A:$I,H$3,FALSE), "※5", ""))), "")</f>
        <v>635</v>
      </c>
      <c r="I13" s="39">
        <f>IFERROR(INT(TRIM(SUBSTITUTE(VLOOKUP($A13&amp;"*",各都道府県の状況!$A:$I,I$3,FALSE), "※5", ""))), "")</f>
        <v>14</v>
      </c>
    </row>
    <row r="14" spans="1:10" x14ac:dyDescent="0.55000000000000004">
      <c r="A14" s="12" t="s">
        <v>190</v>
      </c>
      <c r="B14" s="13">
        <f t="shared" si="0"/>
        <v>44453</v>
      </c>
      <c r="C14" s="29" t="s">
        <v>19</v>
      </c>
      <c r="D14" s="39">
        <f>IFERROR(INT(TRIM(SUBSTITUTE(VLOOKUP($A14&amp;"*",各都道府県の状況!$A:$I,D$3,FALSE), "※5", ""))), "")</f>
        <v>16305</v>
      </c>
      <c r="E14" s="39">
        <f>IFERROR(INT(TRIM(SUBSTITUTE(VLOOKUP($A14&amp;"*",各都道府県の状況!$A:$I,E$3,FALSE), "※5", ""))), "")</f>
        <v>279287</v>
      </c>
      <c r="F14" s="39">
        <f>IFERROR(INT(TRIM(SUBSTITUTE(VLOOKUP($A14&amp;"*",各都道府県の状況!$A:$I,F$3,FALSE), "※5", ""))), "")</f>
        <v>15754</v>
      </c>
      <c r="G14" s="39">
        <f>IFERROR(INT(TRIM(SUBSTITUTE(VLOOKUP($A14&amp;"*",各都道府県の状況!$A:$I,G$3,FALSE), "※5", ""))), "")</f>
        <v>168</v>
      </c>
      <c r="H14" s="39">
        <f>IFERROR(INT(TRIM(SUBSTITUTE(VLOOKUP($A14&amp;"*",各都道府県の状況!$A:$I,H$3,FALSE), "※5", ""))), "")</f>
        <v>383</v>
      </c>
      <c r="I14" s="39">
        <f>IFERROR(INT(TRIM(SUBSTITUTE(VLOOKUP($A14&amp;"*",各都道府県の状況!$A:$I,I$3,FALSE), "※5", ""))), "")</f>
        <v>16</v>
      </c>
    </row>
    <row r="15" spans="1:10" x14ac:dyDescent="0.55000000000000004">
      <c r="A15" s="12" t="s">
        <v>191</v>
      </c>
      <c r="B15" s="13">
        <f t="shared" si="0"/>
        <v>44453</v>
      </c>
      <c r="C15" s="29" t="s">
        <v>20</v>
      </c>
      <c r="D15" s="39">
        <f>IFERROR(INT(TRIM(SUBSTITUTE(VLOOKUP($A15&amp;"*",各都道府県の状況!$A:$I,D$3,FALSE), "※5", ""))), "")</f>
        <v>112835</v>
      </c>
      <c r="E15" s="39">
        <f>IFERROR(INT(TRIM(SUBSTITUTE(VLOOKUP($A15&amp;"*",各都道府県の状況!$A:$I,E$3,FALSE), "※5", ""))), "")</f>
        <v>1395367</v>
      </c>
      <c r="F15" s="39">
        <f>IFERROR(INT(TRIM(SUBSTITUTE(VLOOKUP($A15&amp;"*",各都道府県の状況!$A:$I,F$3,FALSE), "※5", ""))), "")</f>
        <v>106386</v>
      </c>
      <c r="G15" s="39">
        <f>IFERROR(INT(TRIM(SUBSTITUTE(VLOOKUP($A15&amp;"*",各都道府県の状況!$A:$I,G$3,FALSE), "※5", ""))), "")</f>
        <v>971</v>
      </c>
      <c r="H15" s="39">
        <f>IFERROR(INT(TRIM(SUBSTITUTE(VLOOKUP($A15&amp;"*",各都道府県の状況!$A:$I,H$3,FALSE), "※5", ""))), "")</f>
        <v>5478</v>
      </c>
      <c r="I15" s="39">
        <f>IFERROR(INT(TRIM(SUBSTITUTE(VLOOKUP($A15&amp;"*",各都道府県の状況!$A:$I,I$3,FALSE), "※5", ""))), "")</f>
        <v>96</v>
      </c>
    </row>
    <row r="16" spans="1:10" x14ac:dyDescent="0.55000000000000004">
      <c r="A16" s="12" t="s">
        <v>192</v>
      </c>
      <c r="B16" s="13">
        <f t="shared" si="0"/>
        <v>44453</v>
      </c>
      <c r="C16" s="29" t="s">
        <v>21</v>
      </c>
      <c r="D16" s="39">
        <f>IFERROR(INT(TRIM(SUBSTITUTE(VLOOKUP($A16&amp;"*",各都道府県の状況!$A:$I,D$3,FALSE), "※5", ""))), "")</f>
        <v>97888</v>
      </c>
      <c r="E16" s="39">
        <f>IFERROR(INT(TRIM(SUBSTITUTE(VLOOKUP($A16&amp;"*",各都道府県の状況!$A:$I,E$3,FALSE), "※5", ""))), "")</f>
        <v>1016995</v>
      </c>
      <c r="F16" s="39">
        <f>IFERROR(INT(TRIM(SUBSTITUTE(VLOOKUP($A16&amp;"*",各都道府県の状況!$A:$I,F$3,FALSE), "※5", ""))), "")</f>
        <v>92455</v>
      </c>
      <c r="G16" s="39">
        <f>IFERROR(INT(TRIM(SUBSTITUTE(VLOOKUP($A16&amp;"*",各都道府県の状況!$A:$I,G$3,FALSE), "※5", ""))), "")</f>
        <v>966</v>
      </c>
      <c r="H16" s="39">
        <f>IFERROR(INT(TRIM(SUBSTITUTE(VLOOKUP($A16&amp;"*",各都道府県の状況!$A:$I,H$3,FALSE), "※5", ""))), "")</f>
        <v>4467</v>
      </c>
      <c r="I16" s="39">
        <f>IFERROR(INT(TRIM(SUBSTITUTE(VLOOKUP($A16&amp;"*",各都道府県の状況!$A:$I,I$3,FALSE), "※5", ""))), "")</f>
        <v>64</v>
      </c>
    </row>
    <row r="17" spans="1:9" x14ac:dyDescent="0.55000000000000004">
      <c r="A17" s="12" t="s">
        <v>193</v>
      </c>
      <c r="B17" s="13">
        <f t="shared" si="0"/>
        <v>44453</v>
      </c>
      <c r="C17" s="29" t="s">
        <v>22</v>
      </c>
      <c r="D17" s="39">
        <f>IFERROR(INT(TRIM(SUBSTITUTE(VLOOKUP($A17&amp;"*",各都道府県の状況!$A:$I,D$3,FALSE), "※5", ""))), "")</f>
        <v>371425</v>
      </c>
      <c r="E17" s="39">
        <f>IFERROR(INT(TRIM(SUBSTITUTE(VLOOKUP($A17&amp;"*",各都道府県の状況!$A:$I,E$3,FALSE), "※5", ""))), "")</f>
        <v>3508121</v>
      </c>
      <c r="F17" s="39">
        <f>IFERROR(INT(TRIM(SUBSTITUTE(VLOOKUP($A17&amp;"*",各都道府県の状況!$A:$I,F$3,FALSE), "※5", ""))), "")</f>
        <v>358503</v>
      </c>
      <c r="G17" s="39">
        <f>IFERROR(INT(TRIM(SUBSTITUTE(VLOOKUP($A17&amp;"*",各都道府県の状況!$A:$I,G$3,FALSE), "※5", ""))), "")</f>
        <v>2781</v>
      </c>
      <c r="H17" s="39">
        <f>IFERROR(INT(TRIM(SUBSTITUTE(VLOOKUP($A17&amp;"*",各都道府県の状況!$A:$I,H$3,FALSE), "※5", ""))), "")</f>
        <v>10141</v>
      </c>
      <c r="I17" s="39">
        <f>IFERROR(INT(TRIM(SUBSTITUTE(VLOOKUP($A17&amp;"*",各都道府県の状況!$A:$I,I$3,FALSE), "※5", ""))), "")</f>
        <v>177</v>
      </c>
    </row>
    <row r="18" spans="1:9" x14ac:dyDescent="0.55000000000000004">
      <c r="A18" s="12" t="s">
        <v>194</v>
      </c>
      <c r="B18" s="13">
        <f t="shared" si="0"/>
        <v>44453</v>
      </c>
      <c r="C18" s="29" t="s">
        <v>23</v>
      </c>
      <c r="D18" s="39">
        <f>IFERROR(INT(TRIM(SUBSTITUTE(VLOOKUP($A18&amp;"*",各都道府県の状況!$A:$I,D$3,FALSE), "※5", ""))), "")</f>
        <v>165175</v>
      </c>
      <c r="E18" s="39">
        <f>IFERROR(INT(TRIM(SUBSTITUTE(VLOOKUP($A18&amp;"*",各都道府県の状況!$A:$I,E$3,FALSE), "※5", ""))), "")</f>
        <v>1523796</v>
      </c>
      <c r="F18" s="39">
        <f>IFERROR(INT(TRIM(SUBSTITUTE(VLOOKUP($A18&amp;"*",各都道府県の状況!$A:$I,F$3,FALSE), "※5", ""))), "")</f>
        <v>158955</v>
      </c>
      <c r="G18" s="39">
        <f>IFERROR(INT(TRIM(SUBSTITUTE(VLOOKUP($A18&amp;"*",各都道府県の状況!$A:$I,G$3,FALSE), "※5", ""))), "")</f>
        <v>1217</v>
      </c>
      <c r="H18" s="39">
        <f>IFERROR(INT(TRIM(SUBSTITUTE(VLOOKUP($A18&amp;"*",各都道府県の状況!$A:$I,H$3,FALSE), "※5", ""))), "")</f>
        <v>5003</v>
      </c>
      <c r="I18" s="39">
        <f>IFERROR(INT(TRIM(SUBSTITUTE(VLOOKUP($A18&amp;"*",各都道府県の状況!$A:$I,I$3,FALSE), "※5", ""))), "")</f>
        <v>125</v>
      </c>
    </row>
    <row r="19" spans="1:9" x14ac:dyDescent="0.55000000000000004">
      <c r="A19" s="12" t="s">
        <v>195</v>
      </c>
      <c r="B19" s="13">
        <f t="shared" si="0"/>
        <v>44453</v>
      </c>
      <c r="C19" s="29" t="s">
        <v>24</v>
      </c>
      <c r="D19" s="39">
        <f>IFERROR(INT(TRIM(SUBSTITUTE(VLOOKUP($A19&amp;"*",各都道府県の状況!$A:$I,D$3,FALSE), "※5", ""))), "")</f>
        <v>7582</v>
      </c>
      <c r="E19" s="39">
        <f>IFERROR(INT(TRIM(SUBSTITUTE(VLOOKUP($A19&amp;"*",各都道府県の状況!$A:$I,E$3,FALSE), "※5", ""))), "")</f>
        <v>268040</v>
      </c>
      <c r="F19" s="39">
        <f>IFERROR(INT(TRIM(SUBSTITUTE(VLOOKUP($A19&amp;"*",各都道府県の状況!$A:$I,F$3,FALSE), "※5", ""))), "")</f>
        <v>7123</v>
      </c>
      <c r="G19" s="39">
        <f>IFERROR(INT(TRIM(SUBSTITUTE(VLOOKUP($A19&amp;"*",各都道府県の状況!$A:$I,G$3,FALSE), "※5", ""))), "")</f>
        <v>58</v>
      </c>
      <c r="H19" s="39">
        <f>IFERROR(INT(TRIM(SUBSTITUTE(VLOOKUP($A19&amp;"*",各都道府県の状況!$A:$I,H$3,FALSE), "※5", ""))), "")</f>
        <v>401</v>
      </c>
      <c r="I19" s="39">
        <f>IFERROR(INT(TRIM(SUBSTITUTE(VLOOKUP($A19&amp;"*",各都道府県の状況!$A:$I,I$3,FALSE), "※5", ""))), "")</f>
        <v>8</v>
      </c>
    </row>
    <row r="20" spans="1:9" x14ac:dyDescent="0.55000000000000004">
      <c r="A20" s="12" t="s">
        <v>196</v>
      </c>
      <c r="B20" s="13">
        <f t="shared" si="0"/>
        <v>44453</v>
      </c>
      <c r="C20" s="29" t="s">
        <v>25</v>
      </c>
      <c r="D20" s="39">
        <f>IFERROR(INT(TRIM(SUBSTITUTE(VLOOKUP($A20&amp;"*",各都道府県の状況!$A:$I,D$3,FALSE), "※5", ""))), "")</f>
        <v>4732</v>
      </c>
      <c r="E20" s="39">
        <f>IFERROR(INT(TRIM(SUBSTITUTE(VLOOKUP($A20&amp;"*",各都道府県の状況!$A:$I,E$3,FALSE), "※5", ""))), "")</f>
        <v>108900</v>
      </c>
      <c r="F20" s="39">
        <f>IFERROR(INT(TRIM(SUBSTITUTE(VLOOKUP($A20&amp;"*",各都道府県の状況!$A:$I,F$3,FALSE), "※5", ""))), "")</f>
        <v>4563</v>
      </c>
      <c r="G20" s="39">
        <f>IFERROR(INT(TRIM(SUBSTITUTE(VLOOKUP($A20&amp;"*",各都道府県の状況!$A:$I,G$3,FALSE), "※5", ""))), "")</f>
        <v>48</v>
      </c>
      <c r="H20" s="39">
        <f>IFERROR(INT(TRIM(SUBSTITUTE(VLOOKUP($A20&amp;"*",各都道府県の状況!$A:$I,H$3,FALSE), "※5", ""))), "")</f>
        <v>121</v>
      </c>
      <c r="I20" s="39">
        <f>IFERROR(INT(TRIM(SUBSTITUTE(VLOOKUP($A20&amp;"*",各都道府県の状況!$A:$I,I$3,FALSE), "※5", ""))), "")</f>
        <v>7</v>
      </c>
    </row>
    <row r="21" spans="1:9" x14ac:dyDescent="0.55000000000000004">
      <c r="A21" s="12" t="s">
        <v>197</v>
      </c>
      <c r="B21" s="13">
        <f t="shared" si="0"/>
        <v>44453</v>
      </c>
      <c r="C21" s="29" t="s">
        <v>26</v>
      </c>
      <c r="D21" s="39">
        <f>IFERROR(INT(TRIM(SUBSTITUTE(VLOOKUP($A21&amp;"*",各都道府県の状況!$A:$I,D$3,FALSE), "※5", ""))), "")</f>
        <v>7727</v>
      </c>
      <c r="E21" s="39">
        <f>IFERROR(INT(TRIM(SUBSTITUTE(VLOOKUP($A21&amp;"*",各都道府県の状況!$A:$I,E$3,FALSE), "※5", ""))), "")</f>
        <v>183446</v>
      </c>
      <c r="F21" s="39">
        <f>IFERROR(INT(TRIM(SUBSTITUTE(VLOOKUP($A21&amp;"*",各都道府県の状況!$A:$I,F$3,FALSE), "※5", ""))), "")</f>
        <v>7343</v>
      </c>
      <c r="G21" s="39">
        <f>IFERROR(INT(TRIM(SUBSTITUTE(VLOOKUP($A21&amp;"*",各都道府県の状況!$A:$I,G$3,FALSE), "※5", ""))), "")</f>
        <v>123</v>
      </c>
      <c r="H21" s="39">
        <f>IFERROR(INT(TRIM(SUBSTITUTE(VLOOKUP($A21&amp;"*",各都道府県の状況!$A:$I,H$3,FALSE), "※5", ""))), "")</f>
        <v>239</v>
      </c>
      <c r="I21" s="39">
        <f>IFERROR(INT(TRIM(SUBSTITUTE(VLOOKUP($A21&amp;"*",各都道府県の状況!$A:$I,I$3,FALSE), "※5", ""))), "")</f>
        <v>2</v>
      </c>
    </row>
    <row r="22" spans="1:9" x14ac:dyDescent="0.55000000000000004">
      <c r="A22" s="12" t="s">
        <v>198</v>
      </c>
      <c r="B22" s="13">
        <f t="shared" si="0"/>
        <v>44453</v>
      </c>
      <c r="C22" s="29" t="s">
        <v>27</v>
      </c>
      <c r="D22" s="39">
        <f>IFERROR(INT(TRIM(SUBSTITUTE(VLOOKUP($A22&amp;"*",各都道府県の状況!$A:$I,D$3,FALSE), "※5", ""))), "")</f>
        <v>2928</v>
      </c>
      <c r="E22" s="39">
        <f>IFERROR(INT(TRIM(SUBSTITUTE(VLOOKUP($A22&amp;"*",各都道府県の状況!$A:$I,E$3,FALSE), "※5", ""))), "")</f>
        <v>109738</v>
      </c>
      <c r="F22" s="39">
        <f>IFERROR(INT(TRIM(SUBSTITUTE(VLOOKUP($A22&amp;"*",各都道府県の状況!$A:$I,F$3,FALSE), "※5", ""))), "")</f>
        <v>2755</v>
      </c>
      <c r="G22" s="39">
        <f>IFERROR(INT(TRIM(SUBSTITUTE(VLOOKUP($A22&amp;"*",各都道府県の状況!$A:$I,G$3,FALSE), "※5", ""))), "")</f>
        <v>36</v>
      </c>
      <c r="H22" s="39">
        <f>IFERROR(INT(TRIM(SUBSTITUTE(VLOOKUP($A22&amp;"*",各都道府県の状況!$A:$I,H$3,FALSE), "※5", ""))), "")</f>
        <v>137</v>
      </c>
      <c r="I22" s="39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44453</v>
      </c>
      <c r="C23" s="29" t="s">
        <v>28</v>
      </c>
      <c r="D23" s="39">
        <f>IFERROR(INT(TRIM(SUBSTITUTE(VLOOKUP($A23&amp;"*",各都道府県の状況!$A:$I,D$3,FALSE), "※5", ""))), "")</f>
        <v>4957</v>
      </c>
      <c r="E23" s="39">
        <f>IFERROR(INT(TRIM(SUBSTITUTE(VLOOKUP($A23&amp;"*",各都道府県の状況!$A:$I,E$3,FALSE), "※5", ""))), "")</f>
        <v>105725</v>
      </c>
      <c r="F23" s="39">
        <f>IFERROR(INT(TRIM(SUBSTITUTE(VLOOKUP($A23&amp;"*",各都道府県の状況!$A:$I,F$3,FALSE), "※5", ""))), "")</f>
        <v>4739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190</v>
      </c>
      <c r="I23" s="39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44453</v>
      </c>
      <c r="C24" s="29" t="s">
        <v>29</v>
      </c>
      <c r="D24" s="39">
        <f>IFERROR(INT(TRIM(SUBSTITUTE(VLOOKUP($A24&amp;"*",各都道府県の状況!$A:$I,D$3,FALSE), "※5", ""))), "")</f>
        <v>8585</v>
      </c>
      <c r="E24" s="39">
        <f>IFERROR(INT(TRIM(SUBSTITUTE(VLOOKUP($A24&amp;"*",各都道府県の状況!$A:$I,E$3,FALSE), "※5", ""))), "")</f>
        <v>296794</v>
      </c>
      <c r="F24" s="39">
        <f>IFERROR(INT(TRIM(SUBSTITUTE(VLOOKUP($A24&amp;"*",各都道府県の状況!$A:$I,F$3,FALSE), "※5", ""))), "")</f>
        <v>8268</v>
      </c>
      <c r="G24" s="39">
        <f>IFERROR(INT(TRIM(SUBSTITUTE(VLOOKUP($A24&amp;"*",各都道府県の状況!$A:$I,G$3,FALSE), "※5", ""))), "")</f>
        <v>95</v>
      </c>
      <c r="H24" s="39">
        <f>IFERROR(INT(TRIM(SUBSTITUTE(VLOOKUP($A24&amp;"*",各都道府県の状況!$A:$I,H$3,FALSE), "※5", ""))), "")</f>
        <v>273</v>
      </c>
      <c r="I24" s="39">
        <f>IFERROR(INT(TRIM(SUBSTITUTE(VLOOKUP($A24&amp;"*",各都道府県の状況!$A:$I,I$3,FALSE), "※5", ""))), "")</f>
        <v>1</v>
      </c>
    </row>
    <row r="25" spans="1:9" x14ac:dyDescent="0.55000000000000004">
      <c r="A25" s="12" t="s">
        <v>201</v>
      </c>
      <c r="B25" s="13">
        <f t="shared" si="0"/>
        <v>44453</v>
      </c>
      <c r="C25" s="29" t="s">
        <v>30</v>
      </c>
      <c r="D25" s="39">
        <f>IFERROR(INT(TRIM(SUBSTITUTE(VLOOKUP($A25&amp;"*",各都道府県の状況!$A:$I,D$3,FALSE), "※5", ""))), "")</f>
        <v>18280</v>
      </c>
      <c r="E25" s="39">
        <f>IFERROR(INT(TRIM(SUBSTITUTE(VLOOKUP($A25&amp;"*",各都道府県の状況!$A:$I,E$3,FALSE), "※5", ""))), "")</f>
        <v>385957</v>
      </c>
      <c r="F25" s="39">
        <f>IFERROR(INT(TRIM(SUBSTITUTE(VLOOKUP($A25&amp;"*",各都道府県の状況!$A:$I,F$3,FALSE), "※5", ""))), "")</f>
        <v>17421</v>
      </c>
      <c r="G25" s="39">
        <f>IFERROR(INT(TRIM(SUBSTITUTE(VLOOKUP($A25&amp;"*",各都道府県の状況!$A:$I,G$3,FALSE), "※5", ""))), "")</f>
        <v>208</v>
      </c>
      <c r="H25" s="39">
        <f>IFERROR(INT(TRIM(SUBSTITUTE(VLOOKUP($A25&amp;"*",各都道府県の状況!$A:$I,H$3,FALSE), "※5", ""))), "")</f>
        <v>787</v>
      </c>
      <c r="I25" s="39">
        <f>IFERROR(INT(TRIM(SUBSTITUTE(VLOOKUP($A25&amp;"*",各都道府県の状況!$A:$I,I$3,FALSE), "※5", ""))), "")</f>
        <v>14</v>
      </c>
    </row>
    <row r="26" spans="1:9" x14ac:dyDescent="0.55000000000000004">
      <c r="A26" s="12" t="s">
        <v>202</v>
      </c>
      <c r="B26" s="13">
        <f t="shared" si="0"/>
        <v>44453</v>
      </c>
      <c r="C26" s="29" t="s">
        <v>31</v>
      </c>
      <c r="D26" s="39">
        <f>IFERROR(INT(TRIM(SUBSTITUTE(VLOOKUP($A26&amp;"*",各都道府県の状況!$A:$I,D$3,FALSE), "※5", ""))), "")</f>
        <v>26163</v>
      </c>
      <c r="E26" s="39">
        <f>IFERROR(INT(TRIM(SUBSTITUTE(VLOOKUP($A26&amp;"*",各都道府県の状況!$A:$I,E$3,FALSE), "※5", ""))), "")</f>
        <v>586213</v>
      </c>
      <c r="F26" s="39">
        <f>IFERROR(INT(TRIM(SUBSTITUTE(VLOOKUP($A26&amp;"*",各都道府県の状況!$A:$I,F$3,FALSE), "※5", ""))), "")</f>
        <v>24650</v>
      </c>
      <c r="G26" s="39">
        <f>IFERROR(INT(TRIM(SUBSTITUTE(VLOOKUP($A26&amp;"*",各都道府県の状況!$A:$I,G$3,FALSE), "※5", ""))), "")</f>
        <v>197</v>
      </c>
      <c r="H26" s="39">
        <f>IFERROR(INT(TRIM(SUBSTITUTE(VLOOKUP($A26&amp;"*",各都道府県の状況!$A:$I,H$3,FALSE), "※5", ""))), "")</f>
        <v>1316</v>
      </c>
      <c r="I26" s="39">
        <f>IFERROR(INT(TRIM(SUBSTITUTE(VLOOKUP($A26&amp;"*",各都道府県の状況!$A:$I,I$3,FALSE), "※5", ""))), "")</f>
        <v>12</v>
      </c>
    </row>
    <row r="27" spans="1:9" x14ac:dyDescent="0.55000000000000004">
      <c r="A27" s="12" t="s">
        <v>203</v>
      </c>
      <c r="B27" s="13">
        <f t="shared" si="0"/>
        <v>44453</v>
      </c>
      <c r="C27" s="29" t="s">
        <v>32</v>
      </c>
      <c r="D27" s="39">
        <f>IFERROR(INT(TRIM(SUBSTITUTE(VLOOKUP($A27&amp;"*",各都道府県の状況!$A:$I,D$3,FALSE), "※5", ""))), "")</f>
        <v>102654</v>
      </c>
      <c r="E27" s="39">
        <f>IFERROR(INT(TRIM(SUBSTITUTE(VLOOKUP($A27&amp;"*",各都道府県の状況!$A:$I,E$3,FALSE), "※5", ""))), "")</f>
        <v>1211715</v>
      </c>
      <c r="F27" s="39">
        <f>IFERROR(INT(TRIM(SUBSTITUTE(VLOOKUP($A27&amp;"*",各都道府県の状況!$A:$I,F$3,FALSE), "※5", ""))), "")</f>
        <v>90347</v>
      </c>
      <c r="G27" s="39">
        <f>IFERROR(INT(TRIM(SUBSTITUTE(VLOOKUP($A27&amp;"*",各都道府県の状況!$A:$I,G$3,FALSE), "※5", ""))), "")</f>
        <v>1095</v>
      </c>
      <c r="H27" s="39">
        <f>IFERROR(INT(TRIM(SUBSTITUTE(VLOOKUP($A27&amp;"*",各都道府県の状況!$A:$I,H$3,FALSE), "※5", ""))), "")</f>
        <v>11212</v>
      </c>
      <c r="I27" s="39">
        <f>IFERROR(INT(TRIM(SUBSTITUTE(VLOOKUP($A27&amp;"*",各都道府県の状況!$A:$I,I$3,FALSE), "※5", ""))), "")</f>
        <v>69</v>
      </c>
    </row>
    <row r="28" spans="1:9" x14ac:dyDescent="0.55000000000000004">
      <c r="A28" s="12" t="s">
        <v>204</v>
      </c>
      <c r="B28" s="13">
        <f t="shared" si="0"/>
        <v>44453</v>
      </c>
      <c r="C28" s="29" t="s">
        <v>33</v>
      </c>
      <c r="D28" s="39">
        <f>IFERROR(INT(TRIM(SUBSTITUTE(VLOOKUP($A28&amp;"*",各都道府県の状況!$A:$I,D$3,FALSE), "※5", ""))), "")</f>
        <v>14406</v>
      </c>
      <c r="E28" s="39">
        <f>IFERROR(INT(TRIM(SUBSTITUTE(VLOOKUP($A28&amp;"*",各都道府県の状況!$A:$I,E$3,FALSE), "※5", ""))), "")</f>
        <v>209444</v>
      </c>
      <c r="F28" s="39">
        <f>IFERROR(INT(TRIM(SUBSTITUTE(VLOOKUP($A28&amp;"*",各都道府県の状況!$A:$I,F$3,FALSE), "※5", ""))), "")</f>
        <v>13569</v>
      </c>
      <c r="G28" s="39">
        <f>IFERROR(INT(TRIM(SUBSTITUTE(VLOOKUP($A28&amp;"*",各都道府県の状況!$A:$I,G$3,FALSE), "※5", ""))), "")</f>
        <v>152</v>
      </c>
      <c r="H28" s="39">
        <f>IFERROR(INT(TRIM(SUBSTITUTE(VLOOKUP($A28&amp;"*",各都道府県の状況!$A:$I,H$3,FALSE), "※5", ""))), "")</f>
        <v>1001</v>
      </c>
      <c r="I28" s="39">
        <f>IFERROR(INT(TRIM(SUBSTITUTE(VLOOKUP($A28&amp;"*",各都道府県の状況!$A:$I,I$3,FALSE), "※5", ""))), "")</f>
        <v>17</v>
      </c>
    </row>
    <row r="29" spans="1:9" x14ac:dyDescent="0.55000000000000004">
      <c r="A29" s="12" t="s">
        <v>205</v>
      </c>
      <c r="B29" s="13">
        <f t="shared" si="0"/>
        <v>44453</v>
      </c>
      <c r="C29" s="29" t="s">
        <v>34</v>
      </c>
      <c r="D29" s="39">
        <f>IFERROR(INT(TRIM(SUBSTITUTE(VLOOKUP($A29&amp;"*",各都道府県の状況!$A:$I,D$3,FALSE), "※5", ""))), "")</f>
        <v>12003</v>
      </c>
      <c r="E29" s="39">
        <f>IFERROR(INT(TRIM(SUBSTITUTE(VLOOKUP($A29&amp;"*",各都道府県の状況!$A:$I,E$3,FALSE), "※5", ""))), "")</f>
        <v>239302</v>
      </c>
      <c r="F29" s="39">
        <f>IFERROR(INT(TRIM(SUBSTITUTE(VLOOKUP($A29&amp;"*",各都道府県の状況!$A:$I,F$3,FALSE), "※5", ""))), "")</f>
        <v>11422</v>
      </c>
      <c r="G29" s="39">
        <f>IFERROR(INT(TRIM(SUBSTITUTE(VLOOKUP($A29&amp;"*",各都道府県の状況!$A:$I,G$3,FALSE), "※5", ""))), "")</f>
        <v>98</v>
      </c>
      <c r="H29" s="39">
        <f>IFERROR(INT(TRIM(SUBSTITUTE(VLOOKUP($A29&amp;"*",各都道府県の状況!$A:$I,H$3,FALSE), "※5", ""))), "")</f>
        <v>483</v>
      </c>
      <c r="I29" s="39">
        <f>IFERROR(INT(TRIM(SUBSTITUTE(VLOOKUP($A29&amp;"*",各都道府県の状況!$A:$I,I$3,FALSE), "※5", ""))), "")</f>
        <v>5</v>
      </c>
    </row>
    <row r="30" spans="1:9" x14ac:dyDescent="0.55000000000000004">
      <c r="A30" s="12" t="s">
        <v>206</v>
      </c>
      <c r="B30" s="13">
        <f t="shared" si="0"/>
        <v>44453</v>
      </c>
      <c r="C30" s="29" t="s">
        <v>35</v>
      </c>
      <c r="D30" s="39">
        <f>IFERROR(INT(TRIM(SUBSTITUTE(VLOOKUP($A30&amp;"*",各都道府県の状況!$A:$I,D$3,FALSE), "※5", ""))), "")</f>
        <v>34879</v>
      </c>
      <c r="E30" s="39">
        <f>IFERROR(INT(TRIM(SUBSTITUTE(VLOOKUP($A30&amp;"*",各都道府県の状況!$A:$I,E$3,FALSE), "※5", ""))), "")</f>
        <v>402843</v>
      </c>
      <c r="F30" s="39">
        <f>IFERROR(INT(TRIM(SUBSTITUTE(VLOOKUP($A30&amp;"*",各都道府県の状況!$A:$I,F$3,FALSE), "※5", ""))), "")</f>
        <v>31579</v>
      </c>
      <c r="G30" s="39">
        <f>IFERROR(INT(TRIM(SUBSTITUTE(VLOOKUP($A30&amp;"*",各都道府県の状況!$A:$I,G$3,FALSE), "※5", ""))), "")</f>
        <v>260</v>
      </c>
      <c r="H30" s="39">
        <f>IFERROR(INT(TRIM(SUBSTITUTE(VLOOKUP($A30&amp;"*",各都道府県の状況!$A:$I,H$3,FALSE), "※5", ""))), "")</f>
        <v>2932</v>
      </c>
      <c r="I30" s="39">
        <f>IFERROR(INT(TRIM(SUBSTITUTE(VLOOKUP($A30&amp;"*",各都道府県の状況!$A:$I,I$3,FALSE), "※5", ""))), "")</f>
        <v>57</v>
      </c>
    </row>
    <row r="31" spans="1:9" x14ac:dyDescent="0.55000000000000004">
      <c r="A31" s="12" t="s">
        <v>207</v>
      </c>
      <c r="B31" s="13">
        <f t="shared" si="0"/>
        <v>44453</v>
      </c>
      <c r="C31" s="29" t="s">
        <v>36</v>
      </c>
      <c r="D31" s="39">
        <f>IFERROR(INT(TRIM(SUBSTITUTE(VLOOKUP($A31&amp;"*",各都道府県の状況!$A:$I,D$3,FALSE), "※5", ""))), "")</f>
        <v>195307</v>
      </c>
      <c r="E31" s="39">
        <f>IFERROR(INT(TRIM(SUBSTITUTE(VLOOKUP($A31&amp;"*",各都道府県の状況!$A:$I,E$3,FALSE), "※5", ""))), "")</f>
        <v>3246862</v>
      </c>
      <c r="F31" s="39">
        <f>IFERROR(INT(TRIM(SUBSTITUTE(VLOOKUP($A31&amp;"*",各都道府県の状況!$A:$I,F$3,FALSE), "※5", ""))), "")</f>
        <v>178910</v>
      </c>
      <c r="G31" s="39">
        <f>IFERROR(INT(TRIM(SUBSTITUTE(VLOOKUP($A31&amp;"*",各都道府県の状況!$A:$I,G$3,FALSE), "※5", ""))), "")</f>
        <v>2914</v>
      </c>
      <c r="H31" s="39">
        <f>IFERROR(INT(TRIM(SUBSTITUTE(VLOOKUP($A31&amp;"*",各都道府県の状況!$A:$I,H$3,FALSE), "※5", ""))), "")</f>
        <v>11538</v>
      </c>
      <c r="I31" s="39">
        <f>IFERROR(INT(TRIM(SUBSTITUTE(VLOOKUP($A31&amp;"*",各都道府県の状況!$A:$I,I$3,FALSE), "※5", ""))), "")</f>
        <v>491</v>
      </c>
    </row>
    <row r="32" spans="1:9" x14ac:dyDescent="0.55000000000000004">
      <c r="A32" s="12" t="s">
        <v>208</v>
      </c>
      <c r="B32" s="13">
        <f t="shared" si="0"/>
        <v>44453</v>
      </c>
      <c r="C32" s="29" t="s">
        <v>37</v>
      </c>
      <c r="D32" s="39">
        <f>IFERROR(INT(TRIM(SUBSTITUTE(VLOOKUP($A32&amp;"*",各都道府県の状況!$A:$I,D$3,FALSE), "※5", ""))), "")</f>
        <v>75242</v>
      </c>
      <c r="E32" s="39">
        <f>IFERROR(INT(TRIM(SUBSTITUTE(VLOOKUP($A32&amp;"*",各都道府県の状況!$A:$I,E$3,FALSE), "※5", ""))), "")</f>
        <v>706884</v>
      </c>
      <c r="F32" s="39">
        <f>IFERROR(INT(TRIM(SUBSTITUTE(VLOOKUP($A32&amp;"*",各都道府県の状況!$A:$I,F$3,FALSE), "※5", ""))), "")</f>
        <v>70232</v>
      </c>
      <c r="G32" s="39">
        <f>IFERROR(INT(TRIM(SUBSTITUTE(VLOOKUP($A32&amp;"*",各都道府県の状況!$A:$I,G$3,FALSE), "※5", ""))), "")</f>
        <v>1376</v>
      </c>
      <c r="H32" s="39">
        <f>IFERROR(INT(TRIM(SUBSTITUTE(VLOOKUP($A32&amp;"*",各都道府県の状況!$A:$I,H$3,FALSE), "※5", ""))), "")</f>
        <v>3636</v>
      </c>
      <c r="I32" s="39">
        <f>IFERROR(INT(TRIM(SUBSTITUTE(VLOOKUP($A32&amp;"*",各都道府県の状況!$A:$I,I$3,FALSE), "※5", ""))), "")</f>
        <v>64</v>
      </c>
    </row>
    <row r="33" spans="1:9" x14ac:dyDescent="0.55000000000000004">
      <c r="A33" s="12" t="s">
        <v>209</v>
      </c>
      <c r="B33" s="13">
        <f t="shared" si="0"/>
        <v>44453</v>
      </c>
      <c r="C33" s="29" t="s">
        <v>38</v>
      </c>
      <c r="D33" s="39">
        <f>IFERROR(INT(TRIM(SUBSTITUTE(VLOOKUP($A33&amp;"*",各都道府県の状況!$A:$I,D$3,FALSE), "※5", ""))), "")</f>
        <v>15360</v>
      </c>
      <c r="E33" s="39">
        <f>IFERROR(INT(TRIM(SUBSTITUTE(VLOOKUP($A33&amp;"*",各都道府県の状況!$A:$I,E$3,FALSE), "※5", ""))), "")</f>
        <v>237186</v>
      </c>
      <c r="F33" s="39">
        <f>IFERROR(INT(TRIM(SUBSTITUTE(VLOOKUP($A33&amp;"*",各都道府県の状況!$A:$I,F$3,FALSE), "※5", ""))), "")</f>
        <v>14571</v>
      </c>
      <c r="G33" s="39">
        <f>IFERROR(INT(TRIM(SUBSTITUTE(VLOOKUP($A33&amp;"*",各都道府県の状況!$A:$I,G$3,FALSE), "※5", ""))), "")</f>
        <v>144</v>
      </c>
      <c r="H33" s="39">
        <f>IFERROR(INT(TRIM(SUBSTITUTE(VLOOKUP($A33&amp;"*",各都道府県の状況!$A:$I,H$3,FALSE), "※5", ""))), "")</f>
        <v>645</v>
      </c>
      <c r="I33" s="39">
        <f>IFERROR(INT(TRIM(SUBSTITUTE(VLOOKUP($A33&amp;"*",各都道府県の状況!$A:$I,I$3,FALSE), "※5", ""))), "")</f>
        <v>13</v>
      </c>
    </row>
    <row r="34" spans="1:9" x14ac:dyDescent="0.55000000000000004">
      <c r="A34" s="12" t="s">
        <v>210</v>
      </c>
      <c r="B34" s="13">
        <f t="shared" si="0"/>
        <v>44453</v>
      </c>
      <c r="C34" s="29" t="s">
        <v>39</v>
      </c>
      <c r="D34" s="39">
        <f>IFERROR(INT(TRIM(SUBSTITUTE(VLOOKUP($A34&amp;"*",各都道府県の状況!$A:$I,D$3,FALSE), "※5", ""))), "")</f>
        <v>5138</v>
      </c>
      <c r="E34" s="39">
        <f>IFERROR(INT(TRIM(SUBSTITUTE(VLOOKUP($A34&amp;"*",各都道府県の状況!$A:$I,E$3,FALSE), "※5", ""))), "")</f>
        <v>62588</v>
      </c>
      <c r="F34" s="39">
        <f>IFERROR(INT(TRIM(SUBSTITUTE(VLOOKUP($A34&amp;"*",各都道府県の状況!$A:$I,F$3,FALSE), "※5", ""))), "")</f>
        <v>4843</v>
      </c>
      <c r="G34" s="39">
        <f>IFERROR(INT(TRIM(SUBSTITUTE(VLOOKUP($A34&amp;"*",各都道府県の状況!$A:$I,G$3,FALSE), "※5", ""))), "")</f>
        <v>59</v>
      </c>
      <c r="H34" s="39">
        <f>IFERROR(INT(TRIM(SUBSTITUTE(VLOOKUP($A34&amp;"*",各都道府県の状況!$A:$I,H$3,FALSE), "※5", ""))), "")</f>
        <v>133</v>
      </c>
      <c r="I34" s="39">
        <f>IFERROR(INT(TRIM(SUBSTITUTE(VLOOKUP($A34&amp;"*",各都道府県の状況!$A:$I,I$3,FALSE), "※5", ""))), "")</f>
        <v>10</v>
      </c>
    </row>
    <row r="35" spans="1:9" x14ac:dyDescent="0.55000000000000004">
      <c r="A35" s="12" t="s">
        <v>211</v>
      </c>
      <c r="B35" s="13">
        <f t="shared" si="0"/>
        <v>44453</v>
      </c>
      <c r="C35" s="29" t="s">
        <v>40</v>
      </c>
      <c r="D35" s="39">
        <f>IFERROR(INT(TRIM(SUBSTITUTE(VLOOKUP($A35&amp;"*",各都道府県の状況!$A:$I,D$3,FALSE), "※5", ""))), "")</f>
        <v>1629</v>
      </c>
      <c r="E35" s="39">
        <f>IFERROR(INT(TRIM(SUBSTITUTE(VLOOKUP($A35&amp;"*",各都道府県の状況!$A:$I,E$3,FALSE), "※5", ""))), "")</f>
        <v>139369</v>
      </c>
      <c r="F35" s="39">
        <f>IFERROR(INT(TRIM(SUBSTITUTE(VLOOKUP($A35&amp;"*",各都道府県の状況!$A:$I,F$3,FALSE), "※5", ""))), "")</f>
        <v>1515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86</v>
      </c>
      <c r="I35" s="39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44453</v>
      </c>
      <c r="C36" s="29" t="s">
        <v>41</v>
      </c>
      <c r="D36" s="39">
        <f>IFERROR(INT(TRIM(SUBSTITUTE(VLOOKUP($A36&amp;"*",各都道府県の状況!$A:$I,D$3,FALSE), "※5", ""))), "")</f>
        <v>1544</v>
      </c>
      <c r="E36" s="39">
        <f>IFERROR(INT(TRIM(SUBSTITUTE(VLOOKUP($A36&amp;"*",各都道府県の状況!$A:$I,E$3,FALSE), "※5", ""))), "")</f>
        <v>50282</v>
      </c>
      <c r="F36" s="39">
        <f>IFERROR(INT(TRIM(SUBSTITUTE(VLOOKUP($A36&amp;"*",各都道府県の状況!$A:$I,F$3,FALSE), "※5", ""))), "")</f>
        <v>1483</v>
      </c>
      <c r="G36" s="39">
        <f>IFERROR(INT(TRIM(SUBSTITUTE(VLOOKUP($A36&amp;"*",各都道府県の状況!$A:$I,G$3,FALSE), "※5", ""))), "")</f>
        <v>2</v>
      </c>
      <c r="H36" s="39">
        <f>IFERROR(INT(TRIM(SUBSTITUTE(VLOOKUP($A36&amp;"*",各都道府県の状況!$A:$I,H$3,FALSE), "※5", ""))), "")</f>
        <v>59</v>
      </c>
      <c r="I36" s="39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44453</v>
      </c>
      <c r="C37" s="29" t="s">
        <v>42</v>
      </c>
      <c r="D37" s="39">
        <f>IFERROR(INT(TRIM(SUBSTITUTE(VLOOKUP($A37&amp;"*",各都道府県の状況!$A:$I,D$3,FALSE), "※5", ""))), "")</f>
        <v>14948</v>
      </c>
      <c r="E37" s="39">
        <f>IFERROR(INT(TRIM(SUBSTITUTE(VLOOKUP($A37&amp;"*",各都道府県の状況!$A:$I,E$3,FALSE), "※5", ""))), "")</f>
        <v>249075</v>
      </c>
      <c r="F37" s="39">
        <f>IFERROR(INT(TRIM(SUBSTITUTE(VLOOKUP($A37&amp;"*",各都道府県の状況!$A:$I,F$3,FALSE), "※5", ""))), "")</f>
        <v>14091</v>
      </c>
      <c r="G37" s="39">
        <f>IFERROR(INT(TRIM(SUBSTITUTE(VLOOKUP($A37&amp;"*",各都道府県の状況!$A:$I,G$3,FALSE), "※5", ""))), "")</f>
        <v>135</v>
      </c>
      <c r="H37" s="39">
        <f>IFERROR(INT(TRIM(SUBSTITUTE(VLOOKUP($A37&amp;"*",各都道府県の状況!$A:$I,H$3,FALSE), "※5", ""))), "")</f>
        <v>615</v>
      </c>
      <c r="I37" s="39">
        <f>IFERROR(INT(TRIM(SUBSTITUTE(VLOOKUP($A37&amp;"*",各都道府県の状況!$A:$I,I$3,FALSE), "※5", ""))), "")</f>
        <v>13</v>
      </c>
    </row>
    <row r="38" spans="1:9" x14ac:dyDescent="0.55000000000000004">
      <c r="A38" s="12" t="s">
        <v>214</v>
      </c>
      <c r="B38" s="13">
        <f t="shared" si="0"/>
        <v>44453</v>
      </c>
      <c r="C38" s="29" t="s">
        <v>43</v>
      </c>
      <c r="D38" s="39">
        <f>IFERROR(INT(TRIM(SUBSTITUTE(VLOOKUP($A38&amp;"*",各都道府県の状況!$A:$I,D$3,FALSE), "※5", ""))), "")</f>
        <v>21160</v>
      </c>
      <c r="E38" s="39">
        <f>IFERROR(INT(TRIM(SUBSTITUTE(VLOOKUP($A38&amp;"*",各都道府県の状況!$A:$I,E$3,FALSE), "※5", ""))), "")</f>
        <v>838194</v>
      </c>
      <c r="F38" s="39">
        <f>IFERROR(INT(TRIM(SUBSTITUTE(VLOOKUP($A38&amp;"*",各都道府県の状況!$A:$I,F$3,FALSE), "※5", ""))), "")</f>
        <v>20054</v>
      </c>
      <c r="G38" s="39">
        <f>IFERROR(INT(TRIM(SUBSTITUTE(VLOOKUP($A38&amp;"*",各都道府県の状況!$A:$I,G$3,FALSE), "※5", ""))), "")</f>
        <v>191</v>
      </c>
      <c r="H38" s="39">
        <f>IFERROR(INT(TRIM(SUBSTITUTE(VLOOKUP($A38&amp;"*",各都道府県の状況!$A:$I,H$3,FALSE), "※5", ""))), "")</f>
        <v>524</v>
      </c>
      <c r="I38" s="39">
        <f>IFERROR(INT(TRIM(SUBSTITUTE(VLOOKUP($A38&amp;"*",各都道府県の状況!$A:$I,I$3,FALSE), "※5", ""))), "")</f>
        <v>11</v>
      </c>
    </row>
    <row r="39" spans="1:9" x14ac:dyDescent="0.55000000000000004">
      <c r="A39" s="12" t="s">
        <v>215</v>
      </c>
      <c r="B39" s="13">
        <f t="shared" si="0"/>
        <v>44453</v>
      </c>
      <c r="C39" s="29" t="s">
        <v>44</v>
      </c>
      <c r="D39" s="39">
        <f>IFERROR(INT(TRIM(SUBSTITUTE(VLOOKUP($A39&amp;"*",各都道府県の状況!$A:$I,D$3,FALSE), "※5", ""))), "")</f>
        <v>5489</v>
      </c>
      <c r="E39" s="39">
        <f>IFERROR(INT(TRIM(SUBSTITUTE(VLOOKUP($A39&amp;"*",各都道府県の状況!$A:$I,E$3,FALSE), "※5", ""))), "")</f>
        <v>173420</v>
      </c>
      <c r="F39" s="39">
        <f>IFERROR(INT(TRIM(SUBSTITUTE(VLOOKUP($A39&amp;"*",各都道府県の状況!$A:$I,F$3,FALSE), "※5", ""))), "")</f>
        <v>5242</v>
      </c>
      <c r="G39" s="39">
        <f>IFERROR(INT(TRIM(SUBSTITUTE(VLOOKUP($A39&amp;"*",各都道府県の状況!$A:$I,G$3,FALSE), "※5", ""))), "")</f>
        <v>88</v>
      </c>
      <c r="H39" s="39">
        <f>IFERROR(INT(TRIM(SUBSTITUTE(VLOOKUP($A39&amp;"*",各都道府県の状況!$A:$I,H$3,FALSE), "※5", ""))), "")</f>
        <v>159</v>
      </c>
      <c r="I39" s="39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44453</v>
      </c>
      <c r="C40" s="29" t="s">
        <v>45</v>
      </c>
      <c r="D40" s="39">
        <f>IFERROR(INT(TRIM(SUBSTITUTE(VLOOKUP($A40&amp;"*",各都道府県の状況!$A:$I,D$3,FALSE), "※5", ""))), "")</f>
        <v>3182</v>
      </c>
      <c r="E40" s="39">
        <f>IFERROR(INT(TRIM(SUBSTITUTE(VLOOKUP($A40&amp;"*",各都道府県の状況!$A:$I,E$3,FALSE), "※5", ""))), "")</f>
        <v>98440</v>
      </c>
      <c r="F40" s="39">
        <f>IFERROR(INT(TRIM(SUBSTITUTE(VLOOKUP($A40&amp;"*",各都道府県の状況!$A:$I,F$3,FALSE), "※5", ""))), "")</f>
        <v>2927</v>
      </c>
      <c r="G40" s="39">
        <f>IFERROR(INT(TRIM(SUBSTITUTE(VLOOKUP($A40&amp;"*",各都道府県の状況!$A:$I,G$3,FALSE), "※5", ""))), "")</f>
        <v>64</v>
      </c>
      <c r="H40" s="39">
        <f>IFERROR(INT(TRIM(SUBSTITUTE(VLOOKUP($A40&amp;"*",各都道府県の状況!$A:$I,H$3,FALSE), "※5", ""))), "")</f>
        <v>191</v>
      </c>
      <c r="I40" s="39">
        <f>IFERROR(INT(TRIM(SUBSTITUTE(VLOOKUP($A40&amp;"*",各都道府県の状況!$A:$I,I$3,FALSE), "※5", ""))), "")</f>
        <v>2</v>
      </c>
    </row>
    <row r="41" spans="1:9" x14ac:dyDescent="0.55000000000000004">
      <c r="A41" s="12" t="s">
        <v>217</v>
      </c>
      <c r="B41" s="13">
        <f t="shared" si="0"/>
        <v>44453</v>
      </c>
      <c r="C41" s="29" t="s">
        <v>46</v>
      </c>
      <c r="D41" s="39">
        <f>IFERROR(INT(TRIM(SUBSTITUTE(VLOOKUP($A41&amp;"*",各都道府県の状況!$A:$I,D$3,FALSE), "※5", ""))), "")</f>
        <v>4634</v>
      </c>
      <c r="E41" s="39">
        <f>IFERROR(INT(TRIM(SUBSTITUTE(VLOOKUP($A41&amp;"*",各都道府県の状況!$A:$I,E$3,FALSE), "※5", ""))), "")</f>
        <v>123559</v>
      </c>
      <c r="F41" s="39">
        <f>IFERROR(INT(TRIM(SUBSTITUTE(VLOOKUP($A41&amp;"*",各都道府県の状況!$A:$I,F$3,FALSE), "※5", ""))), "")</f>
        <v>4479</v>
      </c>
      <c r="G41" s="39">
        <f>IFERROR(INT(TRIM(SUBSTITUTE(VLOOKUP($A41&amp;"*",各都道府県の状況!$A:$I,G$3,FALSE), "※5", ""))), "")</f>
        <v>36</v>
      </c>
      <c r="H41" s="39">
        <f>IFERROR(INT(TRIM(SUBSTITUTE(VLOOKUP($A41&amp;"*",各都道府県の状況!$A:$I,H$3,FALSE), "※5", ""))), "")</f>
        <v>118</v>
      </c>
      <c r="I41" s="39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44453</v>
      </c>
      <c r="C42" s="29" t="s">
        <v>47</v>
      </c>
      <c r="D42" s="39">
        <f>IFERROR(INT(TRIM(SUBSTITUTE(VLOOKUP($A42&amp;"*",各都道府県の状況!$A:$I,D$3,FALSE), "※5", ""))), "")</f>
        <v>5013</v>
      </c>
      <c r="E42" s="39">
        <f>IFERROR(INT(TRIM(SUBSTITUTE(VLOOKUP($A42&amp;"*",各都道府県の状況!$A:$I,E$3,FALSE), "※5", ""))), "")</f>
        <v>142768</v>
      </c>
      <c r="F42" s="39">
        <f>IFERROR(INT(TRIM(SUBSTITUTE(VLOOKUP($A42&amp;"*",各都道府県の状況!$A:$I,F$3,FALSE), "※5", ""))), "")</f>
        <v>4789</v>
      </c>
      <c r="G42" s="39">
        <f>IFERROR(INT(TRIM(SUBSTITUTE(VLOOKUP($A42&amp;"*",各都道府県の状況!$A:$I,G$3,FALSE), "※5", ""))), "")</f>
        <v>81</v>
      </c>
      <c r="H42" s="39">
        <f>IFERROR(INT(TRIM(SUBSTITUTE(VLOOKUP($A42&amp;"*",各都道府県の状況!$A:$I,H$3,FALSE), "※5", ""))), "")</f>
        <v>143</v>
      </c>
      <c r="I42" s="39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44453</v>
      </c>
      <c r="C43" s="29" t="s">
        <v>48</v>
      </c>
      <c r="D43" s="39">
        <f>IFERROR(INT(TRIM(SUBSTITUTE(VLOOKUP($A43&amp;"*",各都道府県の状況!$A:$I,D$3,FALSE), "※5", ""))), "")</f>
        <v>4029</v>
      </c>
      <c r="E43" s="39">
        <f>IFERROR(INT(TRIM(SUBSTITUTE(VLOOKUP($A43&amp;"*",各都道府県の状況!$A:$I,E$3,FALSE), "※5", ""))), "")</f>
        <v>89987</v>
      </c>
      <c r="F43" s="39">
        <f>IFERROR(INT(TRIM(SUBSTITUTE(VLOOKUP($A43&amp;"*",各都道府県の状況!$A:$I,F$3,FALSE), "※5", ""))), "")</f>
        <v>3869</v>
      </c>
      <c r="G43" s="39">
        <f>IFERROR(INT(TRIM(SUBSTITUTE(VLOOKUP($A43&amp;"*",各都道府県の状況!$A:$I,G$3,FALSE), "※5", ""))), "")</f>
        <v>31</v>
      </c>
      <c r="H43" s="39">
        <f>IFERROR(INT(TRIM(SUBSTITUTE(VLOOKUP($A43&amp;"*",各都道府県の状況!$A:$I,H$3,FALSE), "※5", ""))), "")</f>
        <v>129</v>
      </c>
      <c r="I43" s="39">
        <f>IFERROR(INT(TRIM(SUBSTITUTE(VLOOKUP($A43&amp;"*",各都道府県の状況!$A:$I,I$3,FALSE), "※5", ""))), "")</f>
        <v>1</v>
      </c>
    </row>
    <row r="44" spans="1:9" x14ac:dyDescent="0.55000000000000004">
      <c r="A44" s="12" t="s">
        <v>220</v>
      </c>
      <c r="B44" s="13">
        <f t="shared" si="0"/>
        <v>44453</v>
      </c>
      <c r="C44" s="29" t="s">
        <v>49</v>
      </c>
      <c r="D44" s="39">
        <f>IFERROR(INT(TRIM(SUBSTITUTE(VLOOKUP($A44&amp;"*",各都道府県の状況!$A:$I,D$3,FALSE), "※5", ""))), "")</f>
        <v>72958</v>
      </c>
      <c r="E44" s="39">
        <f>IFERROR(INT(TRIM(SUBSTITUTE(VLOOKUP($A44&amp;"*",各都道府県の状況!$A:$I,E$3,FALSE), "※5", ""))), "")</f>
        <v>1193656</v>
      </c>
      <c r="F44" s="39">
        <f>IFERROR(INT(TRIM(SUBSTITUTE(VLOOKUP($A44&amp;"*",各都道府県の状況!$A:$I,F$3,FALSE), "※5", ""))), "")</f>
        <v>67217</v>
      </c>
      <c r="G44" s="39">
        <f>IFERROR(INT(TRIM(SUBSTITUTE(VLOOKUP($A44&amp;"*",各都道府県の状況!$A:$I,G$3,FALSE), "※5", ""))), "")</f>
        <v>595</v>
      </c>
      <c r="H44" s="39">
        <f>IFERROR(INT(TRIM(SUBSTITUTE(VLOOKUP($A44&amp;"*",各都道府県の状況!$A:$I,H$3,FALSE), "※5", ""))), "")</f>
        <v>4982</v>
      </c>
      <c r="I44" s="39">
        <f>IFERROR(INT(TRIM(SUBSTITUTE(VLOOKUP($A44&amp;"*",各都道府県の状況!$A:$I,I$3,FALSE), "※5", ""))), "")</f>
        <v>30</v>
      </c>
    </row>
    <row r="45" spans="1:9" x14ac:dyDescent="0.55000000000000004">
      <c r="A45" s="12" t="s">
        <v>221</v>
      </c>
      <c r="B45" s="13">
        <f t="shared" si="0"/>
        <v>44453</v>
      </c>
      <c r="C45" s="29" t="s">
        <v>50</v>
      </c>
      <c r="D45" s="39">
        <f>IFERROR(INT(TRIM(SUBSTITUTE(VLOOKUP($A45&amp;"*",各都道府県の状況!$A:$I,D$3,FALSE), "※5", ""))), "")</f>
        <v>5658</v>
      </c>
      <c r="E45" s="39">
        <f>IFERROR(INT(TRIM(SUBSTITUTE(VLOOKUP($A45&amp;"*",各都道府県の状況!$A:$I,E$3,FALSE), "※5", ""))), "")</f>
        <v>96405</v>
      </c>
      <c r="F45" s="39">
        <f>IFERROR(INT(TRIM(SUBSTITUTE(VLOOKUP($A45&amp;"*",各都道府県の状況!$A:$I,F$3,FALSE), "※5", ""))), "")</f>
        <v>5541</v>
      </c>
      <c r="G45" s="39">
        <f>IFERROR(INT(TRIM(SUBSTITUTE(VLOOKUP($A45&amp;"*",各都道府県の状況!$A:$I,G$3,FALSE), "※5", ""))), "")</f>
        <v>29</v>
      </c>
      <c r="H45" s="39">
        <f>IFERROR(INT(TRIM(SUBSTITUTE(VLOOKUP($A45&amp;"*",各都道府県の状況!$A:$I,H$3,FALSE), "※5", ""))), "")</f>
        <v>133</v>
      </c>
      <c r="I45" s="39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44453</v>
      </c>
      <c r="C46" s="29" t="s">
        <v>51</v>
      </c>
      <c r="D46" s="39">
        <f>IFERROR(INT(TRIM(SUBSTITUTE(VLOOKUP($A46&amp;"*",各都道府県の状況!$A:$I,D$3,FALSE), "※5", ""))), "")</f>
        <v>5875</v>
      </c>
      <c r="E46" s="39">
        <f>IFERROR(INT(TRIM(SUBSTITUTE(VLOOKUP($A46&amp;"*",各都道府県の状況!$A:$I,E$3,FALSE), "※5", ""))), "")</f>
        <v>170514</v>
      </c>
      <c r="F46" s="39">
        <f>IFERROR(INT(TRIM(SUBSTITUTE(VLOOKUP($A46&amp;"*",各都道府県の状況!$A:$I,F$3,FALSE), "※5", ""))), "")</f>
        <v>5583</v>
      </c>
      <c r="G46" s="39">
        <f>IFERROR(INT(TRIM(SUBSTITUTE(VLOOKUP($A46&amp;"*",各都道府県の状況!$A:$I,G$3,FALSE), "※5", ""))), "")</f>
        <v>71</v>
      </c>
      <c r="H46" s="39">
        <f>IFERROR(INT(TRIM(SUBSTITUTE(VLOOKUP($A46&amp;"*",各都道府県の状況!$A:$I,H$3,FALSE), "※5", ""))), "")</f>
        <v>222</v>
      </c>
      <c r="I46" s="39">
        <f>IFERROR(INT(TRIM(SUBSTITUTE(VLOOKUP($A46&amp;"*",各都道府県の状況!$A:$I,I$3,FALSE), "※5", ""))), "")</f>
        <v>2</v>
      </c>
    </row>
    <row r="47" spans="1:9" x14ac:dyDescent="0.55000000000000004">
      <c r="A47" s="12" t="s">
        <v>223</v>
      </c>
      <c r="B47" s="13">
        <f t="shared" si="0"/>
        <v>44453</v>
      </c>
      <c r="C47" s="29" t="s">
        <v>52</v>
      </c>
      <c r="D47" s="39">
        <f>IFERROR(INT(TRIM(SUBSTITUTE(VLOOKUP($A47&amp;"*",各都道府県の状況!$A:$I,D$3,FALSE), "※5", ""))), "")</f>
        <v>14035</v>
      </c>
      <c r="E47" s="39">
        <f>IFERROR(INT(TRIM(SUBSTITUTE(VLOOKUP($A47&amp;"*",各都道府県の状況!$A:$I,E$3,FALSE), "※5", ""))), "")</f>
        <v>117954</v>
      </c>
      <c r="F47" s="39">
        <f>IFERROR(INT(TRIM(SUBSTITUTE(VLOOKUP($A47&amp;"*",各都道府県の状況!$A:$I,F$3,FALSE), "※5", ""))), "")</f>
        <v>13407</v>
      </c>
      <c r="G47" s="39">
        <f>IFERROR(INT(TRIM(SUBSTITUTE(VLOOKUP($A47&amp;"*",各都道府県の状況!$A:$I,G$3,FALSE), "※5", ""))), "")</f>
        <v>131</v>
      </c>
      <c r="H47" s="39">
        <f>IFERROR(INT(TRIM(SUBSTITUTE(VLOOKUP($A47&amp;"*",各都道府県の状況!$A:$I,H$3,FALSE), "※5", ""))), "")</f>
        <v>497</v>
      </c>
      <c r="I47" s="39">
        <f>IFERROR(INT(TRIM(SUBSTITUTE(VLOOKUP($A47&amp;"*",各都道府県の状況!$A:$I,I$3,FALSE), "※5", ""))), "")</f>
        <v>12</v>
      </c>
    </row>
    <row r="48" spans="1:9" x14ac:dyDescent="0.55000000000000004">
      <c r="A48" s="12" t="s">
        <v>224</v>
      </c>
      <c r="B48" s="13">
        <f t="shared" si="0"/>
        <v>44453</v>
      </c>
      <c r="C48" s="29" t="s">
        <v>53</v>
      </c>
      <c r="D48" s="39">
        <f>IFERROR(INT(TRIM(SUBSTITUTE(VLOOKUP($A48&amp;"*",各都道府県の状況!$A:$I,D$3,FALSE), "※5", ""))), "")</f>
        <v>7905</v>
      </c>
      <c r="E48" s="39">
        <f>IFERROR(INT(TRIM(SUBSTITUTE(VLOOKUP($A48&amp;"*",各都道府県の状況!$A:$I,E$3,FALSE), "※5", ""))), "")</f>
        <v>248543</v>
      </c>
      <c r="F48" s="39">
        <f>IFERROR(INT(TRIM(SUBSTITUTE(VLOOKUP($A48&amp;"*",各都道府県の状況!$A:$I,F$3,FALSE), "※5", ""))), "")</f>
        <v>7558</v>
      </c>
      <c r="G48" s="39">
        <f>IFERROR(INT(TRIM(SUBSTITUTE(VLOOKUP($A48&amp;"*",各都道府県の状況!$A:$I,G$3,FALSE), "※5", ""))), "")</f>
        <v>77</v>
      </c>
      <c r="H48" s="39">
        <f>IFERROR(INT(TRIM(SUBSTITUTE(VLOOKUP($A48&amp;"*",各都道府県の状況!$A:$I,H$3,FALSE), "※5", ""))), "")</f>
        <v>270</v>
      </c>
      <c r="I48" s="39">
        <f>IFERROR(INT(TRIM(SUBSTITUTE(VLOOKUP($A48&amp;"*",各都道府県の状況!$A:$I,I$3,FALSE), "※5", ""))), "")</f>
        <v>3</v>
      </c>
    </row>
    <row r="49" spans="1:9" x14ac:dyDescent="0.55000000000000004">
      <c r="A49" s="12" t="s">
        <v>225</v>
      </c>
      <c r="B49" s="13">
        <f t="shared" si="0"/>
        <v>44453</v>
      </c>
      <c r="C49" s="29" t="s">
        <v>54</v>
      </c>
      <c r="D49" s="39">
        <f>IFERROR(INT(TRIM(SUBSTITUTE(VLOOKUP($A49&amp;"*",各都道府県の状況!$A:$I,D$3,FALSE), "※5", ""))), "")</f>
        <v>6048</v>
      </c>
      <c r="E49" s="39">
        <f>IFERROR(INT(TRIM(SUBSTITUTE(VLOOKUP($A49&amp;"*",各都道府県の状況!$A:$I,E$3,FALSE), "※5", ""))), "")</f>
        <v>71159</v>
      </c>
      <c r="F49" s="39">
        <f>IFERROR(INT(TRIM(SUBSTITUTE(VLOOKUP($A49&amp;"*",各都道府県の状況!$A:$I,F$3,FALSE), "※5", ""))), "")</f>
        <v>5725</v>
      </c>
      <c r="G49" s="39">
        <f>IFERROR(INT(TRIM(SUBSTITUTE(VLOOKUP($A49&amp;"*",各都道府県の状況!$A:$I,G$3,FALSE), "※5", ""))), "")</f>
        <v>39</v>
      </c>
      <c r="H49" s="39">
        <f>IFERROR(INT(TRIM(SUBSTITUTE(VLOOKUP($A49&amp;"*",各都道府県の状況!$A:$I,H$3,FALSE), "※5", ""))), "")</f>
        <v>233</v>
      </c>
      <c r="I49" s="39">
        <f>IFERROR(INT(TRIM(SUBSTITUTE(VLOOKUP($A49&amp;"*",各都道府県の状況!$A:$I,I$3,FALSE), "※5", ""))), "")</f>
        <v>6</v>
      </c>
    </row>
    <row r="50" spans="1:9" x14ac:dyDescent="0.55000000000000004">
      <c r="A50" s="12" t="s">
        <v>226</v>
      </c>
      <c r="B50" s="13">
        <f t="shared" si="0"/>
        <v>44453</v>
      </c>
      <c r="C50" s="29" t="s">
        <v>55</v>
      </c>
      <c r="D50" s="39">
        <f>IFERROR(INT(TRIM(SUBSTITUTE(VLOOKUP($A50&amp;"*",各都道府県の状況!$A:$I,D$3,FALSE), "※5", ""))), "")</f>
        <v>8998</v>
      </c>
      <c r="E50" s="39">
        <f>IFERROR(INT(TRIM(SUBSTITUTE(VLOOKUP($A50&amp;"*",各都道府県の状況!$A:$I,E$3,FALSE), "※5", ""))), "")</f>
        <v>162461</v>
      </c>
      <c r="F50" s="39">
        <f>IFERROR(INT(TRIM(SUBSTITUTE(VLOOKUP($A50&amp;"*",各都道府県の状況!$A:$I,F$3,FALSE), "※5", ""))), "")</f>
        <v>8621</v>
      </c>
      <c r="G50" s="39">
        <f>IFERROR(INT(TRIM(SUBSTITUTE(VLOOKUP($A50&amp;"*",各都道府県の状況!$A:$I,G$3,FALSE), "※5", ""))), "")</f>
        <v>61</v>
      </c>
      <c r="H50" s="39">
        <f>IFERROR(INT(TRIM(SUBSTITUTE(VLOOKUP($A50&amp;"*",各都道府県の状況!$A:$I,H$3,FALSE), "※5", ""))), "")</f>
        <v>363</v>
      </c>
      <c r="I50" s="39">
        <f>IFERROR(INT(TRIM(SUBSTITUTE(VLOOKUP($A50&amp;"*",各都道府県の状況!$A:$I,I$3,FALSE), "※5", ""))), "")</f>
        <v>5</v>
      </c>
    </row>
    <row r="51" spans="1:9" x14ac:dyDescent="0.55000000000000004">
      <c r="A51" s="12" t="s">
        <v>227</v>
      </c>
      <c r="B51" s="13">
        <f t="shared" si="0"/>
        <v>44453</v>
      </c>
      <c r="C51" s="29" t="s">
        <v>56</v>
      </c>
      <c r="D51" s="39">
        <f>IFERROR(INT(TRIM(SUBSTITUTE(VLOOKUP($A51&amp;"*",各都道府県の状況!$A:$I,D$3,FALSE), "※5", ""))), "")</f>
        <v>48593</v>
      </c>
      <c r="E51" s="39">
        <f>IFERROR(INT(TRIM(SUBSTITUTE(VLOOKUP($A51&amp;"*",各都道府県の状況!$A:$I,E$3,FALSE), "※5", ""))), "")</f>
        <v>375642</v>
      </c>
      <c r="F51" s="39">
        <f>IFERROR(INT(TRIM(SUBSTITUTE(VLOOKUP($A51&amp;"*",各都道府県の状況!$A:$I,F$3,FALSE), "※5", ""))), "")</f>
        <v>44300</v>
      </c>
      <c r="G51" s="39">
        <f>IFERROR(INT(TRIM(SUBSTITUTE(VLOOKUP($A51&amp;"*",各都道府県の状況!$A:$I,G$3,FALSE), "※5", ""))), "")</f>
        <v>286</v>
      </c>
      <c r="H51" s="39">
        <f>IFERROR(INT(TRIM(SUBSTITUTE(VLOOKUP($A51&amp;"*",各都道府県の状況!$A:$I,H$3,FALSE), "※5", ""))), "")</f>
        <v>3580</v>
      </c>
      <c r="I51" s="39">
        <f>IFERROR(INT(TRIM(SUBSTITUTE(VLOOKUP($A51&amp;"*",各都道府県の状況!$A:$I,I$3,FALSE), "※5", ""))), "")</f>
        <v>65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topLeftCell="B1" zoomScale="130" zoomScaleNormal="130" workbookViewId="0">
      <selection activeCell="K5" sqref="K5"/>
    </sheetView>
  </sheetViews>
  <sheetFormatPr defaultRowHeight="13" x14ac:dyDescent="0.55000000000000004"/>
  <cols>
    <col min="1" max="1" width="8.6640625" style="14" customWidth="1"/>
    <col min="2" max="2" width="7.75" style="30" customWidth="1"/>
    <col min="3" max="3" width="7.33203125" style="30" customWidth="1"/>
    <col min="4" max="4" width="6.6640625" style="30" customWidth="1"/>
    <col min="5" max="6" width="8.6640625" style="30" customWidth="1"/>
    <col min="7" max="7" width="9.6640625" style="30" customWidth="1"/>
    <col min="8" max="8" width="8.6640625" style="30" customWidth="1"/>
    <col min="9" max="9" width="12.58203125" style="30" customWidth="1"/>
    <col min="10" max="16384" width="8.6640625" style="30"/>
  </cols>
  <sheetData>
    <row r="1" spans="1:9" x14ac:dyDescent="0.55000000000000004">
      <c r="B1" s="125"/>
      <c r="C1" s="126"/>
      <c r="D1" s="126"/>
      <c r="E1" s="126"/>
      <c r="F1" s="126"/>
      <c r="G1" s="126"/>
      <c r="H1" s="126"/>
      <c r="I1" s="126"/>
    </row>
    <row r="2" spans="1:9" ht="28.5" customHeight="1" x14ac:dyDescent="0.55000000000000004">
      <c r="B2" s="127" t="s">
        <v>228</v>
      </c>
      <c r="C2" s="126"/>
      <c r="D2" s="126"/>
      <c r="E2" s="126"/>
      <c r="F2" s="126"/>
      <c r="G2" s="126"/>
      <c r="H2" s="126"/>
      <c r="I2" s="126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8" t="s">
        <v>180</v>
      </c>
      <c r="C4" s="130" t="s">
        <v>364</v>
      </c>
      <c r="D4" s="132" t="s">
        <v>353</v>
      </c>
      <c r="E4" s="134" t="s">
        <v>354</v>
      </c>
      <c r="F4" s="135"/>
      <c r="G4" s="136" t="s">
        <v>355</v>
      </c>
      <c r="H4" s="136" t="s">
        <v>356</v>
      </c>
    </row>
    <row r="5" spans="1:9" ht="13.25" customHeight="1" x14ac:dyDescent="0.55000000000000004">
      <c r="B5" s="129"/>
      <c r="C5" s="131"/>
      <c r="D5" s="133"/>
      <c r="E5" s="105" t="s">
        <v>357</v>
      </c>
      <c r="F5" s="106" t="s">
        <v>358</v>
      </c>
      <c r="G5" s="137"/>
      <c r="H5" s="137"/>
    </row>
    <row r="6" spans="1:9" ht="12" customHeight="1" x14ac:dyDescent="0.55000000000000004">
      <c r="A6" s="15" t="s">
        <v>181</v>
      </c>
      <c r="B6" s="20" t="s">
        <v>229</v>
      </c>
      <c r="C6" s="107">
        <v>59649</v>
      </c>
      <c r="D6" s="107">
        <v>1069359</v>
      </c>
      <c r="E6" s="107">
        <v>1295</v>
      </c>
      <c r="F6" s="108">
        <v>19</v>
      </c>
      <c r="G6" s="107">
        <v>56925</v>
      </c>
      <c r="H6" s="107">
        <v>1465</v>
      </c>
    </row>
    <row r="7" spans="1:9" ht="12" customHeight="1" x14ac:dyDescent="0.55000000000000004">
      <c r="A7" s="15" t="s">
        <v>182</v>
      </c>
      <c r="B7" s="21" t="s">
        <v>230</v>
      </c>
      <c r="C7" s="107">
        <v>5420</v>
      </c>
      <c r="D7" s="107">
        <v>82109</v>
      </c>
      <c r="E7" s="108">
        <v>455</v>
      </c>
      <c r="F7" s="108">
        <v>7</v>
      </c>
      <c r="G7" s="107">
        <v>4932</v>
      </c>
      <c r="H7" s="108">
        <v>33</v>
      </c>
    </row>
    <row r="8" spans="1:9" ht="12" customHeight="1" x14ac:dyDescent="0.55000000000000004">
      <c r="A8" s="15" t="s">
        <v>183</v>
      </c>
      <c r="B8" s="21" t="s">
        <v>231</v>
      </c>
      <c r="C8" s="107">
        <v>3456</v>
      </c>
      <c r="D8" s="107">
        <v>116457</v>
      </c>
      <c r="E8" s="108">
        <v>127</v>
      </c>
      <c r="F8" s="108">
        <v>0</v>
      </c>
      <c r="G8" s="107">
        <v>3278</v>
      </c>
      <c r="H8" s="108">
        <v>51</v>
      </c>
    </row>
    <row r="9" spans="1:9" ht="12" customHeight="1" x14ac:dyDescent="0.55000000000000004">
      <c r="A9" s="15" t="s">
        <v>184</v>
      </c>
      <c r="B9" s="21" t="s">
        <v>232</v>
      </c>
      <c r="C9" s="107">
        <v>15968</v>
      </c>
      <c r="D9" s="107">
        <v>230559</v>
      </c>
      <c r="E9" s="108">
        <v>498</v>
      </c>
      <c r="F9" s="108">
        <v>13</v>
      </c>
      <c r="G9" s="107">
        <v>15333</v>
      </c>
      <c r="H9" s="108">
        <v>111</v>
      </c>
    </row>
    <row r="10" spans="1:9" ht="12" customHeight="1" x14ac:dyDescent="0.55000000000000004">
      <c r="A10" s="15" t="s">
        <v>185</v>
      </c>
      <c r="B10" s="21" t="s">
        <v>233</v>
      </c>
      <c r="C10" s="107">
        <v>1812</v>
      </c>
      <c r="D10" s="107">
        <v>24856</v>
      </c>
      <c r="E10" s="108">
        <v>70</v>
      </c>
      <c r="F10" s="108">
        <v>2</v>
      </c>
      <c r="G10" s="107">
        <v>1716</v>
      </c>
      <c r="H10" s="108">
        <v>26</v>
      </c>
    </row>
    <row r="11" spans="1:9" ht="12" customHeight="1" x14ac:dyDescent="0.55000000000000004">
      <c r="A11" s="15" t="s">
        <v>186</v>
      </c>
      <c r="B11" s="21" t="s">
        <v>234</v>
      </c>
      <c r="C11" s="107">
        <v>3457</v>
      </c>
      <c r="D11" s="107">
        <v>91637</v>
      </c>
      <c r="E11" s="108">
        <v>123</v>
      </c>
      <c r="F11" s="108">
        <v>3</v>
      </c>
      <c r="G11" s="107">
        <v>3279</v>
      </c>
      <c r="H11" s="108">
        <v>55</v>
      </c>
    </row>
    <row r="12" spans="1:9" ht="12" customHeight="1" x14ac:dyDescent="0.55000000000000004">
      <c r="A12" s="15" t="s">
        <v>187</v>
      </c>
      <c r="B12" s="21" t="s">
        <v>235</v>
      </c>
      <c r="C12" s="107">
        <v>9356</v>
      </c>
      <c r="D12" s="107">
        <v>391921</v>
      </c>
      <c r="E12" s="108">
        <v>244</v>
      </c>
      <c r="F12" s="108">
        <v>6</v>
      </c>
      <c r="G12" s="107">
        <v>8939</v>
      </c>
      <c r="H12" s="108">
        <v>173</v>
      </c>
    </row>
    <row r="13" spans="1:9" ht="12" customHeight="1" x14ac:dyDescent="0.55000000000000004">
      <c r="A13" s="15" t="s">
        <v>188</v>
      </c>
      <c r="B13" s="21" t="s">
        <v>236</v>
      </c>
      <c r="C13" s="107">
        <v>23617</v>
      </c>
      <c r="D13" s="107">
        <v>38857</v>
      </c>
      <c r="E13" s="108">
        <v>931</v>
      </c>
      <c r="F13" s="108">
        <v>20</v>
      </c>
      <c r="G13" s="107">
        <v>22476</v>
      </c>
      <c r="H13" s="108">
        <v>210</v>
      </c>
    </row>
    <row r="14" spans="1:9" ht="12" customHeight="1" x14ac:dyDescent="0.55000000000000004">
      <c r="A14" s="15" t="s">
        <v>189</v>
      </c>
      <c r="B14" s="21" t="s">
        <v>237</v>
      </c>
      <c r="C14" s="107">
        <v>14880</v>
      </c>
      <c r="D14" s="107">
        <v>469340</v>
      </c>
      <c r="E14" s="108">
        <v>635</v>
      </c>
      <c r="F14" s="108">
        <v>14</v>
      </c>
      <c r="G14" s="107">
        <v>14137</v>
      </c>
      <c r="H14" s="108">
        <v>108</v>
      </c>
    </row>
    <row r="15" spans="1:9" ht="12" customHeight="1" x14ac:dyDescent="0.55000000000000004">
      <c r="A15" s="15" t="s">
        <v>190</v>
      </c>
      <c r="B15" s="21" t="s">
        <v>238</v>
      </c>
      <c r="C15" s="107">
        <v>16305</v>
      </c>
      <c r="D15" s="107">
        <v>279287</v>
      </c>
      <c r="E15" s="108">
        <v>383</v>
      </c>
      <c r="F15" s="108">
        <v>16</v>
      </c>
      <c r="G15" s="107">
        <v>15754</v>
      </c>
      <c r="H15" s="108">
        <v>168</v>
      </c>
    </row>
    <row r="16" spans="1:9" ht="12" customHeight="1" x14ac:dyDescent="0.55000000000000004">
      <c r="A16" s="15" t="s">
        <v>191</v>
      </c>
      <c r="B16" s="21" t="s">
        <v>239</v>
      </c>
      <c r="C16" s="107">
        <v>112835</v>
      </c>
      <c r="D16" s="107">
        <v>1395367</v>
      </c>
      <c r="E16" s="107">
        <v>5478</v>
      </c>
      <c r="F16" s="108">
        <v>96</v>
      </c>
      <c r="G16" s="107">
        <v>106386</v>
      </c>
      <c r="H16" s="108">
        <v>971</v>
      </c>
    </row>
    <row r="17" spans="1:8" ht="12" customHeight="1" x14ac:dyDescent="0.55000000000000004">
      <c r="A17" s="15" t="s">
        <v>192</v>
      </c>
      <c r="B17" s="21" t="s">
        <v>240</v>
      </c>
      <c r="C17" s="107">
        <v>97888</v>
      </c>
      <c r="D17" s="107">
        <v>1016995</v>
      </c>
      <c r="E17" s="107">
        <v>4467</v>
      </c>
      <c r="F17" s="108">
        <v>64</v>
      </c>
      <c r="G17" s="107">
        <v>92455</v>
      </c>
      <c r="H17" s="108">
        <v>966</v>
      </c>
    </row>
    <row r="18" spans="1:8" ht="12" customHeight="1" x14ac:dyDescent="0.55000000000000004">
      <c r="A18" s="15" t="s">
        <v>193</v>
      </c>
      <c r="B18" s="21" t="s">
        <v>241</v>
      </c>
      <c r="C18" s="107">
        <v>371425</v>
      </c>
      <c r="D18" s="107">
        <v>3508121</v>
      </c>
      <c r="E18" s="107">
        <v>10141</v>
      </c>
      <c r="F18" s="108">
        <v>177</v>
      </c>
      <c r="G18" s="107">
        <v>358503</v>
      </c>
      <c r="H18" s="107">
        <v>2781</v>
      </c>
    </row>
    <row r="19" spans="1:8" ht="12" customHeight="1" x14ac:dyDescent="0.55000000000000004">
      <c r="A19" s="15" t="s">
        <v>194</v>
      </c>
      <c r="B19" s="20" t="s">
        <v>242</v>
      </c>
      <c r="C19" s="107">
        <v>165175</v>
      </c>
      <c r="D19" s="107">
        <v>1523796</v>
      </c>
      <c r="E19" s="107">
        <v>5003</v>
      </c>
      <c r="F19" s="108">
        <v>125</v>
      </c>
      <c r="G19" s="107">
        <v>158955</v>
      </c>
      <c r="H19" s="107">
        <v>1217</v>
      </c>
    </row>
    <row r="20" spans="1:8" ht="12" customHeight="1" x14ac:dyDescent="0.55000000000000004">
      <c r="A20" s="15" t="s">
        <v>195</v>
      </c>
      <c r="B20" s="21" t="s">
        <v>243</v>
      </c>
      <c r="C20" s="107">
        <v>7582</v>
      </c>
      <c r="D20" s="107">
        <v>268040</v>
      </c>
      <c r="E20" s="108">
        <v>401</v>
      </c>
      <c r="F20" s="108">
        <v>8</v>
      </c>
      <c r="G20" s="107">
        <v>7123</v>
      </c>
      <c r="H20" s="108">
        <v>58</v>
      </c>
    </row>
    <row r="21" spans="1:8" ht="12" customHeight="1" x14ac:dyDescent="0.55000000000000004">
      <c r="A21" s="15" t="s">
        <v>196</v>
      </c>
      <c r="B21" s="21" t="s">
        <v>244</v>
      </c>
      <c r="C21" s="107">
        <v>4732</v>
      </c>
      <c r="D21" s="107">
        <v>108900</v>
      </c>
      <c r="E21" s="108">
        <v>121</v>
      </c>
      <c r="F21" s="108">
        <v>7</v>
      </c>
      <c r="G21" s="107">
        <v>4563</v>
      </c>
      <c r="H21" s="108">
        <v>48</v>
      </c>
    </row>
    <row r="22" spans="1:8" ht="12" customHeight="1" x14ac:dyDescent="0.55000000000000004">
      <c r="A22" s="15" t="s">
        <v>197</v>
      </c>
      <c r="B22" s="21" t="s">
        <v>245</v>
      </c>
      <c r="C22" s="107">
        <v>7727</v>
      </c>
      <c r="D22" s="107">
        <v>183446</v>
      </c>
      <c r="E22" s="108">
        <v>239</v>
      </c>
      <c r="F22" s="108">
        <v>2</v>
      </c>
      <c r="G22" s="107">
        <v>7343</v>
      </c>
      <c r="H22" s="108">
        <v>123</v>
      </c>
    </row>
    <row r="23" spans="1:8" ht="12" customHeight="1" x14ac:dyDescent="0.55000000000000004">
      <c r="A23" s="15" t="s">
        <v>198</v>
      </c>
      <c r="B23" s="21" t="s">
        <v>246</v>
      </c>
      <c r="C23" s="107">
        <v>2928</v>
      </c>
      <c r="D23" s="107">
        <v>109738</v>
      </c>
      <c r="E23" s="108">
        <v>137</v>
      </c>
      <c r="F23" s="108">
        <v>0</v>
      </c>
      <c r="G23" s="107">
        <v>2755</v>
      </c>
      <c r="H23" s="108">
        <v>36</v>
      </c>
    </row>
    <row r="24" spans="1:8" ht="12" customHeight="1" x14ac:dyDescent="0.55000000000000004">
      <c r="A24" s="15" t="s">
        <v>199</v>
      </c>
      <c r="B24" s="21" t="s">
        <v>247</v>
      </c>
      <c r="C24" s="107">
        <v>4957</v>
      </c>
      <c r="D24" s="107">
        <v>105725</v>
      </c>
      <c r="E24" s="108">
        <v>190</v>
      </c>
      <c r="F24" s="108">
        <v>1</v>
      </c>
      <c r="G24" s="107">
        <v>4739</v>
      </c>
      <c r="H24" s="108">
        <v>29</v>
      </c>
    </row>
    <row r="25" spans="1:8" ht="12" customHeight="1" x14ac:dyDescent="0.55000000000000004">
      <c r="A25" s="15" t="s">
        <v>200</v>
      </c>
      <c r="B25" s="21" t="s">
        <v>248</v>
      </c>
      <c r="C25" s="107">
        <v>8585</v>
      </c>
      <c r="D25" s="107">
        <v>296794</v>
      </c>
      <c r="E25" s="108">
        <v>273</v>
      </c>
      <c r="F25" s="108">
        <v>1</v>
      </c>
      <c r="G25" s="107">
        <v>8268</v>
      </c>
      <c r="H25" s="108">
        <v>95</v>
      </c>
    </row>
    <row r="26" spans="1:8" ht="12" customHeight="1" x14ac:dyDescent="0.55000000000000004">
      <c r="A26" s="15" t="s">
        <v>201</v>
      </c>
      <c r="B26" s="21" t="s">
        <v>249</v>
      </c>
      <c r="C26" s="107">
        <v>18280</v>
      </c>
      <c r="D26" s="107">
        <v>385957</v>
      </c>
      <c r="E26" s="108">
        <v>787</v>
      </c>
      <c r="F26" s="108">
        <v>14</v>
      </c>
      <c r="G26" s="107">
        <v>17421</v>
      </c>
      <c r="H26" s="108">
        <v>208</v>
      </c>
    </row>
    <row r="27" spans="1:8" ht="12" customHeight="1" x14ac:dyDescent="0.55000000000000004">
      <c r="A27" s="15" t="s">
        <v>202</v>
      </c>
      <c r="B27" s="21" t="s">
        <v>250</v>
      </c>
      <c r="C27" s="107">
        <v>26163</v>
      </c>
      <c r="D27" s="107">
        <v>586213</v>
      </c>
      <c r="E27" s="107">
        <v>1316</v>
      </c>
      <c r="F27" s="108">
        <v>12</v>
      </c>
      <c r="G27" s="107">
        <v>24650</v>
      </c>
      <c r="H27" s="108">
        <v>197</v>
      </c>
    </row>
    <row r="28" spans="1:8" ht="12" customHeight="1" x14ac:dyDescent="0.55000000000000004">
      <c r="A28" s="15" t="s">
        <v>203</v>
      </c>
      <c r="B28" s="21" t="s">
        <v>251</v>
      </c>
      <c r="C28" s="107">
        <v>102654</v>
      </c>
      <c r="D28" s="107">
        <v>1211715</v>
      </c>
      <c r="E28" s="107">
        <v>11212</v>
      </c>
      <c r="F28" s="108">
        <v>69</v>
      </c>
      <c r="G28" s="107">
        <v>90347</v>
      </c>
      <c r="H28" s="107">
        <v>1095</v>
      </c>
    </row>
    <row r="29" spans="1:8" ht="12" customHeight="1" x14ac:dyDescent="0.55000000000000004">
      <c r="A29" s="15" t="s">
        <v>204</v>
      </c>
      <c r="B29" s="21" t="s">
        <v>252</v>
      </c>
      <c r="C29" s="107">
        <v>14406</v>
      </c>
      <c r="D29" s="107">
        <v>209444</v>
      </c>
      <c r="E29" s="107">
        <v>1001</v>
      </c>
      <c r="F29" s="108">
        <v>17</v>
      </c>
      <c r="G29" s="107">
        <v>13569</v>
      </c>
      <c r="H29" s="108">
        <v>152</v>
      </c>
    </row>
    <row r="30" spans="1:8" ht="12" customHeight="1" x14ac:dyDescent="0.55000000000000004">
      <c r="A30" s="15" t="s">
        <v>205</v>
      </c>
      <c r="B30" s="21" t="s">
        <v>253</v>
      </c>
      <c r="C30" s="107">
        <v>12003</v>
      </c>
      <c r="D30" s="107">
        <v>239302</v>
      </c>
      <c r="E30" s="108">
        <v>483</v>
      </c>
      <c r="F30" s="108">
        <v>5</v>
      </c>
      <c r="G30" s="107">
        <v>11422</v>
      </c>
      <c r="H30" s="108">
        <v>98</v>
      </c>
    </row>
    <row r="31" spans="1:8" ht="12" customHeight="1" x14ac:dyDescent="0.55000000000000004">
      <c r="A31" s="15" t="s">
        <v>206</v>
      </c>
      <c r="B31" s="21" t="s">
        <v>254</v>
      </c>
      <c r="C31" s="107">
        <v>34879</v>
      </c>
      <c r="D31" s="107">
        <v>402843</v>
      </c>
      <c r="E31" s="107">
        <v>2932</v>
      </c>
      <c r="F31" s="108">
        <v>57</v>
      </c>
      <c r="G31" s="107">
        <v>31579</v>
      </c>
      <c r="H31" s="108">
        <v>260</v>
      </c>
    </row>
    <row r="32" spans="1:8" ht="12" customHeight="1" x14ac:dyDescent="0.55000000000000004">
      <c r="A32" s="15" t="s">
        <v>207</v>
      </c>
      <c r="B32" s="21" t="s">
        <v>255</v>
      </c>
      <c r="C32" s="107">
        <v>195307</v>
      </c>
      <c r="D32" s="107">
        <v>3246862</v>
      </c>
      <c r="E32" s="107">
        <v>11538</v>
      </c>
      <c r="F32" s="108">
        <v>491</v>
      </c>
      <c r="G32" s="107">
        <v>178910</v>
      </c>
      <c r="H32" s="107">
        <v>2914</v>
      </c>
    </row>
    <row r="33" spans="1:8" ht="12" customHeight="1" x14ac:dyDescent="0.55000000000000004">
      <c r="A33" s="15" t="s">
        <v>208</v>
      </c>
      <c r="B33" s="21" t="s">
        <v>256</v>
      </c>
      <c r="C33" s="107">
        <v>75242</v>
      </c>
      <c r="D33" s="107">
        <v>706884</v>
      </c>
      <c r="E33" s="107">
        <v>3636</v>
      </c>
      <c r="F33" s="108">
        <v>64</v>
      </c>
      <c r="G33" s="107">
        <v>70232</v>
      </c>
      <c r="H33" s="107">
        <v>1376</v>
      </c>
    </row>
    <row r="34" spans="1:8" ht="12" customHeight="1" x14ac:dyDescent="0.55000000000000004">
      <c r="A34" s="15" t="s">
        <v>209</v>
      </c>
      <c r="B34" s="21" t="s">
        <v>257</v>
      </c>
      <c r="C34" s="107">
        <v>15360</v>
      </c>
      <c r="D34" s="107">
        <v>237186</v>
      </c>
      <c r="E34" s="108">
        <v>645</v>
      </c>
      <c r="F34" s="108">
        <v>13</v>
      </c>
      <c r="G34" s="107">
        <v>14571</v>
      </c>
      <c r="H34" s="108">
        <v>144</v>
      </c>
    </row>
    <row r="35" spans="1:8" ht="12" customHeight="1" x14ac:dyDescent="0.55000000000000004">
      <c r="A35" s="15" t="s">
        <v>210</v>
      </c>
      <c r="B35" s="20" t="s">
        <v>258</v>
      </c>
      <c r="C35" s="107">
        <v>5138</v>
      </c>
      <c r="D35" s="107">
        <v>62588</v>
      </c>
      <c r="E35" s="108">
        <v>133</v>
      </c>
      <c r="F35" s="108">
        <v>10</v>
      </c>
      <c r="G35" s="107">
        <v>4843</v>
      </c>
      <c r="H35" s="108">
        <v>59</v>
      </c>
    </row>
    <row r="36" spans="1:8" ht="12" customHeight="1" x14ac:dyDescent="0.55000000000000004">
      <c r="A36" s="15" t="s">
        <v>211</v>
      </c>
      <c r="B36" s="21" t="s">
        <v>259</v>
      </c>
      <c r="C36" s="107">
        <v>1629</v>
      </c>
      <c r="D36" s="107">
        <v>139369</v>
      </c>
      <c r="E36" s="108">
        <v>86</v>
      </c>
      <c r="F36" s="108">
        <v>1</v>
      </c>
      <c r="G36" s="107">
        <v>1515</v>
      </c>
      <c r="H36" s="108">
        <v>5</v>
      </c>
    </row>
    <row r="37" spans="1:8" ht="12" customHeight="1" x14ac:dyDescent="0.55000000000000004">
      <c r="A37" s="15" t="s">
        <v>212</v>
      </c>
      <c r="B37" s="21" t="s">
        <v>260</v>
      </c>
      <c r="C37" s="107">
        <v>1544</v>
      </c>
      <c r="D37" s="107">
        <v>50282</v>
      </c>
      <c r="E37" s="108">
        <v>59</v>
      </c>
      <c r="F37" s="108">
        <v>1</v>
      </c>
      <c r="G37" s="107">
        <v>1483</v>
      </c>
      <c r="H37" s="108">
        <v>2</v>
      </c>
    </row>
    <row r="38" spans="1:8" ht="12" customHeight="1" x14ac:dyDescent="0.55000000000000004">
      <c r="A38" s="15" t="s">
        <v>213</v>
      </c>
      <c r="B38" s="21" t="s">
        <v>261</v>
      </c>
      <c r="C38" s="107">
        <v>14948</v>
      </c>
      <c r="D38" s="107">
        <v>249075</v>
      </c>
      <c r="E38" s="108">
        <v>615</v>
      </c>
      <c r="F38" s="108">
        <v>13</v>
      </c>
      <c r="G38" s="107">
        <v>14091</v>
      </c>
      <c r="H38" s="108">
        <v>135</v>
      </c>
    </row>
    <row r="39" spans="1:8" ht="12" customHeight="1" x14ac:dyDescent="0.55000000000000004">
      <c r="A39" s="15" t="s">
        <v>214</v>
      </c>
      <c r="B39" s="21" t="s">
        <v>262</v>
      </c>
      <c r="C39" s="107">
        <v>21160</v>
      </c>
      <c r="D39" s="107">
        <v>838194</v>
      </c>
      <c r="E39" s="108">
        <v>524</v>
      </c>
      <c r="F39" s="108">
        <v>11</v>
      </c>
      <c r="G39" s="107">
        <v>20054</v>
      </c>
      <c r="H39" s="108">
        <v>191</v>
      </c>
    </row>
    <row r="40" spans="1:8" ht="12" customHeight="1" x14ac:dyDescent="0.55000000000000004">
      <c r="A40" s="15" t="s">
        <v>215</v>
      </c>
      <c r="B40" s="21" t="s">
        <v>263</v>
      </c>
      <c r="C40" s="107">
        <v>5489</v>
      </c>
      <c r="D40" s="107">
        <v>173420</v>
      </c>
      <c r="E40" s="108">
        <v>159</v>
      </c>
      <c r="F40" s="108">
        <v>1</v>
      </c>
      <c r="G40" s="107">
        <v>5242</v>
      </c>
      <c r="H40" s="108">
        <v>88</v>
      </c>
    </row>
    <row r="41" spans="1:8" ht="12" customHeight="1" x14ac:dyDescent="0.55000000000000004">
      <c r="A41" s="15" t="s">
        <v>216</v>
      </c>
      <c r="B41" s="21" t="s">
        <v>264</v>
      </c>
      <c r="C41" s="107">
        <v>3182</v>
      </c>
      <c r="D41" s="107">
        <v>98440</v>
      </c>
      <c r="E41" s="108">
        <v>191</v>
      </c>
      <c r="F41" s="108">
        <v>2</v>
      </c>
      <c r="G41" s="107">
        <v>2927</v>
      </c>
      <c r="H41" s="108">
        <v>64</v>
      </c>
    </row>
    <row r="42" spans="1:8" ht="12" customHeight="1" x14ac:dyDescent="0.55000000000000004">
      <c r="A42" s="15" t="s">
        <v>217</v>
      </c>
      <c r="B42" s="21" t="s">
        <v>265</v>
      </c>
      <c r="C42" s="107">
        <v>4634</v>
      </c>
      <c r="D42" s="107">
        <v>123559</v>
      </c>
      <c r="E42" s="108">
        <v>118</v>
      </c>
      <c r="F42" s="108">
        <v>4</v>
      </c>
      <c r="G42" s="107">
        <v>4479</v>
      </c>
      <c r="H42" s="108">
        <v>36</v>
      </c>
    </row>
    <row r="43" spans="1:8" ht="12" customHeight="1" x14ac:dyDescent="0.55000000000000004">
      <c r="A43" s="15" t="s">
        <v>218</v>
      </c>
      <c r="B43" s="21" t="s">
        <v>266</v>
      </c>
      <c r="C43" s="107">
        <v>5013</v>
      </c>
      <c r="D43" s="107">
        <v>142768</v>
      </c>
      <c r="E43" s="108">
        <v>143</v>
      </c>
      <c r="F43" s="108">
        <v>5</v>
      </c>
      <c r="G43" s="107">
        <v>4789</v>
      </c>
      <c r="H43" s="108">
        <v>81</v>
      </c>
    </row>
    <row r="44" spans="1:8" ht="12" customHeight="1" x14ac:dyDescent="0.55000000000000004">
      <c r="A44" s="15" t="s">
        <v>219</v>
      </c>
      <c r="B44" s="21" t="s">
        <v>267</v>
      </c>
      <c r="C44" s="107">
        <v>4029</v>
      </c>
      <c r="D44" s="107">
        <v>89987</v>
      </c>
      <c r="E44" s="108">
        <v>129</v>
      </c>
      <c r="F44" s="108">
        <v>1</v>
      </c>
      <c r="G44" s="107">
        <v>3869</v>
      </c>
      <c r="H44" s="108">
        <v>31</v>
      </c>
    </row>
    <row r="45" spans="1:8" ht="12" customHeight="1" x14ac:dyDescent="0.55000000000000004">
      <c r="A45" s="15" t="s">
        <v>220</v>
      </c>
      <c r="B45" s="21" t="s">
        <v>268</v>
      </c>
      <c r="C45" s="107">
        <v>72958</v>
      </c>
      <c r="D45" s="107">
        <v>1193656</v>
      </c>
      <c r="E45" s="107">
        <v>4982</v>
      </c>
      <c r="F45" s="108">
        <v>30</v>
      </c>
      <c r="G45" s="107">
        <v>67217</v>
      </c>
      <c r="H45" s="108">
        <v>595</v>
      </c>
    </row>
    <row r="46" spans="1:8" ht="12" customHeight="1" x14ac:dyDescent="0.55000000000000004">
      <c r="A46" s="15" t="s">
        <v>221</v>
      </c>
      <c r="B46" s="21" t="s">
        <v>269</v>
      </c>
      <c r="C46" s="107">
        <v>5658</v>
      </c>
      <c r="D46" s="107">
        <v>96405</v>
      </c>
      <c r="E46" s="108">
        <v>133</v>
      </c>
      <c r="F46" s="108">
        <v>1</v>
      </c>
      <c r="G46" s="107">
        <v>5541</v>
      </c>
      <c r="H46" s="108">
        <v>29</v>
      </c>
    </row>
    <row r="47" spans="1:8" ht="12" customHeight="1" x14ac:dyDescent="0.55000000000000004">
      <c r="A47" s="15" t="s">
        <v>222</v>
      </c>
      <c r="B47" s="21" t="s">
        <v>270</v>
      </c>
      <c r="C47" s="107">
        <v>5875</v>
      </c>
      <c r="D47" s="107">
        <v>170514</v>
      </c>
      <c r="E47" s="108">
        <v>222</v>
      </c>
      <c r="F47" s="108">
        <v>2</v>
      </c>
      <c r="G47" s="107">
        <v>5583</v>
      </c>
      <c r="H47" s="108">
        <v>71</v>
      </c>
    </row>
    <row r="48" spans="1:8" ht="12" customHeight="1" x14ac:dyDescent="0.55000000000000004">
      <c r="A48" s="15" t="s">
        <v>223</v>
      </c>
      <c r="B48" s="21" t="s">
        <v>271</v>
      </c>
      <c r="C48" s="107">
        <v>14035</v>
      </c>
      <c r="D48" s="107">
        <v>117954</v>
      </c>
      <c r="E48" s="108">
        <v>497</v>
      </c>
      <c r="F48" s="108">
        <v>12</v>
      </c>
      <c r="G48" s="107">
        <v>13407</v>
      </c>
      <c r="H48" s="108">
        <v>131</v>
      </c>
    </row>
    <row r="49" spans="1:8" ht="12" customHeight="1" x14ac:dyDescent="0.55000000000000004">
      <c r="A49" s="15" t="s">
        <v>224</v>
      </c>
      <c r="B49" s="21" t="s">
        <v>272</v>
      </c>
      <c r="C49" s="107">
        <v>7905</v>
      </c>
      <c r="D49" s="107">
        <v>248543</v>
      </c>
      <c r="E49" s="108">
        <v>270</v>
      </c>
      <c r="F49" s="108">
        <v>3</v>
      </c>
      <c r="G49" s="107">
        <v>7558</v>
      </c>
      <c r="H49" s="108">
        <v>77</v>
      </c>
    </row>
    <row r="50" spans="1:8" ht="12" customHeight="1" x14ac:dyDescent="0.55000000000000004">
      <c r="A50" s="15" t="s">
        <v>225</v>
      </c>
      <c r="B50" s="21" t="s">
        <v>273</v>
      </c>
      <c r="C50" s="107">
        <v>6048</v>
      </c>
      <c r="D50" s="107">
        <v>71159</v>
      </c>
      <c r="E50" s="108">
        <v>233</v>
      </c>
      <c r="F50" s="108">
        <v>6</v>
      </c>
      <c r="G50" s="107">
        <v>5725</v>
      </c>
      <c r="H50" s="108">
        <v>39</v>
      </c>
    </row>
    <row r="51" spans="1:8" ht="12" customHeight="1" x14ac:dyDescent="0.55000000000000004">
      <c r="A51" s="15" t="s">
        <v>226</v>
      </c>
      <c r="B51" s="20" t="s">
        <v>274</v>
      </c>
      <c r="C51" s="107">
        <v>8998</v>
      </c>
      <c r="D51" s="107">
        <v>162461</v>
      </c>
      <c r="E51" s="108">
        <v>363</v>
      </c>
      <c r="F51" s="108">
        <v>5</v>
      </c>
      <c r="G51" s="107">
        <v>8621</v>
      </c>
      <c r="H51" s="108">
        <v>61</v>
      </c>
    </row>
    <row r="52" spans="1:8" ht="12" customHeight="1" x14ac:dyDescent="0.55000000000000004">
      <c r="A52" s="15" t="s">
        <v>227</v>
      </c>
      <c r="B52" s="21" t="s">
        <v>275</v>
      </c>
      <c r="C52" s="107">
        <v>48593</v>
      </c>
      <c r="D52" s="107">
        <v>375642</v>
      </c>
      <c r="E52" s="107">
        <v>3580</v>
      </c>
      <c r="F52" s="108">
        <v>65</v>
      </c>
      <c r="G52" s="107">
        <v>44300</v>
      </c>
      <c r="H52" s="108">
        <v>286</v>
      </c>
    </row>
    <row r="53" spans="1:8" ht="12" customHeight="1" x14ac:dyDescent="0.55000000000000004">
      <c r="B53" s="22" t="s">
        <v>276</v>
      </c>
      <c r="C53" s="108">
        <v>149</v>
      </c>
      <c r="D53" s="109" t="s">
        <v>359</v>
      </c>
      <c r="E53" s="108">
        <v>0</v>
      </c>
      <c r="F53" s="109" t="s">
        <v>359</v>
      </c>
      <c r="G53" s="108">
        <v>149</v>
      </c>
      <c r="H53" s="109" t="s">
        <v>359</v>
      </c>
    </row>
    <row r="54" spans="1:8" ht="12" customHeight="1" x14ac:dyDescent="0.55000000000000004">
      <c r="B54" s="21" t="s">
        <v>164</v>
      </c>
      <c r="C54" s="107">
        <v>1669033</v>
      </c>
      <c r="D54" s="107">
        <v>22941726</v>
      </c>
      <c r="E54" s="107">
        <v>77198</v>
      </c>
      <c r="F54" s="107">
        <v>1496</v>
      </c>
      <c r="G54" s="107">
        <v>1571953</v>
      </c>
      <c r="H54" s="107">
        <v>17149</v>
      </c>
    </row>
    <row r="55" spans="1:8" ht="18" customHeight="1" x14ac:dyDescent="0.55000000000000004">
      <c r="C55" s="24"/>
      <c r="D55" s="24"/>
      <c r="E55" s="24"/>
      <c r="F55" s="24"/>
      <c r="G55" s="24"/>
      <c r="H55" s="24"/>
    </row>
    <row r="56" spans="1:8" ht="18" customHeight="1" x14ac:dyDescent="0.55000000000000004">
      <c r="C56" s="24"/>
      <c r="D56" s="24"/>
      <c r="E56" s="24"/>
      <c r="F56" s="24"/>
      <c r="G56" s="24"/>
      <c r="H56" s="24"/>
    </row>
    <row r="57" spans="1:8" ht="18" customHeight="1" x14ac:dyDescent="0.55000000000000004">
      <c r="C57" s="24"/>
      <c r="D57" s="24"/>
      <c r="E57" s="24"/>
      <c r="F57" s="24"/>
      <c r="G57" s="24"/>
      <c r="H57" s="24"/>
    </row>
    <row r="58" spans="1:8" ht="18" customHeight="1" x14ac:dyDescent="0.55000000000000004">
      <c r="C58" s="24"/>
      <c r="D58" s="24"/>
      <c r="E58" s="24"/>
      <c r="F58" s="24"/>
      <c r="G58" s="24"/>
      <c r="H58" s="24"/>
    </row>
    <row r="59" spans="1:8" ht="18" customHeight="1" x14ac:dyDescent="0.55000000000000004">
      <c r="C59" s="24"/>
      <c r="D59" s="24"/>
      <c r="E59" s="24"/>
      <c r="F59" s="24"/>
      <c r="G59" s="24"/>
      <c r="H59" s="24"/>
    </row>
    <row r="60" spans="1:8" ht="18" customHeight="1" x14ac:dyDescent="0.55000000000000004">
      <c r="C60" s="24"/>
      <c r="D60" s="24"/>
      <c r="E60" s="24"/>
      <c r="F60" s="24"/>
      <c r="G60" s="24"/>
      <c r="H60" s="24"/>
    </row>
    <row r="61" spans="1:8" ht="18" customHeight="1" x14ac:dyDescent="0.55000000000000004">
      <c r="C61" s="24"/>
      <c r="D61" s="24"/>
      <c r="E61" s="24"/>
      <c r="F61" s="24"/>
      <c r="G61" s="24"/>
      <c r="H61" s="24"/>
    </row>
    <row r="62" spans="1:8" ht="18" customHeight="1" x14ac:dyDescent="0.55000000000000004">
      <c r="C62" s="24"/>
      <c r="D62" s="24"/>
      <c r="E62" s="24"/>
      <c r="F62" s="24"/>
      <c r="G62" s="24"/>
      <c r="H62" s="24"/>
    </row>
    <row r="63" spans="1:8" ht="18" customHeight="1" x14ac:dyDescent="0.55000000000000004">
      <c r="C63" s="24"/>
      <c r="D63" s="24"/>
      <c r="E63" s="24"/>
      <c r="F63" s="24"/>
      <c r="G63" s="24"/>
      <c r="H63" s="24"/>
    </row>
    <row r="64" spans="1:8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62" activePane="bottomLeft" state="frozen"/>
      <selection pane="bottomLeft" activeCell="C164" sqref="A6:C164"/>
    </sheetView>
  </sheetViews>
  <sheetFormatPr defaultRowHeight="18" x14ac:dyDescent="0.55000000000000004"/>
  <cols>
    <col min="1" max="1" width="8.6640625" style="50"/>
    <col min="2" max="2" width="10" style="86" bestFit="1" customWidth="1"/>
    <col min="3" max="3" width="8.6640625" style="86"/>
    <col min="4" max="4" width="11.08203125" style="70" bestFit="1" customWidth="1"/>
    <col min="5" max="5" width="7.5" style="86" bestFit="1" customWidth="1"/>
    <col min="6" max="9" width="8.6640625" style="53"/>
    <col min="10" max="16384" width="8.6640625" style="86"/>
  </cols>
  <sheetData>
    <row r="1" spans="1:17" x14ac:dyDescent="0.55000000000000004">
      <c r="A1" s="140" t="s">
        <v>292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</row>
    <row r="2" spans="1:17" x14ac:dyDescent="0.55000000000000004">
      <c r="A2" s="119" t="s">
        <v>315</v>
      </c>
      <c r="B2" s="119"/>
      <c r="C2" s="119"/>
      <c r="D2" s="141" t="s">
        <v>342</v>
      </c>
      <c r="E2" s="141"/>
      <c r="F2" s="141"/>
      <c r="G2" s="141"/>
      <c r="H2" s="141"/>
      <c r="I2" s="141"/>
      <c r="J2" s="141"/>
      <c r="K2" s="141"/>
      <c r="L2" s="141"/>
      <c r="M2" s="119" t="s">
        <v>346</v>
      </c>
      <c r="N2" s="119"/>
      <c r="O2" s="119"/>
      <c r="P2" s="119"/>
      <c r="Q2" s="119"/>
    </row>
    <row r="3" spans="1:17" x14ac:dyDescent="0.55000000000000004">
      <c r="A3" s="86"/>
      <c r="D3" s="139" t="s">
        <v>345</v>
      </c>
      <c r="E3" s="139"/>
      <c r="F3" s="139"/>
      <c r="G3" s="139"/>
      <c r="H3" s="139"/>
      <c r="I3" s="139"/>
      <c r="J3" s="142" t="s">
        <v>344</v>
      </c>
      <c r="K3" s="142"/>
      <c r="L3" s="142"/>
      <c r="M3" s="142"/>
      <c r="N3" s="142" t="s">
        <v>340</v>
      </c>
      <c r="O3" s="142"/>
      <c r="P3" s="119" t="s">
        <v>343</v>
      </c>
      <c r="Q3" s="119"/>
    </row>
    <row r="4" spans="1:17" x14ac:dyDescent="0.55000000000000004">
      <c r="A4" s="119"/>
      <c r="B4" s="119"/>
      <c r="C4" s="119"/>
      <c r="D4" s="69"/>
      <c r="E4" s="87">
        <v>2</v>
      </c>
      <c r="F4" s="87">
        <v>4</v>
      </c>
      <c r="G4" s="87">
        <v>5</v>
      </c>
      <c r="H4" s="87">
        <v>6</v>
      </c>
      <c r="I4" s="87">
        <v>7</v>
      </c>
      <c r="J4" s="87">
        <v>4</v>
      </c>
      <c r="K4" s="87">
        <v>5</v>
      </c>
      <c r="L4" s="87">
        <v>6</v>
      </c>
      <c r="M4" s="88">
        <v>7</v>
      </c>
      <c r="N4" s="88">
        <v>4</v>
      </c>
      <c r="O4" s="88">
        <v>5</v>
      </c>
      <c r="P4" s="88">
        <v>4</v>
      </c>
      <c r="Q4" s="88">
        <v>5</v>
      </c>
    </row>
    <row r="5" spans="1:17" x14ac:dyDescent="0.55000000000000004">
      <c r="A5" s="86"/>
      <c r="D5" s="69"/>
      <c r="E5" s="87"/>
      <c r="F5" s="138" t="s">
        <v>282</v>
      </c>
      <c r="G5" s="138"/>
      <c r="H5" s="138" t="s">
        <v>312</v>
      </c>
      <c r="I5" s="138"/>
      <c r="J5" s="138" t="s">
        <v>282</v>
      </c>
      <c r="K5" s="138"/>
      <c r="L5" s="138" t="s">
        <v>312</v>
      </c>
      <c r="M5" s="138"/>
      <c r="N5" s="89" t="s">
        <v>282</v>
      </c>
      <c r="O5" s="89" t="s">
        <v>283</v>
      </c>
      <c r="P5" s="89" t="s">
        <v>282</v>
      </c>
      <c r="Q5" s="89" t="s">
        <v>283</v>
      </c>
    </row>
    <row r="6" spans="1:17" x14ac:dyDescent="0.55000000000000004">
      <c r="A6" s="91" t="s">
        <v>290</v>
      </c>
      <c r="B6" s="71" t="s">
        <v>282</v>
      </c>
      <c r="C6" s="71" t="s">
        <v>283</v>
      </c>
      <c r="D6" s="92" t="s">
        <v>290</v>
      </c>
      <c r="E6" s="93" t="s">
        <v>289</v>
      </c>
      <c r="F6" s="90" t="s">
        <v>313</v>
      </c>
      <c r="G6" s="90" t="s">
        <v>314</v>
      </c>
      <c r="H6" s="90" t="s">
        <v>313</v>
      </c>
      <c r="I6" s="90" t="s">
        <v>314</v>
      </c>
      <c r="J6" s="90" t="s">
        <v>313</v>
      </c>
      <c r="K6" s="90" t="s">
        <v>314</v>
      </c>
      <c r="L6" s="90" t="s">
        <v>313</v>
      </c>
      <c r="M6" s="90" t="s">
        <v>314</v>
      </c>
      <c r="N6" s="90" t="s">
        <v>314</v>
      </c>
      <c r="O6" s="90" t="s">
        <v>314</v>
      </c>
      <c r="P6" s="90" t="s">
        <v>341</v>
      </c>
      <c r="Q6" s="90" t="s">
        <v>341</v>
      </c>
    </row>
    <row r="7" spans="1:17" x14ac:dyDescent="0.55000000000000004">
      <c r="A7" s="94">
        <f t="shared" ref="A7:A70" si="0">D7</f>
        <v>44298</v>
      </c>
      <c r="B7" s="49">
        <f>IF($D7="","",F7+G7+J7+K7+N7-P7)</f>
        <v>31640</v>
      </c>
      <c r="C7" s="49">
        <f>IF($D7="", "", H7+I7+L7+M7+O7-Q7)</f>
        <v>70086</v>
      </c>
      <c r="D7" s="95">
        <v>44298</v>
      </c>
      <c r="E7" s="96" t="str">
        <f>IFERROR(VLOOKUP($D7, V医療従事者等!$A:$J, $E$4, FALSE), TEXT(D7, "aaa"))</f>
        <v>(月)</v>
      </c>
      <c r="F7" s="96">
        <f>IFERROR(VLOOKUP($D7, V医療従事者等!$A:$J, $F$4, FALSE), 0)</f>
        <v>26850</v>
      </c>
      <c r="G7" s="96">
        <f>IFERROR(VLOOKUP($D7, V医療従事者等!$A:$J, $G$4, FALSE), 0)</f>
        <v>0</v>
      </c>
      <c r="H7" s="96">
        <f>IFERROR(VLOOKUP($D7, V医療従事者等!$A:$J, $H$4, FALSE), 0)</f>
        <v>70086</v>
      </c>
      <c r="I7" s="96">
        <f>IFERROR(VLOOKUP($D7, V医療従事者等!$A:$J, $I$4, FALSE), 0)</f>
        <v>0</v>
      </c>
      <c r="J7" s="97">
        <f>IFERROR(VLOOKUP($D7, V一般接種!$A:$G, J$4, FALSE), 0)</f>
        <v>4790</v>
      </c>
      <c r="K7" s="97">
        <f>IFERROR(VLOOKUP($D7, V一般接種!$A:$G, K$4, FALSE), 0)</f>
        <v>0</v>
      </c>
      <c r="L7" s="97">
        <f>IFERROR(VLOOKUP($D7, V一般接種!$A:$G, L$4, FALSE), 0)</f>
        <v>0</v>
      </c>
      <c r="M7" s="98">
        <f>IFERROR(VLOOKUP($D7, V一般接種!$A:$G, M$4, FALSE), 0)</f>
        <v>0</v>
      </c>
      <c r="N7" s="97">
        <f>SUMIF(V職域接種!$C:$C, 'Conv-vaccine'!$D7, V職域接種!F:F)</f>
        <v>0</v>
      </c>
      <c r="O7" s="97">
        <f>SUMIF(V職域接種!$C:$C, 'Conv-vaccine'!$D7, V職域接種!G:G)</f>
        <v>0</v>
      </c>
      <c r="P7" s="97">
        <f>SUMIF(V重複!$C:$C, 'Conv-vaccine'!$D7, V重複!F:F)</f>
        <v>0</v>
      </c>
      <c r="Q7" s="97">
        <f>SUMIF(V重複!$C:$C, 'Conv-vaccine'!$D7, V重複!G:G)</f>
        <v>0</v>
      </c>
    </row>
    <row r="8" spans="1:17" x14ac:dyDescent="0.55000000000000004">
      <c r="A8" s="94">
        <f t="shared" si="0"/>
        <v>44299</v>
      </c>
      <c r="B8" s="49">
        <f t="shared" ref="B8:B71" si="1">IF($D8="","",F8+G8+J8+K8+N8-P8)</f>
        <v>17930</v>
      </c>
      <c r="C8" s="49">
        <f t="shared" ref="C8:C71" si="2">IF($D8="", "", H8+I8+L8+M8+O8-Q8)</f>
        <v>40090</v>
      </c>
      <c r="D8" s="95">
        <v>44299</v>
      </c>
      <c r="E8" s="96" t="str">
        <f>IFERROR(VLOOKUP($D8, V医療従事者等!$A:$J, $E$4, FALSE), TEXT(D8, "aaa"))</f>
        <v>(火)</v>
      </c>
      <c r="F8" s="96">
        <f>IFERROR(VLOOKUP($D8, V医療従事者等!$A:$J, $F$4, FALSE), 0)</f>
        <v>13896</v>
      </c>
      <c r="G8" s="96">
        <f>IFERROR(VLOOKUP($D8, V医療従事者等!$A:$J, $G$4, FALSE), 0)</f>
        <v>0</v>
      </c>
      <c r="H8" s="96">
        <f>IFERROR(VLOOKUP($D8, V医療従事者等!$A:$J, $H$4, FALSE), 0)</f>
        <v>40090</v>
      </c>
      <c r="I8" s="96">
        <f>IFERROR(VLOOKUP($D8, V医療従事者等!$A:$J, $I$4, FALSE), 0)</f>
        <v>0</v>
      </c>
      <c r="J8" s="97">
        <f>IFERROR(VLOOKUP($D8, V一般接種!$A:$G, J$4, FALSE), 0)</f>
        <v>4034</v>
      </c>
      <c r="K8" s="97">
        <f>IFERROR(VLOOKUP($D8, V一般接種!$A:$G, K$4, FALSE), 0)</f>
        <v>0</v>
      </c>
      <c r="L8" s="97">
        <f>IFERROR(VLOOKUP($D8, V一般接種!$A:$G, L$4, FALSE), 0)</f>
        <v>0</v>
      </c>
      <c r="M8" s="97">
        <f>IFERROR(VLOOKUP($D8, V一般接種!$A:$G, M$4, FALSE), 0)</f>
        <v>0</v>
      </c>
      <c r="N8" s="97">
        <f>SUMIF(V職域接種!$C:$C, 'Conv-vaccine'!$D8, V職域接種!F:F)</f>
        <v>0</v>
      </c>
      <c r="O8" s="97">
        <f>SUMIF(V職域接種!$C:$C, 'Conv-vaccine'!$D8, V職域接種!G:G)</f>
        <v>0</v>
      </c>
      <c r="P8" s="97">
        <f>SUMIF(V重複!$C:$C, 'Conv-vaccine'!$D8, V重複!F:F)</f>
        <v>0</v>
      </c>
      <c r="Q8" s="97">
        <f>SUMIF(V重複!$C:$C, 'Conv-vaccine'!$D8, V重複!G:G)</f>
        <v>0</v>
      </c>
    </row>
    <row r="9" spans="1:17" x14ac:dyDescent="0.55000000000000004">
      <c r="A9" s="94">
        <f t="shared" si="0"/>
        <v>44300</v>
      </c>
      <c r="B9" s="49">
        <f t="shared" si="1"/>
        <v>14757</v>
      </c>
      <c r="C9" s="49">
        <f t="shared" si="2"/>
        <v>41427</v>
      </c>
      <c r="D9" s="95">
        <v>44300</v>
      </c>
      <c r="E9" s="96" t="str">
        <f>IFERROR(VLOOKUP($D9, V医療従事者等!$A:$J, $E$4, FALSE), TEXT(D9, "aaa"))</f>
        <v>(水)</v>
      </c>
      <c r="F9" s="96">
        <f>IFERROR(VLOOKUP($D9, V医療従事者等!$A:$J, $F$4, FALSE), 0)</f>
        <v>9569</v>
      </c>
      <c r="G9" s="96">
        <f>IFERROR(VLOOKUP($D9, V医療従事者等!$A:$J, $G$4, FALSE), 0)</f>
        <v>0</v>
      </c>
      <c r="H9" s="96">
        <f>IFERROR(VLOOKUP($D9, V医療従事者等!$A:$J, $H$4, FALSE), 0)</f>
        <v>41427</v>
      </c>
      <c r="I9" s="96">
        <f>IFERROR(VLOOKUP($D9, V医療従事者等!$A:$J, $I$4, FALSE), 0)</f>
        <v>0</v>
      </c>
      <c r="J9" s="97">
        <f>IFERROR(VLOOKUP($D9, V一般接種!$A:$G, J$4, FALSE), 0)</f>
        <v>5188</v>
      </c>
      <c r="K9" s="97">
        <f>IFERROR(VLOOKUP($D9, V一般接種!$A:$G, K$4, FALSE), 0)</f>
        <v>0</v>
      </c>
      <c r="L9" s="97">
        <f>IFERROR(VLOOKUP($D9, V一般接種!$A:$G, L$4, FALSE), 0)</f>
        <v>0</v>
      </c>
      <c r="M9" s="97">
        <f>IFERROR(VLOOKUP($D9, V一般接種!$A:$G, M$4, FALSE), 0)</f>
        <v>0</v>
      </c>
      <c r="N9" s="97">
        <f>SUMIF(V職域接種!$C:$C, 'Conv-vaccine'!$D9, V職域接種!F:F)</f>
        <v>0</v>
      </c>
      <c r="O9" s="97">
        <f>SUMIF(V職域接種!$C:$C, 'Conv-vaccine'!$D9, V職域接種!G:G)</f>
        <v>0</v>
      </c>
      <c r="P9" s="97">
        <f>SUMIF(V重複!$C:$C, 'Conv-vaccine'!$D9, V重複!F:F)</f>
        <v>0</v>
      </c>
      <c r="Q9" s="97">
        <f>SUMIF(V重複!$C:$C, 'Conv-vaccine'!$D9, V重複!G:G)</f>
        <v>0</v>
      </c>
    </row>
    <row r="10" spans="1:17" x14ac:dyDescent="0.55000000000000004">
      <c r="A10" s="94">
        <f t="shared" si="0"/>
        <v>44301</v>
      </c>
      <c r="B10" s="49">
        <f t="shared" si="1"/>
        <v>25594</v>
      </c>
      <c r="C10" s="49">
        <f t="shared" si="2"/>
        <v>35983</v>
      </c>
      <c r="D10" s="95">
        <v>44301</v>
      </c>
      <c r="E10" s="96" t="str">
        <f>IFERROR(VLOOKUP($D10, V医療従事者等!$A:$J, $E$4, FALSE), TEXT(D10, "aaa"))</f>
        <v>(木)</v>
      </c>
      <c r="F10" s="96">
        <f>IFERROR(VLOOKUP($D10, V医療従事者等!$A:$J, $F$4, FALSE), 0)</f>
        <v>16637</v>
      </c>
      <c r="G10" s="96">
        <f>IFERROR(VLOOKUP($D10, V医療従事者等!$A:$J, $G$4, FALSE), 0)</f>
        <v>0</v>
      </c>
      <c r="H10" s="96">
        <f>IFERROR(VLOOKUP($D10, V医療従事者等!$A:$J, $H$4, FALSE), 0)</f>
        <v>35983</v>
      </c>
      <c r="I10" s="96">
        <f>IFERROR(VLOOKUP($D10, V医療従事者等!$A:$J, $I$4, FALSE), 0)</f>
        <v>0</v>
      </c>
      <c r="J10" s="97">
        <f>IFERROR(VLOOKUP($D10, V一般接種!$A:$G, J$4, FALSE), 0)</f>
        <v>8957</v>
      </c>
      <c r="K10" s="97">
        <f>IFERROR(VLOOKUP($D10, V一般接種!$A:$G, K$4, FALSE), 0)</f>
        <v>0</v>
      </c>
      <c r="L10" s="97">
        <f>IFERROR(VLOOKUP($D10, V一般接種!$A:$G, L$4, FALSE), 0)</f>
        <v>0</v>
      </c>
      <c r="M10" s="97">
        <f>IFERROR(VLOOKUP($D10, V一般接種!$A:$G, M$4, FALSE), 0)</f>
        <v>0</v>
      </c>
      <c r="N10" s="97">
        <f>SUMIF(V職域接種!$C:$C, 'Conv-vaccine'!$D10, V職域接種!F:F)</f>
        <v>0</v>
      </c>
      <c r="O10" s="97">
        <f>SUMIF(V職域接種!$C:$C, 'Conv-vaccine'!$D10, V職域接種!G:G)</f>
        <v>0</v>
      </c>
      <c r="P10" s="97">
        <f>SUMIF(V重複!$C:$C, 'Conv-vaccine'!$D10, V重複!F:F)</f>
        <v>0</v>
      </c>
      <c r="Q10" s="97">
        <f>SUMIF(V重複!$C:$C, 'Conv-vaccine'!$D10, V重複!G:G)</f>
        <v>0</v>
      </c>
    </row>
    <row r="11" spans="1:17" x14ac:dyDescent="0.55000000000000004">
      <c r="A11" s="94">
        <f t="shared" si="0"/>
        <v>44302</v>
      </c>
      <c r="B11" s="49">
        <f t="shared" si="1"/>
        <v>40131</v>
      </c>
      <c r="C11" s="49">
        <f t="shared" si="2"/>
        <v>39991</v>
      </c>
      <c r="D11" s="95">
        <v>44302</v>
      </c>
      <c r="E11" s="96" t="str">
        <f>IFERROR(VLOOKUP($D11, V医療従事者等!$A:$J, $E$4, FALSE), TEXT(D11, "aaa"))</f>
        <v>(金)</v>
      </c>
      <c r="F11" s="96">
        <f>IFERROR(VLOOKUP($D11, V医療従事者等!$A:$J, $F$4, FALSE), 0)</f>
        <v>29696</v>
      </c>
      <c r="G11" s="96">
        <f>IFERROR(VLOOKUP($D11, V医療従事者等!$A:$J, $G$4, FALSE), 0)</f>
        <v>0</v>
      </c>
      <c r="H11" s="96">
        <f>IFERROR(VLOOKUP($D11, V医療従事者等!$A:$J, $H$4, FALSE), 0)</f>
        <v>39991</v>
      </c>
      <c r="I11" s="96">
        <f>IFERROR(VLOOKUP($D11, V医療従事者等!$A:$J, $I$4, FALSE), 0)</f>
        <v>0</v>
      </c>
      <c r="J11" s="97">
        <f>IFERROR(VLOOKUP($D11, V一般接種!$A:$G, J$4, FALSE), 0)</f>
        <v>10435</v>
      </c>
      <c r="K11" s="97">
        <f>IFERROR(VLOOKUP($D11, V一般接種!$A:$G, K$4, FALSE), 0)</f>
        <v>0</v>
      </c>
      <c r="L11" s="97">
        <f>IFERROR(VLOOKUP($D11, V一般接種!$A:$G, L$4, FALSE), 0)</f>
        <v>0</v>
      </c>
      <c r="M11" s="97">
        <f>IFERROR(VLOOKUP($D11, V一般接種!$A:$G, M$4, FALSE), 0)</f>
        <v>0</v>
      </c>
      <c r="N11" s="97">
        <f>SUMIF(V職域接種!$C:$C, 'Conv-vaccine'!$D11, V職域接種!F:F)</f>
        <v>0</v>
      </c>
      <c r="O11" s="97">
        <f>SUMIF(V職域接種!$C:$C, 'Conv-vaccine'!$D11, V職域接種!G:G)</f>
        <v>0</v>
      </c>
      <c r="P11" s="97">
        <f>SUMIF(V重複!$C:$C, 'Conv-vaccine'!$D11, V重複!F:F)</f>
        <v>0</v>
      </c>
      <c r="Q11" s="97">
        <f>SUMIF(V重複!$C:$C, 'Conv-vaccine'!$D11, V重複!G:G)</f>
        <v>0</v>
      </c>
    </row>
    <row r="12" spans="1:17" x14ac:dyDescent="0.55000000000000004">
      <c r="A12" s="94">
        <f t="shared" si="0"/>
        <v>44303</v>
      </c>
      <c r="B12" s="49">
        <f t="shared" si="1"/>
        <v>7729</v>
      </c>
      <c r="C12" s="49">
        <f t="shared" si="2"/>
        <v>0</v>
      </c>
      <c r="D12" s="95">
        <v>44303</v>
      </c>
      <c r="E12" s="96" t="str">
        <f>IFERROR(VLOOKUP($D12, V医療従事者等!$A:$J, $E$4, FALSE), TEXT(D12, "aaa"))</f>
        <v>土</v>
      </c>
      <c r="F12" s="96">
        <f>IFERROR(VLOOKUP($D12, V医療従事者等!$A:$J, $F$4, FALSE), 0)</f>
        <v>0</v>
      </c>
      <c r="G12" s="96">
        <f>IFERROR(VLOOKUP($D12, V医療従事者等!$A:$J, $G$4, FALSE), 0)</f>
        <v>0</v>
      </c>
      <c r="H12" s="96">
        <f>IFERROR(VLOOKUP($D12, V医療従事者等!$A:$J, $H$4, FALSE), 0)</f>
        <v>0</v>
      </c>
      <c r="I12" s="96">
        <f>IFERROR(VLOOKUP($D12, V医療従事者等!$A:$J, $I$4, FALSE), 0)</f>
        <v>0</v>
      </c>
      <c r="J12" s="97">
        <f>IFERROR(VLOOKUP($D12, V一般接種!$A:$G, J$4, FALSE), 0)</f>
        <v>7729</v>
      </c>
      <c r="K12" s="97">
        <f>IFERROR(VLOOKUP($D12, V一般接種!$A:$G, K$4, FALSE), 0)</f>
        <v>0</v>
      </c>
      <c r="L12" s="97">
        <f>IFERROR(VLOOKUP($D12, V一般接種!$A:$G, L$4, FALSE), 0)</f>
        <v>0</v>
      </c>
      <c r="M12" s="97">
        <f>IFERROR(VLOOKUP($D12, V一般接種!$A:$G, M$4, FALSE), 0)</f>
        <v>0</v>
      </c>
      <c r="N12" s="97">
        <f>SUMIF(V職域接種!$C:$C, 'Conv-vaccine'!$D12, V職域接種!F:F)</f>
        <v>0</v>
      </c>
      <c r="O12" s="97">
        <f>SUMIF(V職域接種!$C:$C, 'Conv-vaccine'!$D12, V職域接種!G:G)</f>
        <v>0</v>
      </c>
      <c r="P12" s="97">
        <f>SUMIF(V重複!$C:$C, 'Conv-vaccine'!$D12, V重複!F:F)</f>
        <v>0</v>
      </c>
      <c r="Q12" s="97">
        <f>SUMIF(V重複!$C:$C, 'Conv-vaccine'!$D12, V重複!G:G)</f>
        <v>0</v>
      </c>
    </row>
    <row r="13" spans="1:17" x14ac:dyDescent="0.55000000000000004">
      <c r="A13" s="94">
        <f t="shared" si="0"/>
        <v>44304</v>
      </c>
      <c r="B13" s="49">
        <f t="shared" si="1"/>
        <v>9443</v>
      </c>
      <c r="C13" s="49">
        <f t="shared" si="2"/>
        <v>0</v>
      </c>
      <c r="D13" s="95">
        <v>44304</v>
      </c>
      <c r="E13" s="96" t="str">
        <f>IFERROR(VLOOKUP($D13, V医療従事者等!$A:$J, $E$4, FALSE), TEXT(D13, "aaa"))</f>
        <v>日</v>
      </c>
      <c r="F13" s="96">
        <f>IFERROR(VLOOKUP($D13, V医療従事者等!$A:$J, $F$4, FALSE), 0)</f>
        <v>0</v>
      </c>
      <c r="G13" s="96">
        <f>IFERROR(VLOOKUP($D13, V医療従事者等!$A:$J, $G$4, FALSE), 0)</f>
        <v>0</v>
      </c>
      <c r="H13" s="96">
        <f>IFERROR(VLOOKUP($D13, V医療従事者等!$A:$J, $H$4, FALSE), 0)</f>
        <v>0</v>
      </c>
      <c r="I13" s="96">
        <f>IFERROR(VLOOKUP($D13, V医療従事者等!$A:$J, $I$4, FALSE), 0)</f>
        <v>0</v>
      </c>
      <c r="J13" s="97">
        <f>IFERROR(VLOOKUP($D13, V一般接種!$A:$G, J$4, FALSE), 0)</f>
        <v>9443</v>
      </c>
      <c r="K13" s="97">
        <f>IFERROR(VLOOKUP($D13, V一般接種!$A:$G, K$4, FALSE), 0)</f>
        <v>0</v>
      </c>
      <c r="L13" s="97">
        <f>IFERROR(VLOOKUP($D13, V一般接種!$A:$G, L$4, FALSE), 0)</f>
        <v>0</v>
      </c>
      <c r="M13" s="97">
        <f>IFERROR(VLOOKUP($D13, V一般接種!$A:$G, M$4, FALSE), 0)</f>
        <v>0</v>
      </c>
      <c r="N13" s="97">
        <f>SUMIF(V職域接種!$C:$C, 'Conv-vaccine'!$D13, V職域接種!F:F)</f>
        <v>0</v>
      </c>
      <c r="O13" s="97">
        <f>SUMIF(V職域接種!$C:$C, 'Conv-vaccine'!$D13, V職域接種!G:G)</f>
        <v>0</v>
      </c>
      <c r="P13" s="97">
        <f>SUMIF(V重複!$C:$C, 'Conv-vaccine'!$D13, V重複!F:F)</f>
        <v>0</v>
      </c>
      <c r="Q13" s="97">
        <f>SUMIF(V重複!$C:$C, 'Conv-vaccine'!$D13, V重複!G:G)</f>
        <v>0</v>
      </c>
    </row>
    <row r="14" spans="1:17" x14ac:dyDescent="0.55000000000000004">
      <c r="A14" s="94">
        <f t="shared" si="0"/>
        <v>44305</v>
      </c>
      <c r="B14" s="49">
        <f t="shared" si="1"/>
        <v>98801</v>
      </c>
      <c r="C14" s="49">
        <f t="shared" si="2"/>
        <v>54307</v>
      </c>
      <c r="D14" s="95">
        <v>44305</v>
      </c>
      <c r="E14" s="96" t="str">
        <f>IFERROR(VLOOKUP($D14, V医療従事者等!$A:$J, $E$4, FALSE), TEXT(D14, "aaa"))</f>
        <v>(月)</v>
      </c>
      <c r="F14" s="96">
        <f>IFERROR(VLOOKUP($D14, V医療従事者等!$A:$J, $F$4, FALSE), 0)</f>
        <v>64725</v>
      </c>
      <c r="G14" s="96">
        <f>IFERROR(VLOOKUP($D14, V医療従事者等!$A:$J, $G$4, FALSE), 0)</f>
        <v>0</v>
      </c>
      <c r="H14" s="96">
        <f>IFERROR(VLOOKUP($D14, V医療従事者等!$A:$J, $H$4, FALSE), 0)</f>
        <v>54307</v>
      </c>
      <c r="I14" s="96">
        <f>IFERROR(VLOOKUP($D14, V医療従事者等!$A:$J, $I$4, FALSE), 0)</f>
        <v>0</v>
      </c>
      <c r="J14" s="97">
        <f>IFERROR(VLOOKUP($D14, V一般接種!$A:$G, J$4, FALSE), 0)</f>
        <v>34076</v>
      </c>
      <c r="K14" s="97">
        <f>IFERROR(VLOOKUP($D14, V一般接種!$A:$G, K$4, FALSE), 0)</f>
        <v>0</v>
      </c>
      <c r="L14" s="97">
        <f>IFERROR(VLOOKUP($D14, V一般接種!$A:$G, L$4, FALSE), 0)</f>
        <v>0</v>
      </c>
      <c r="M14" s="97">
        <f>IFERROR(VLOOKUP($D14, V一般接種!$A:$G, M$4, FALSE), 0)</f>
        <v>0</v>
      </c>
      <c r="N14" s="97">
        <f>SUMIF(V職域接種!$C:$C, 'Conv-vaccine'!$D14, V職域接種!F:F)</f>
        <v>0</v>
      </c>
      <c r="O14" s="97">
        <f>SUMIF(V職域接種!$C:$C, 'Conv-vaccine'!$D14, V職域接種!G:G)</f>
        <v>0</v>
      </c>
      <c r="P14" s="97">
        <f>SUMIF(V重複!$C:$C, 'Conv-vaccine'!$D14, V重複!F:F)</f>
        <v>0</v>
      </c>
      <c r="Q14" s="97">
        <f>SUMIF(V重複!$C:$C, 'Conv-vaccine'!$D14, V重複!G:G)</f>
        <v>0</v>
      </c>
    </row>
    <row r="15" spans="1:17" x14ac:dyDescent="0.55000000000000004">
      <c r="A15" s="94">
        <f t="shared" si="0"/>
        <v>44306</v>
      </c>
      <c r="B15" s="49">
        <f t="shared" si="1"/>
        <v>151106</v>
      </c>
      <c r="C15" s="49">
        <f t="shared" si="2"/>
        <v>27797</v>
      </c>
      <c r="D15" s="95">
        <v>44306</v>
      </c>
      <c r="E15" s="96" t="str">
        <f>IFERROR(VLOOKUP($D15, V医療従事者等!$A:$J, $E$4, FALSE), TEXT(D15, "aaa"))</f>
        <v>(火)</v>
      </c>
      <c r="F15" s="96">
        <f>IFERROR(VLOOKUP($D15, V医療従事者等!$A:$J, $F$4, FALSE), 0)</f>
        <v>98622</v>
      </c>
      <c r="G15" s="96">
        <f>IFERROR(VLOOKUP($D15, V医療従事者等!$A:$J, $G$4, FALSE), 0)</f>
        <v>0</v>
      </c>
      <c r="H15" s="96">
        <f>IFERROR(VLOOKUP($D15, V医療従事者等!$A:$J, $H$4, FALSE), 0)</f>
        <v>27797</v>
      </c>
      <c r="I15" s="96">
        <f>IFERROR(VLOOKUP($D15, V医療従事者等!$A:$J, $I$4, FALSE), 0)</f>
        <v>0</v>
      </c>
      <c r="J15" s="97">
        <f>IFERROR(VLOOKUP($D15, V一般接種!$A:$G, J$4, FALSE), 0)</f>
        <v>52484</v>
      </c>
      <c r="K15" s="97">
        <f>IFERROR(VLOOKUP($D15, V一般接種!$A:$G, K$4, FALSE), 0)</f>
        <v>0</v>
      </c>
      <c r="L15" s="97">
        <f>IFERROR(VLOOKUP($D15, V一般接種!$A:$G, L$4, FALSE), 0)</f>
        <v>0</v>
      </c>
      <c r="M15" s="97">
        <f>IFERROR(VLOOKUP($D15, V一般接種!$A:$G, M$4, FALSE), 0)</f>
        <v>0</v>
      </c>
      <c r="N15" s="97">
        <f>SUMIF(V職域接種!$C:$C, 'Conv-vaccine'!$D15, V職域接種!F:F)</f>
        <v>0</v>
      </c>
      <c r="O15" s="97">
        <f>SUMIF(V職域接種!$C:$C, 'Conv-vaccine'!$D15, V職域接種!G:G)</f>
        <v>0</v>
      </c>
      <c r="P15" s="97">
        <f>SUMIF(V重複!$C:$C, 'Conv-vaccine'!$D15, V重複!F:F)</f>
        <v>0</v>
      </c>
      <c r="Q15" s="97">
        <f>SUMIF(V重複!$C:$C, 'Conv-vaccine'!$D15, V重複!G:G)</f>
        <v>0</v>
      </c>
    </row>
    <row r="16" spans="1:17" x14ac:dyDescent="0.55000000000000004">
      <c r="A16" s="94">
        <f t="shared" si="0"/>
        <v>44307</v>
      </c>
      <c r="B16" s="49">
        <f t="shared" si="1"/>
        <v>189327</v>
      </c>
      <c r="C16" s="49">
        <f t="shared" si="2"/>
        <v>26696</v>
      </c>
      <c r="D16" s="95">
        <v>44307</v>
      </c>
      <c r="E16" s="96" t="str">
        <f>IFERROR(VLOOKUP($D16, V医療従事者等!$A:$J, $E$4, FALSE), TEXT(D16, "aaa"))</f>
        <v>(水)</v>
      </c>
      <c r="F16" s="96">
        <f>IFERROR(VLOOKUP($D16, V医療従事者等!$A:$J, $F$4, FALSE), 0)</f>
        <v>126188</v>
      </c>
      <c r="G16" s="96">
        <f>IFERROR(VLOOKUP($D16, V医療従事者等!$A:$J, $G$4, FALSE), 0)</f>
        <v>0</v>
      </c>
      <c r="H16" s="96">
        <f>IFERROR(VLOOKUP($D16, V医療従事者等!$A:$J, $H$4, FALSE), 0)</f>
        <v>26696</v>
      </c>
      <c r="I16" s="96">
        <f>IFERROR(VLOOKUP($D16, V医療従事者等!$A:$J, $I$4, FALSE), 0)</f>
        <v>0</v>
      </c>
      <c r="J16" s="97">
        <f>IFERROR(VLOOKUP($D16, V一般接種!$A:$G, J$4, FALSE), 0)</f>
        <v>63139</v>
      </c>
      <c r="K16" s="97">
        <f>IFERROR(VLOOKUP($D16, V一般接種!$A:$G, K$4, FALSE), 0)</f>
        <v>0</v>
      </c>
      <c r="L16" s="97">
        <f>IFERROR(VLOOKUP($D16, V一般接種!$A:$G, L$4, FALSE), 0)</f>
        <v>0</v>
      </c>
      <c r="M16" s="97">
        <f>IFERROR(VLOOKUP($D16, V一般接種!$A:$G, M$4, FALSE), 0)</f>
        <v>0</v>
      </c>
      <c r="N16" s="97">
        <f>SUMIF(V職域接種!$C:$C, 'Conv-vaccine'!$D16, V職域接種!F:F)</f>
        <v>0</v>
      </c>
      <c r="O16" s="97">
        <f>SUMIF(V職域接種!$C:$C, 'Conv-vaccine'!$D16, V職域接種!G:G)</f>
        <v>0</v>
      </c>
      <c r="P16" s="97">
        <f>SUMIF(V重複!$C:$C, 'Conv-vaccine'!$D16, V重複!F:F)</f>
        <v>0</v>
      </c>
      <c r="Q16" s="97">
        <f>SUMIF(V重複!$C:$C, 'Conv-vaccine'!$D16, V重複!G:G)</f>
        <v>0</v>
      </c>
    </row>
    <row r="17" spans="1:17" x14ac:dyDescent="0.55000000000000004">
      <c r="A17" s="94">
        <f t="shared" si="0"/>
        <v>44308</v>
      </c>
      <c r="B17" s="49">
        <f t="shared" si="1"/>
        <v>189284</v>
      </c>
      <c r="C17" s="49">
        <f t="shared" si="2"/>
        <v>21855</v>
      </c>
      <c r="D17" s="95">
        <v>44308</v>
      </c>
      <c r="E17" s="96" t="str">
        <f>IFERROR(VLOOKUP($D17, V医療従事者等!$A:$J, $E$4, FALSE), TEXT(D17, "aaa"))</f>
        <v>(木)</v>
      </c>
      <c r="F17" s="96">
        <f>IFERROR(VLOOKUP($D17, V医療従事者等!$A:$J, $F$4, FALSE), 0)</f>
        <v>128634</v>
      </c>
      <c r="G17" s="96">
        <f>IFERROR(VLOOKUP($D17, V医療従事者等!$A:$J, $G$4, FALSE), 0)</f>
        <v>0</v>
      </c>
      <c r="H17" s="96">
        <f>IFERROR(VLOOKUP($D17, V医療従事者等!$A:$J, $H$4, FALSE), 0)</f>
        <v>21855</v>
      </c>
      <c r="I17" s="96">
        <f>IFERROR(VLOOKUP($D17, V医療従事者等!$A:$J, $I$4, FALSE), 0)</f>
        <v>0</v>
      </c>
      <c r="J17" s="97">
        <f>IFERROR(VLOOKUP($D17, V一般接種!$A:$G, J$4, FALSE), 0)</f>
        <v>60650</v>
      </c>
      <c r="K17" s="97">
        <f>IFERROR(VLOOKUP($D17, V一般接種!$A:$G, K$4, FALSE), 0)</f>
        <v>0</v>
      </c>
      <c r="L17" s="97">
        <f>IFERROR(VLOOKUP($D17, V一般接種!$A:$G, L$4, FALSE), 0)</f>
        <v>0</v>
      </c>
      <c r="M17" s="97">
        <f>IFERROR(VLOOKUP($D17, V一般接種!$A:$G, M$4, FALSE), 0)</f>
        <v>0</v>
      </c>
      <c r="N17" s="97">
        <f>SUMIF(V職域接種!$C:$C, 'Conv-vaccine'!$D17, V職域接種!F:F)</f>
        <v>0</v>
      </c>
      <c r="O17" s="97">
        <f>SUMIF(V職域接種!$C:$C, 'Conv-vaccine'!$D17, V職域接種!G:G)</f>
        <v>0</v>
      </c>
      <c r="P17" s="97">
        <f>SUMIF(V重複!$C:$C, 'Conv-vaccine'!$D17, V重複!F:F)</f>
        <v>0</v>
      </c>
      <c r="Q17" s="97">
        <f>SUMIF(V重複!$C:$C, 'Conv-vaccine'!$D17, V重複!G:G)</f>
        <v>0</v>
      </c>
    </row>
    <row r="18" spans="1:17" x14ac:dyDescent="0.55000000000000004">
      <c r="A18" s="94">
        <f t="shared" si="0"/>
        <v>44309</v>
      </c>
      <c r="B18" s="49">
        <f t="shared" si="1"/>
        <v>204643</v>
      </c>
      <c r="C18" s="49">
        <f t="shared" si="2"/>
        <v>29683</v>
      </c>
      <c r="D18" s="95">
        <v>44309</v>
      </c>
      <c r="E18" s="96" t="str">
        <f>IFERROR(VLOOKUP($D18, V医療従事者等!$A:$J, $E$4, FALSE), TEXT(D18, "aaa"))</f>
        <v>(金)</v>
      </c>
      <c r="F18" s="96">
        <f>IFERROR(VLOOKUP($D18, V医療従事者等!$A:$J, $F$4, FALSE), 0)</f>
        <v>147989</v>
      </c>
      <c r="G18" s="96">
        <f>IFERROR(VLOOKUP($D18, V医療従事者等!$A:$J, $G$4, FALSE), 0)</f>
        <v>0</v>
      </c>
      <c r="H18" s="96">
        <f>IFERROR(VLOOKUP($D18, V医療従事者等!$A:$J, $H$4, FALSE), 0)</f>
        <v>29683</v>
      </c>
      <c r="I18" s="96">
        <f>IFERROR(VLOOKUP($D18, V医療従事者等!$A:$J, $I$4, FALSE), 0)</f>
        <v>0</v>
      </c>
      <c r="J18" s="97">
        <f>IFERROR(VLOOKUP($D18, V一般接種!$A:$G, J$4, FALSE), 0)</f>
        <v>56654</v>
      </c>
      <c r="K18" s="97">
        <f>IFERROR(VLOOKUP($D18, V一般接種!$A:$G, K$4, FALSE), 0)</f>
        <v>0</v>
      </c>
      <c r="L18" s="97">
        <f>IFERROR(VLOOKUP($D18, V一般接種!$A:$G, L$4, FALSE), 0)</f>
        <v>0</v>
      </c>
      <c r="M18" s="97">
        <f>IFERROR(VLOOKUP($D18, V一般接種!$A:$G, M$4, FALSE), 0)</f>
        <v>0</v>
      </c>
      <c r="N18" s="97">
        <f>SUMIF(V職域接種!$C:$C, 'Conv-vaccine'!$D18, V職域接種!F:F)</f>
        <v>0</v>
      </c>
      <c r="O18" s="97">
        <f>SUMIF(V職域接種!$C:$C, 'Conv-vaccine'!$D18, V職域接種!G:G)</f>
        <v>0</v>
      </c>
      <c r="P18" s="97">
        <f>SUMIF(V重複!$C:$C, 'Conv-vaccine'!$D18, V重複!F:F)</f>
        <v>0</v>
      </c>
      <c r="Q18" s="97">
        <f>SUMIF(V重複!$C:$C, 'Conv-vaccine'!$D18, V重複!G:G)</f>
        <v>0</v>
      </c>
    </row>
    <row r="19" spans="1:17" x14ac:dyDescent="0.55000000000000004">
      <c r="A19" s="94">
        <f t="shared" si="0"/>
        <v>44310</v>
      </c>
      <c r="B19" s="49">
        <f t="shared" si="1"/>
        <v>36580</v>
      </c>
      <c r="C19" s="49">
        <f t="shared" si="2"/>
        <v>0</v>
      </c>
      <c r="D19" s="95">
        <v>44310</v>
      </c>
      <c r="E19" s="96" t="str">
        <f>IFERROR(VLOOKUP($D19, V医療従事者等!$A:$J, $E$4, FALSE), TEXT(D19, "aaa"))</f>
        <v>土</v>
      </c>
      <c r="F19" s="96">
        <f>IFERROR(VLOOKUP($D19, V医療従事者等!$A:$J, $F$4, FALSE), 0)</f>
        <v>0</v>
      </c>
      <c r="G19" s="96">
        <f>IFERROR(VLOOKUP($D19, V医療従事者等!$A:$J, $G$4, FALSE), 0)</f>
        <v>0</v>
      </c>
      <c r="H19" s="96">
        <f>IFERROR(VLOOKUP($D19, V医療従事者等!$A:$J, $H$4, FALSE), 0)</f>
        <v>0</v>
      </c>
      <c r="I19" s="96">
        <f>IFERROR(VLOOKUP($D19, V医療従事者等!$A:$J, $I$4, FALSE), 0)</f>
        <v>0</v>
      </c>
      <c r="J19" s="97">
        <f>IFERROR(VLOOKUP($D19, V一般接種!$A:$G, J$4, FALSE), 0)</f>
        <v>36580</v>
      </c>
      <c r="K19" s="97">
        <f>IFERROR(VLOOKUP($D19, V一般接種!$A:$G, K$4, FALSE), 0)</f>
        <v>0</v>
      </c>
      <c r="L19" s="97">
        <f>IFERROR(VLOOKUP($D19, V一般接種!$A:$G, L$4, FALSE), 0)</f>
        <v>0</v>
      </c>
      <c r="M19" s="97">
        <f>IFERROR(VLOOKUP($D19, V一般接種!$A:$G, M$4, FALSE), 0)</f>
        <v>0</v>
      </c>
      <c r="N19" s="97">
        <f>SUMIF(V職域接種!$C:$C, 'Conv-vaccine'!$D19, V職域接種!F:F)</f>
        <v>0</v>
      </c>
      <c r="O19" s="97">
        <f>SUMIF(V職域接種!$C:$C, 'Conv-vaccine'!$D19, V職域接種!G:G)</f>
        <v>0</v>
      </c>
      <c r="P19" s="97">
        <f>SUMIF(V重複!$C:$C, 'Conv-vaccine'!$D19, V重複!F:F)</f>
        <v>0</v>
      </c>
      <c r="Q19" s="97">
        <f>SUMIF(V重複!$C:$C, 'Conv-vaccine'!$D19, V重複!G:G)</f>
        <v>0</v>
      </c>
    </row>
    <row r="20" spans="1:17" x14ac:dyDescent="0.55000000000000004">
      <c r="A20" s="94">
        <f t="shared" si="0"/>
        <v>44311</v>
      </c>
      <c r="B20" s="49">
        <f t="shared" si="1"/>
        <v>25779</v>
      </c>
      <c r="C20" s="49">
        <f t="shared" si="2"/>
        <v>0</v>
      </c>
      <c r="D20" s="95">
        <v>44311</v>
      </c>
      <c r="E20" s="96" t="str">
        <f>IFERROR(VLOOKUP($D20, V医療従事者等!$A:$J, $E$4, FALSE), TEXT(D20, "aaa"))</f>
        <v>日</v>
      </c>
      <c r="F20" s="96">
        <f>IFERROR(VLOOKUP($D20, V医療従事者等!$A:$J, $F$4, FALSE), 0)</f>
        <v>0</v>
      </c>
      <c r="G20" s="96">
        <f>IFERROR(VLOOKUP($D20, V医療従事者等!$A:$J, $G$4, FALSE), 0)</f>
        <v>0</v>
      </c>
      <c r="H20" s="96">
        <f>IFERROR(VLOOKUP($D20, V医療従事者等!$A:$J, $H$4, FALSE), 0)</f>
        <v>0</v>
      </c>
      <c r="I20" s="96">
        <f>IFERROR(VLOOKUP($D20, V医療従事者等!$A:$J, $I$4, FALSE), 0)</f>
        <v>0</v>
      </c>
      <c r="J20" s="97">
        <f>IFERROR(VLOOKUP($D20, V一般接種!$A:$G, J$4, FALSE), 0)</f>
        <v>25779</v>
      </c>
      <c r="K20" s="97">
        <f>IFERROR(VLOOKUP($D20, V一般接種!$A:$G, K$4, FALSE), 0)</f>
        <v>0</v>
      </c>
      <c r="L20" s="97">
        <f>IFERROR(VLOOKUP($D20, V一般接種!$A:$G, L$4, FALSE), 0)</f>
        <v>0</v>
      </c>
      <c r="M20" s="97">
        <f>IFERROR(VLOOKUP($D20, V一般接種!$A:$G, M$4, FALSE), 0)</f>
        <v>0</v>
      </c>
      <c r="N20" s="97">
        <f>SUMIF(V職域接種!$C:$C, 'Conv-vaccine'!$D20, V職域接種!F:F)</f>
        <v>0</v>
      </c>
      <c r="O20" s="97">
        <f>SUMIF(V職域接種!$C:$C, 'Conv-vaccine'!$D20, V職域接種!G:G)</f>
        <v>0</v>
      </c>
      <c r="P20" s="97">
        <f>SUMIF(V重複!$C:$C, 'Conv-vaccine'!$D20, V重複!F:F)</f>
        <v>0</v>
      </c>
      <c r="Q20" s="97">
        <f>SUMIF(V重複!$C:$C, 'Conv-vaccine'!$D20, V重複!G:G)</f>
        <v>0</v>
      </c>
    </row>
    <row r="21" spans="1:17" x14ac:dyDescent="0.55000000000000004">
      <c r="A21" s="94">
        <f t="shared" si="0"/>
        <v>44312</v>
      </c>
      <c r="B21" s="49">
        <f t="shared" si="1"/>
        <v>283289</v>
      </c>
      <c r="C21" s="49">
        <f t="shared" si="2"/>
        <v>41651</v>
      </c>
      <c r="D21" s="95">
        <v>44312</v>
      </c>
      <c r="E21" s="96" t="str">
        <f>IFERROR(VLOOKUP($D21, V医療従事者等!$A:$J, $E$4, FALSE), TEXT(D21, "aaa"))</f>
        <v>(月)</v>
      </c>
      <c r="F21" s="96">
        <f>IFERROR(VLOOKUP($D21, V医療従事者等!$A:$J, $F$4, FALSE), 0)</f>
        <v>221677</v>
      </c>
      <c r="G21" s="96">
        <f>IFERROR(VLOOKUP($D21, V医療従事者等!$A:$J, $G$4, FALSE), 0)</f>
        <v>0</v>
      </c>
      <c r="H21" s="96">
        <f>IFERROR(VLOOKUP($D21, V医療従事者等!$A:$J, $H$4, FALSE), 0)</f>
        <v>41651</v>
      </c>
      <c r="I21" s="96">
        <f>IFERROR(VLOOKUP($D21, V医療従事者等!$A:$J, $I$4, FALSE), 0)</f>
        <v>0</v>
      </c>
      <c r="J21" s="97">
        <f>IFERROR(VLOOKUP($D21, V一般接種!$A:$G, J$4, FALSE), 0)</f>
        <v>61612</v>
      </c>
      <c r="K21" s="97">
        <f>IFERROR(VLOOKUP($D21, V一般接種!$A:$G, K$4, FALSE), 0)</f>
        <v>0</v>
      </c>
      <c r="L21" s="97">
        <f>IFERROR(VLOOKUP($D21, V一般接種!$A:$G, L$4, FALSE), 0)</f>
        <v>0</v>
      </c>
      <c r="M21" s="97">
        <f>IFERROR(VLOOKUP($D21, V一般接種!$A:$G, M$4, FALSE), 0)</f>
        <v>0</v>
      </c>
      <c r="N21" s="97">
        <f>SUMIF(V職域接種!$C:$C, 'Conv-vaccine'!$D21, V職域接種!F:F)</f>
        <v>0</v>
      </c>
      <c r="O21" s="97">
        <f>SUMIF(V職域接種!$C:$C, 'Conv-vaccine'!$D21, V職域接種!G:G)</f>
        <v>0</v>
      </c>
      <c r="P21" s="97">
        <f>SUMIF(V重複!$C:$C, 'Conv-vaccine'!$D21, V重複!F:F)</f>
        <v>0</v>
      </c>
      <c r="Q21" s="97">
        <f>SUMIF(V重複!$C:$C, 'Conv-vaccine'!$D21, V重複!G:G)</f>
        <v>0</v>
      </c>
    </row>
    <row r="22" spans="1:17" x14ac:dyDescent="0.55000000000000004">
      <c r="A22" s="94">
        <f t="shared" si="0"/>
        <v>44313</v>
      </c>
      <c r="B22" s="49">
        <f t="shared" si="1"/>
        <v>252511</v>
      </c>
      <c r="C22" s="49">
        <f t="shared" si="2"/>
        <v>31105</v>
      </c>
      <c r="D22" s="95">
        <v>44313</v>
      </c>
      <c r="E22" s="96" t="str">
        <f>IFERROR(VLOOKUP($D22, V医療従事者等!$A:$J, $E$4, FALSE), TEXT(D22, "aaa"))</f>
        <v>(火)</v>
      </c>
      <c r="F22" s="96">
        <f>IFERROR(VLOOKUP($D22, V医療従事者等!$A:$J, $F$4, FALSE), 0)</f>
        <v>172069</v>
      </c>
      <c r="G22" s="96">
        <f>IFERROR(VLOOKUP($D22, V医療従事者等!$A:$J, $G$4, FALSE), 0)</f>
        <v>0</v>
      </c>
      <c r="H22" s="96">
        <f>IFERROR(VLOOKUP($D22, V医療従事者等!$A:$J, $H$4, FALSE), 0)</f>
        <v>31105</v>
      </c>
      <c r="I22" s="96">
        <f>IFERROR(VLOOKUP($D22, V医療従事者等!$A:$J, $I$4, FALSE), 0)</f>
        <v>0</v>
      </c>
      <c r="J22" s="97">
        <f>IFERROR(VLOOKUP($D22, V一般接種!$A:$G, J$4, FALSE), 0)</f>
        <v>80442</v>
      </c>
      <c r="K22" s="97">
        <f>IFERROR(VLOOKUP($D22, V一般接種!$A:$G, K$4, FALSE), 0)</f>
        <v>0</v>
      </c>
      <c r="L22" s="97">
        <f>IFERROR(VLOOKUP($D22, V一般接種!$A:$G, L$4, FALSE), 0)</f>
        <v>0</v>
      </c>
      <c r="M22" s="97">
        <f>IFERROR(VLOOKUP($D22, V一般接種!$A:$G, M$4, FALSE), 0)</f>
        <v>0</v>
      </c>
      <c r="N22" s="97">
        <f>SUMIF(V職域接種!$C:$C, 'Conv-vaccine'!$D22, V職域接種!F:F)</f>
        <v>0</v>
      </c>
      <c r="O22" s="97">
        <f>SUMIF(V職域接種!$C:$C, 'Conv-vaccine'!$D22, V職域接種!G:G)</f>
        <v>0</v>
      </c>
      <c r="P22" s="97">
        <f>SUMIF(V重複!$C:$C, 'Conv-vaccine'!$D22, V重複!F:F)</f>
        <v>0</v>
      </c>
      <c r="Q22" s="97">
        <f>SUMIF(V重複!$C:$C, 'Conv-vaccine'!$D22, V重複!G:G)</f>
        <v>0</v>
      </c>
    </row>
    <row r="23" spans="1:17" x14ac:dyDescent="0.55000000000000004">
      <c r="A23" s="94">
        <f t="shared" si="0"/>
        <v>44314</v>
      </c>
      <c r="B23" s="49">
        <f t="shared" si="1"/>
        <v>281138</v>
      </c>
      <c r="C23" s="49">
        <f t="shared" si="2"/>
        <v>44268</v>
      </c>
      <c r="D23" s="95">
        <v>44314</v>
      </c>
      <c r="E23" s="96" t="str">
        <f>IFERROR(VLOOKUP($D23, V医療従事者等!$A:$J, $E$4, FALSE), TEXT(D23, "aaa"))</f>
        <v>(水)</v>
      </c>
      <c r="F23" s="96">
        <f>IFERROR(VLOOKUP($D23, V医療従事者等!$A:$J, $F$4, FALSE), 0)</f>
        <v>194005</v>
      </c>
      <c r="G23" s="96">
        <f>IFERROR(VLOOKUP($D23, V医療従事者等!$A:$J, $G$4, FALSE), 0)</f>
        <v>0</v>
      </c>
      <c r="H23" s="96">
        <f>IFERROR(VLOOKUP($D23, V医療従事者等!$A:$J, $H$4, FALSE), 0)</f>
        <v>44268</v>
      </c>
      <c r="I23" s="96">
        <f>IFERROR(VLOOKUP($D23, V医療従事者等!$A:$J, $I$4, FALSE), 0)</f>
        <v>0</v>
      </c>
      <c r="J23" s="97">
        <f>IFERROR(VLOOKUP($D23, V一般接種!$A:$G, J$4, FALSE), 0)</f>
        <v>87133</v>
      </c>
      <c r="K23" s="97">
        <f>IFERROR(VLOOKUP($D23, V一般接種!$A:$G, K$4, FALSE), 0)</f>
        <v>0</v>
      </c>
      <c r="L23" s="97">
        <f>IFERROR(VLOOKUP($D23, V一般接種!$A:$G, L$4, FALSE), 0)</f>
        <v>0</v>
      </c>
      <c r="M23" s="97">
        <f>IFERROR(VLOOKUP($D23, V一般接種!$A:$G, M$4, FALSE), 0)</f>
        <v>0</v>
      </c>
      <c r="N23" s="97">
        <f>SUMIF(V職域接種!$C:$C, 'Conv-vaccine'!$D23, V職域接種!F:F)</f>
        <v>0</v>
      </c>
      <c r="O23" s="97">
        <f>SUMIF(V職域接種!$C:$C, 'Conv-vaccine'!$D23, V職域接種!G:G)</f>
        <v>0</v>
      </c>
      <c r="P23" s="97">
        <f>SUMIF(V重複!$C:$C, 'Conv-vaccine'!$D23, V重複!F:F)</f>
        <v>0</v>
      </c>
      <c r="Q23" s="97">
        <f>SUMIF(V重複!$C:$C, 'Conv-vaccine'!$D23, V重複!G:G)</f>
        <v>0</v>
      </c>
    </row>
    <row r="24" spans="1:17" x14ac:dyDescent="0.55000000000000004">
      <c r="A24" s="94">
        <f t="shared" si="0"/>
        <v>44315</v>
      </c>
      <c r="B24" s="49">
        <f t="shared" si="1"/>
        <v>20727</v>
      </c>
      <c r="C24" s="49">
        <f t="shared" si="2"/>
        <v>0</v>
      </c>
      <c r="D24" s="95">
        <v>44315</v>
      </c>
      <c r="E24" s="96" t="str">
        <f>IFERROR(VLOOKUP($D24, V医療従事者等!$A:$J, $E$4, FALSE), TEXT(D24, "aaa"))</f>
        <v>木</v>
      </c>
      <c r="F24" s="96">
        <f>IFERROR(VLOOKUP($D24, V医療従事者等!$A:$J, $F$4, FALSE), 0)</f>
        <v>0</v>
      </c>
      <c r="G24" s="96">
        <f>IFERROR(VLOOKUP($D24, V医療従事者等!$A:$J, $G$4, FALSE), 0)</f>
        <v>0</v>
      </c>
      <c r="H24" s="96">
        <f>IFERROR(VLOOKUP($D24, V医療従事者等!$A:$J, $H$4, FALSE), 0)</f>
        <v>0</v>
      </c>
      <c r="I24" s="96">
        <f>IFERROR(VLOOKUP($D24, V医療従事者等!$A:$J, $I$4, FALSE), 0)</f>
        <v>0</v>
      </c>
      <c r="J24" s="97">
        <f>IFERROR(VLOOKUP($D24, V一般接種!$A:$G, J$4, FALSE), 0)</f>
        <v>20727</v>
      </c>
      <c r="K24" s="97">
        <f>IFERROR(VLOOKUP($D24, V一般接種!$A:$G, K$4, FALSE), 0)</f>
        <v>0</v>
      </c>
      <c r="L24" s="97">
        <f>IFERROR(VLOOKUP($D24, V一般接種!$A:$G, L$4, FALSE), 0)</f>
        <v>0</v>
      </c>
      <c r="M24" s="97">
        <f>IFERROR(VLOOKUP($D24, V一般接種!$A:$G, M$4, FALSE), 0)</f>
        <v>0</v>
      </c>
      <c r="N24" s="97">
        <f>SUMIF(V職域接種!$C:$C, 'Conv-vaccine'!$D24, V職域接種!F:F)</f>
        <v>0</v>
      </c>
      <c r="O24" s="97">
        <f>SUMIF(V職域接種!$C:$C, 'Conv-vaccine'!$D24, V職域接種!G:G)</f>
        <v>0</v>
      </c>
      <c r="P24" s="97">
        <f>SUMIF(V重複!$C:$C, 'Conv-vaccine'!$D24, V重複!F:F)</f>
        <v>0</v>
      </c>
      <c r="Q24" s="97">
        <f>SUMIF(V重複!$C:$C, 'Conv-vaccine'!$D24, V重複!G:G)</f>
        <v>0</v>
      </c>
    </row>
    <row r="25" spans="1:17" x14ac:dyDescent="0.55000000000000004">
      <c r="A25" s="94">
        <f t="shared" si="0"/>
        <v>44316</v>
      </c>
      <c r="B25" s="49">
        <f t="shared" si="1"/>
        <v>293071</v>
      </c>
      <c r="C25" s="49">
        <f t="shared" si="2"/>
        <v>47240</v>
      </c>
      <c r="D25" s="95">
        <v>44316</v>
      </c>
      <c r="E25" s="96" t="str">
        <f>IFERROR(VLOOKUP($D25, V医療従事者等!$A:$J, $E$4, FALSE), TEXT(D25, "aaa"))</f>
        <v>(金)</v>
      </c>
      <c r="F25" s="96">
        <f>IFERROR(VLOOKUP($D25, V医療従事者等!$A:$J, $F$4, FALSE), 0)</f>
        <v>227667</v>
      </c>
      <c r="G25" s="96">
        <f>IFERROR(VLOOKUP($D25, V医療従事者等!$A:$J, $G$4, FALSE), 0)</f>
        <v>0</v>
      </c>
      <c r="H25" s="96">
        <f>IFERROR(VLOOKUP($D25, V医療従事者等!$A:$J, $H$4, FALSE), 0)</f>
        <v>47240</v>
      </c>
      <c r="I25" s="96">
        <f>IFERROR(VLOOKUP($D25, V医療従事者等!$A:$J, $I$4, FALSE), 0)</f>
        <v>0</v>
      </c>
      <c r="J25" s="97">
        <f>IFERROR(VLOOKUP($D25, V一般接種!$A:$G, J$4, FALSE), 0)</f>
        <v>65404</v>
      </c>
      <c r="K25" s="97">
        <f>IFERROR(VLOOKUP($D25, V一般接種!$A:$G, K$4, FALSE), 0)</f>
        <v>0</v>
      </c>
      <c r="L25" s="97">
        <f>IFERROR(VLOOKUP($D25, V一般接種!$A:$G, L$4, FALSE), 0)</f>
        <v>0</v>
      </c>
      <c r="M25" s="97">
        <f>IFERROR(VLOOKUP($D25, V一般接種!$A:$G, M$4, FALSE), 0)</f>
        <v>0</v>
      </c>
      <c r="N25" s="97">
        <f>SUMIF(V職域接種!$C:$C, 'Conv-vaccine'!$D25, V職域接種!F:F)</f>
        <v>0</v>
      </c>
      <c r="O25" s="97">
        <f>SUMIF(V職域接種!$C:$C, 'Conv-vaccine'!$D25, V職域接種!G:G)</f>
        <v>0</v>
      </c>
      <c r="P25" s="97">
        <f>SUMIF(V重複!$C:$C, 'Conv-vaccine'!$D25, V重複!F:F)</f>
        <v>0</v>
      </c>
      <c r="Q25" s="97">
        <f>SUMIF(V重複!$C:$C, 'Conv-vaccine'!$D25, V重複!G:G)</f>
        <v>0</v>
      </c>
    </row>
    <row r="26" spans="1:17" x14ac:dyDescent="0.55000000000000004">
      <c r="A26" s="94">
        <f t="shared" si="0"/>
        <v>44317</v>
      </c>
      <c r="B26" s="49">
        <f t="shared" si="1"/>
        <v>41493</v>
      </c>
      <c r="C26" s="49">
        <f t="shared" si="2"/>
        <v>0</v>
      </c>
      <c r="D26" s="95">
        <v>44317</v>
      </c>
      <c r="E26" s="96" t="str">
        <f>IFERROR(VLOOKUP($D26, V医療従事者等!$A:$J, $E$4, FALSE), TEXT(D26, "aaa"))</f>
        <v>土</v>
      </c>
      <c r="F26" s="96">
        <f>IFERROR(VLOOKUP($D26, V医療従事者等!$A:$J, $F$4, FALSE), 0)</f>
        <v>0</v>
      </c>
      <c r="G26" s="96">
        <f>IFERROR(VLOOKUP($D26, V医療従事者等!$A:$J, $G$4, FALSE), 0)</f>
        <v>0</v>
      </c>
      <c r="H26" s="96">
        <f>IFERROR(VLOOKUP($D26, V医療従事者等!$A:$J, $H$4, FALSE), 0)</f>
        <v>0</v>
      </c>
      <c r="I26" s="96">
        <f>IFERROR(VLOOKUP($D26, V医療従事者等!$A:$J, $I$4, FALSE), 0)</f>
        <v>0</v>
      </c>
      <c r="J26" s="97">
        <f>IFERROR(VLOOKUP($D26, V一般接種!$A:$G, J$4, FALSE), 0)</f>
        <v>41493</v>
      </c>
      <c r="K26" s="97">
        <f>IFERROR(VLOOKUP($D26, V一般接種!$A:$G, K$4, FALSE), 0)</f>
        <v>0</v>
      </c>
      <c r="L26" s="97">
        <f>IFERROR(VLOOKUP($D26, V一般接種!$A:$G, L$4, FALSE), 0)</f>
        <v>0</v>
      </c>
      <c r="M26" s="97">
        <f>IFERROR(VLOOKUP($D26, V一般接種!$A:$G, M$4, FALSE), 0)</f>
        <v>0</v>
      </c>
      <c r="N26" s="97">
        <f>SUMIF(V職域接種!$C:$C, 'Conv-vaccine'!$D26, V職域接種!F:F)</f>
        <v>0</v>
      </c>
      <c r="O26" s="97">
        <f>SUMIF(V職域接種!$C:$C, 'Conv-vaccine'!$D26, V職域接種!G:G)</f>
        <v>0</v>
      </c>
      <c r="P26" s="97">
        <f>SUMIF(V重複!$C:$C, 'Conv-vaccine'!$D26, V重複!F:F)</f>
        <v>0</v>
      </c>
      <c r="Q26" s="97">
        <f>SUMIF(V重複!$C:$C, 'Conv-vaccine'!$D26, V重複!G:G)</f>
        <v>0</v>
      </c>
    </row>
    <row r="27" spans="1:17" x14ac:dyDescent="0.55000000000000004">
      <c r="A27" s="94">
        <f t="shared" si="0"/>
        <v>44318</v>
      </c>
      <c r="B27" s="49">
        <f t="shared" si="1"/>
        <v>26998</v>
      </c>
      <c r="C27" s="49">
        <f t="shared" si="2"/>
        <v>0</v>
      </c>
      <c r="D27" s="95">
        <v>44318</v>
      </c>
      <c r="E27" s="96" t="str">
        <f>IFERROR(VLOOKUP($D27, V医療従事者等!$A:$J, $E$4, FALSE), TEXT(D27, "aaa"))</f>
        <v>日</v>
      </c>
      <c r="F27" s="96">
        <f>IFERROR(VLOOKUP($D27, V医療従事者等!$A:$J, $F$4, FALSE), 0)</f>
        <v>0</v>
      </c>
      <c r="G27" s="96">
        <f>IFERROR(VLOOKUP($D27, V医療従事者等!$A:$J, $G$4, FALSE), 0)</f>
        <v>0</v>
      </c>
      <c r="H27" s="96">
        <f>IFERROR(VLOOKUP($D27, V医療従事者等!$A:$J, $H$4, FALSE), 0)</f>
        <v>0</v>
      </c>
      <c r="I27" s="96">
        <f>IFERROR(VLOOKUP($D27, V医療従事者等!$A:$J, $I$4, FALSE), 0)</f>
        <v>0</v>
      </c>
      <c r="J27" s="97">
        <f>IFERROR(VLOOKUP($D27, V一般接種!$A:$G, J$4, FALSE), 0)</f>
        <v>26998</v>
      </c>
      <c r="K27" s="97">
        <f>IFERROR(VLOOKUP($D27, V一般接種!$A:$G, K$4, FALSE), 0)</f>
        <v>0</v>
      </c>
      <c r="L27" s="97">
        <f>IFERROR(VLOOKUP($D27, V一般接種!$A:$G, L$4, FALSE), 0)</f>
        <v>0</v>
      </c>
      <c r="M27" s="97">
        <f>IFERROR(VLOOKUP($D27, V一般接種!$A:$G, M$4, FALSE), 0)</f>
        <v>0</v>
      </c>
      <c r="N27" s="97">
        <f>SUMIF(V職域接種!$C:$C, 'Conv-vaccine'!$D27, V職域接種!F:F)</f>
        <v>0</v>
      </c>
      <c r="O27" s="97">
        <f>SUMIF(V職域接種!$C:$C, 'Conv-vaccine'!$D27, V職域接種!G:G)</f>
        <v>0</v>
      </c>
      <c r="P27" s="97">
        <f>SUMIF(V重複!$C:$C, 'Conv-vaccine'!$D27, V重複!F:F)</f>
        <v>0</v>
      </c>
      <c r="Q27" s="97">
        <f>SUMIF(V重複!$C:$C, 'Conv-vaccine'!$D27, V重複!G:G)</f>
        <v>0</v>
      </c>
    </row>
    <row r="28" spans="1:17" x14ac:dyDescent="0.55000000000000004">
      <c r="A28" s="94">
        <f t="shared" si="0"/>
        <v>44319</v>
      </c>
      <c r="B28" s="49">
        <f t="shared" si="1"/>
        <v>7713</v>
      </c>
      <c r="C28" s="49">
        <f t="shared" si="2"/>
        <v>873</v>
      </c>
      <c r="D28" s="95">
        <v>44319</v>
      </c>
      <c r="E28" s="96" t="str">
        <f>IFERROR(VLOOKUP($D28, V医療従事者等!$A:$J, $E$4, FALSE), TEXT(D28, "aaa"))</f>
        <v>月</v>
      </c>
      <c r="F28" s="96">
        <f>IFERROR(VLOOKUP($D28, V医療従事者等!$A:$J, $F$4, FALSE), 0)</f>
        <v>0</v>
      </c>
      <c r="G28" s="96">
        <f>IFERROR(VLOOKUP($D28, V医療従事者等!$A:$J, $G$4, FALSE), 0)</f>
        <v>0</v>
      </c>
      <c r="H28" s="96">
        <f>IFERROR(VLOOKUP($D28, V医療従事者等!$A:$J, $H$4, FALSE), 0)</f>
        <v>0</v>
      </c>
      <c r="I28" s="96">
        <f>IFERROR(VLOOKUP($D28, V医療従事者等!$A:$J, $I$4, FALSE), 0)</f>
        <v>0</v>
      </c>
      <c r="J28" s="97">
        <f>IFERROR(VLOOKUP($D28, V一般接種!$A:$G, J$4, FALSE), 0)</f>
        <v>7713</v>
      </c>
      <c r="K28" s="97">
        <f>IFERROR(VLOOKUP($D28, V一般接種!$A:$G, K$4, FALSE), 0)</f>
        <v>0</v>
      </c>
      <c r="L28" s="97">
        <f>IFERROR(VLOOKUP($D28, V一般接種!$A:$G, L$4, FALSE), 0)</f>
        <v>0</v>
      </c>
      <c r="M28" s="97">
        <f>IFERROR(VLOOKUP($D28, V一般接種!$A:$G, M$4, FALSE), 0)</f>
        <v>873</v>
      </c>
      <c r="N28" s="97">
        <f>SUMIF(V職域接種!$C:$C, 'Conv-vaccine'!$D28, V職域接種!F:F)</f>
        <v>0</v>
      </c>
      <c r="O28" s="97">
        <f>SUMIF(V職域接種!$C:$C, 'Conv-vaccine'!$D28, V職域接種!G:G)</f>
        <v>0</v>
      </c>
      <c r="P28" s="97">
        <f>SUMIF(V重複!$C:$C, 'Conv-vaccine'!$D28, V重複!F:F)</f>
        <v>0</v>
      </c>
      <c r="Q28" s="97">
        <f>SUMIF(V重複!$C:$C, 'Conv-vaccine'!$D28, V重複!G:G)</f>
        <v>0</v>
      </c>
    </row>
    <row r="29" spans="1:17" x14ac:dyDescent="0.55000000000000004">
      <c r="A29" s="94">
        <f t="shared" si="0"/>
        <v>44320</v>
      </c>
      <c r="B29" s="49">
        <f t="shared" si="1"/>
        <v>8706</v>
      </c>
      <c r="C29" s="49">
        <f t="shared" si="2"/>
        <v>743</v>
      </c>
      <c r="D29" s="95">
        <v>44320</v>
      </c>
      <c r="E29" s="96" t="str">
        <f>IFERROR(VLOOKUP($D29, V医療従事者等!$A:$J, $E$4, FALSE), TEXT(D29, "aaa"))</f>
        <v>火</v>
      </c>
      <c r="F29" s="96">
        <f>IFERROR(VLOOKUP($D29, V医療従事者等!$A:$J, $F$4, FALSE), 0)</f>
        <v>0</v>
      </c>
      <c r="G29" s="96">
        <f>IFERROR(VLOOKUP($D29, V医療従事者等!$A:$J, $G$4, FALSE), 0)</f>
        <v>0</v>
      </c>
      <c r="H29" s="96">
        <f>IFERROR(VLOOKUP($D29, V医療従事者等!$A:$J, $H$4, FALSE), 0)</f>
        <v>0</v>
      </c>
      <c r="I29" s="96">
        <f>IFERROR(VLOOKUP($D29, V医療従事者等!$A:$J, $I$4, FALSE), 0)</f>
        <v>0</v>
      </c>
      <c r="J29" s="97">
        <f>IFERROR(VLOOKUP($D29, V一般接種!$A:$G, J$4, FALSE), 0)</f>
        <v>8706</v>
      </c>
      <c r="K29" s="97">
        <f>IFERROR(VLOOKUP($D29, V一般接種!$A:$G, K$4, FALSE), 0)</f>
        <v>0</v>
      </c>
      <c r="L29" s="97">
        <f>IFERROR(VLOOKUP($D29, V一般接種!$A:$G, L$4, FALSE), 0)</f>
        <v>0</v>
      </c>
      <c r="M29" s="97">
        <f>IFERROR(VLOOKUP($D29, V一般接種!$A:$G, M$4, FALSE), 0)</f>
        <v>743</v>
      </c>
      <c r="N29" s="97">
        <f>SUMIF(V職域接種!$C:$C, 'Conv-vaccine'!$D29, V職域接種!F:F)</f>
        <v>0</v>
      </c>
      <c r="O29" s="97">
        <f>SUMIF(V職域接種!$C:$C, 'Conv-vaccine'!$D29, V職域接種!G:G)</f>
        <v>0</v>
      </c>
      <c r="P29" s="97">
        <f>SUMIF(V重複!$C:$C, 'Conv-vaccine'!$D29, V重複!F:F)</f>
        <v>0</v>
      </c>
      <c r="Q29" s="97">
        <f>SUMIF(V重複!$C:$C, 'Conv-vaccine'!$D29, V重複!G:G)</f>
        <v>0</v>
      </c>
    </row>
    <row r="30" spans="1:17" x14ac:dyDescent="0.55000000000000004">
      <c r="A30" s="94">
        <f t="shared" si="0"/>
        <v>44321</v>
      </c>
      <c r="B30" s="49">
        <f t="shared" si="1"/>
        <v>10149</v>
      </c>
      <c r="C30" s="49">
        <f t="shared" si="2"/>
        <v>928</v>
      </c>
      <c r="D30" s="95">
        <v>44321</v>
      </c>
      <c r="E30" s="96" t="str">
        <f>IFERROR(VLOOKUP($D30, V医療従事者等!$A:$J, $E$4, FALSE), TEXT(D30, "aaa"))</f>
        <v>水</v>
      </c>
      <c r="F30" s="96">
        <f>IFERROR(VLOOKUP($D30, V医療従事者等!$A:$J, $F$4, FALSE), 0)</f>
        <v>0</v>
      </c>
      <c r="G30" s="96">
        <f>IFERROR(VLOOKUP($D30, V医療従事者等!$A:$J, $G$4, FALSE), 0)</f>
        <v>0</v>
      </c>
      <c r="H30" s="96">
        <f>IFERROR(VLOOKUP($D30, V医療従事者等!$A:$J, $H$4, FALSE), 0)</f>
        <v>0</v>
      </c>
      <c r="I30" s="96">
        <f>IFERROR(VLOOKUP($D30, V医療従事者等!$A:$J, $I$4, FALSE), 0)</f>
        <v>0</v>
      </c>
      <c r="J30" s="97">
        <f>IFERROR(VLOOKUP($D30, V一般接種!$A:$G, J$4, FALSE), 0)</f>
        <v>10149</v>
      </c>
      <c r="K30" s="97">
        <f>IFERROR(VLOOKUP($D30, V一般接種!$A:$G, K$4, FALSE), 0)</f>
        <v>0</v>
      </c>
      <c r="L30" s="97">
        <f>IFERROR(VLOOKUP($D30, V一般接種!$A:$G, L$4, FALSE), 0)</f>
        <v>0</v>
      </c>
      <c r="M30" s="97">
        <f>IFERROR(VLOOKUP($D30, V一般接種!$A:$G, M$4, FALSE), 0)</f>
        <v>928</v>
      </c>
      <c r="N30" s="97">
        <f>SUMIF(V職域接種!$C:$C, 'Conv-vaccine'!$D30, V職域接種!F:F)</f>
        <v>0</v>
      </c>
      <c r="O30" s="97">
        <f>SUMIF(V職域接種!$C:$C, 'Conv-vaccine'!$D30, V職域接種!G:G)</f>
        <v>0</v>
      </c>
      <c r="P30" s="97">
        <f>SUMIF(V重複!$C:$C, 'Conv-vaccine'!$D30, V重複!F:F)</f>
        <v>0</v>
      </c>
      <c r="Q30" s="97">
        <f>SUMIF(V重複!$C:$C, 'Conv-vaccine'!$D30, V重複!G:G)</f>
        <v>0</v>
      </c>
    </row>
    <row r="31" spans="1:17" x14ac:dyDescent="0.55000000000000004">
      <c r="A31" s="94">
        <f t="shared" si="0"/>
        <v>44322</v>
      </c>
      <c r="B31" s="49">
        <f t="shared" si="1"/>
        <v>317357</v>
      </c>
      <c r="C31" s="49">
        <f t="shared" si="2"/>
        <v>71563</v>
      </c>
      <c r="D31" s="95">
        <v>44322</v>
      </c>
      <c r="E31" s="96" t="str">
        <f>IFERROR(VLOOKUP($D31, V医療従事者等!$A:$J, $E$4, FALSE), TEXT(D31, "aaa"))</f>
        <v>(木)</v>
      </c>
      <c r="F31" s="96">
        <f>IFERROR(VLOOKUP($D31, V医療従事者等!$A:$J, $F$4, FALSE), 0)</f>
        <v>268978</v>
      </c>
      <c r="G31" s="96">
        <f>IFERROR(VLOOKUP($D31, V医療従事者等!$A:$J, $G$4, FALSE), 0)</f>
        <v>0</v>
      </c>
      <c r="H31" s="96">
        <f>IFERROR(VLOOKUP($D31, V医療従事者等!$A:$J, $H$4, FALSE), 0)</f>
        <v>62936</v>
      </c>
      <c r="I31" s="96">
        <f>IFERROR(VLOOKUP($D31, V医療従事者等!$A:$J, $I$4, FALSE), 0)</f>
        <v>0</v>
      </c>
      <c r="J31" s="97">
        <f>IFERROR(VLOOKUP($D31, V一般接種!$A:$G, J$4, FALSE), 0)</f>
        <v>48379</v>
      </c>
      <c r="K31" s="97">
        <f>IFERROR(VLOOKUP($D31, V一般接種!$A:$G, K$4, FALSE), 0)</f>
        <v>0</v>
      </c>
      <c r="L31" s="97">
        <f>IFERROR(VLOOKUP($D31, V一般接種!$A:$G, L$4, FALSE), 0)</f>
        <v>0</v>
      </c>
      <c r="M31" s="97">
        <f>IFERROR(VLOOKUP($D31, V一般接種!$A:$G, M$4, FALSE), 0)</f>
        <v>8627</v>
      </c>
      <c r="N31" s="97">
        <f>SUMIF(V職域接種!$C:$C, 'Conv-vaccine'!$D31, V職域接種!F:F)</f>
        <v>0</v>
      </c>
      <c r="O31" s="97">
        <f>SUMIF(V職域接種!$C:$C, 'Conv-vaccine'!$D31, V職域接種!G:G)</f>
        <v>0</v>
      </c>
      <c r="P31" s="97">
        <f>SUMIF(V重複!$C:$C, 'Conv-vaccine'!$D31, V重複!F:F)</f>
        <v>0</v>
      </c>
      <c r="Q31" s="97">
        <f>SUMIF(V重複!$C:$C, 'Conv-vaccine'!$D31, V重複!G:G)</f>
        <v>0</v>
      </c>
    </row>
    <row r="32" spans="1:17" x14ac:dyDescent="0.55000000000000004">
      <c r="A32" s="94">
        <f t="shared" si="0"/>
        <v>44323</v>
      </c>
      <c r="B32" s="49">
        <f t="shared" si="1"/>
        <v>147606</v>
      </c>
      <c r="C32" s="49">
        <f t="shared" si="2"/>
        <v>54311</v>
      </c>
      <c r="D32" s="95">
        <v>44323</v>
      </c>
      <c r="E32" s="96" t="str">
        <f>IFERROR(VLOOKUP($D32, V医療従事者等!$A:$J, $E$4, FALSE), TEXT(D32, "aaa"))</f>
        <v>(金)</v>
      </c>
      <c r="F32" s="96">
        <f>IFERROR(VLOOKUP($D32, V医療従事者等!$A:$J, $F$4, FALSE), 0)</f>
        <v>97165</v>
      </c>
      <c r="G32" s="96">
        <f>IFERROR(VLOOKUP($D32, V医療従事者等!$A:$J, $G$4, FALSE), 0)</f>
        <v>0</v>
      </c>
      <c r="H32" s="96">
        <f>IFERROR(VLOOKUP($D32, V医療従事者等!$A:$J, $H$4, FALSE), 0)</f>
        <v>43179</v>
      </c>
      <c r="I32" s="96">
        <f>IFERROR(VLOOKUP($D32, V医療従事者等!$A:$J, $I$4, FALSE), 0)</f>
        <v>0</v>
      </c>
      <c r="J32" s="97">
        <f>IFERROR(VLOOKUP($D32, V一般接種!$A:$G, J$4, FALSE), 0)</f>
        <v>50441</v>
      </c>
      <c r="K32" s="97">
        <f>IFERROR(VLOOKUP($D32, V一般接種!$A:$G, K$4, FALSE), 0)</f>
        <v>0</v>
      </c>
      <c r="L32" s="97">
        <f>IFERROR(VLOOKUP($D32, V一般接種!$A:$G, L$4, FALSE), 0)</f>
        <v>0</v>
      </c>
      <c r="M32" s="97">
        <f>IFERROR(VLOOKUP($D32, V一般接種!$A:$G, M$4, FALSE), 0)</f>
        <v>11132</v>
      </c>
      <c r="N32" s="97">
        <f>SUMIF(V職域接種!$C:$C, 'Conv-vaccine'!$D32, V職域接種!F:F)</f>
        <v>0</v>
      </c>
      <c r="O32" s="97">
        <f>SUMIF(V職域接種!$C:$C, 'Conv-vaccine'!$D32, V職域接種!G:G)</f>
        <v>0</v>
      </c>
      <c r="P32" s="97">
        <f>SUMIF(V重複!$C:$C, 'Conv-vaccine'!$D32, V重複!F:F)</f>
        <v>0</v>
      </c>
      <c r="Q32" s="97">
        <f>SUMIF(V重複!$C:$C, 'Conv-vaccine'!$D32, V重複!G:G)</f>
        <v>0</v>
      </c>
    </row>
    <row r="33" spans="1:17" x14ac:dyDescent="0.55000000000000004">
      <c r="A33" s="94">
        <f t="shared" si="0"/>
        <v>44324</v>
      </c>
      <c r="B33" s="49">
        <f t="shared" si="1"/>
        <v>62780</v>
      </c>
      <c r="C33" s="49">
        <f t="shared" si="2"/>
        <v>8008</v>
      </c>
      <c r="D33" s="95">
        <v>44324</v>
      </c>
      <c r="E33" s="96" t="str">
        <f>IFERROR(VLOOKUP($D33, V医療従事者等!$A:$J, $E$4, FALSE), TEXT(D33, "aaa"))</f>
        <v>土</v>
      </c>
      <c r="F33" s="96">
        <f>IFERROR(VLOOKUP($D33, V医療従事者等!$A:$J, $F$4, FALSE), 0)</f>
        <v>0</v>
      </c>
      <c r="G33" s="96">
        <f>IFERROR(VLOOKUP($D33, V医療従事者等!$A:$J, $G$4, FALSE), 0)</f>
        <v>0</v>
      </c>
      <c r="H33" s="96">
        <f>IFERROR(VLOOKUP($D33, V医療従事者等!$A:$J, $H$4, FALSE), 0)</f>
        <v>0</v>
      </c>
      <c r="I33" s="96">
        <f>IFERROR(VLOOKUP($D33, V医療従事者等!$A:$J, $I$4, FALSE), 0)</f>
        <v>0</v>
      </c>
      <c r="J33" s="97">
        <f>IFERROR(VLOOKUP($D33, V一般接種!$A:$G, J$4, FALSE), 0)</f>
        <v>62780</v>
      </c>
      <c r="K33" s="97">
        <f>IFERROR(VLOOKUP($D33, V一般接種!$A:$G, K$4, FALSE), 0)</f>
        <v>0</v>
      </c>
      <c r="L33" s="97">
        <f>IFERROR(VLOOKUP($D33, V一般接種!$A:$G, L$4, FALSE), 0)</f>
        <v>0</v>
      </c>
      <c r="M33" s="97">
        <f>IFERROR(VLOOKUP($D33, V一般接種!$A:$G, M$4, FALSE), 0)</f>
        <v>8008</v>
      </c>
      <c r="N33" s="97">
        <f>SUMIF(V職域接種!$C:$C, 'Conv-vaccine'!$D33, V職域接種!F:F)</f>
        <v>0</v>
      </c>
      <c r="O33" s="97">
        <f>SUMIF(V職域接種!$C:$C, 'Conv-vaccine'!$D33, V職域接種!G:G)</f>
        <v>0</v>
      </c>
      <c r="P33" s="97">
        <f>SUMIF(V重複!$C:$C, 'Conv-vaccine'!$D33, V重複!F:F)</f>
        <v>0</v>
      </c>
      <c r="Q33" s="97">
        <f>SUMIF(V重複!$C:$C, 'Conv-vaccine'!$D33, V重複!G:G)</f>
        <v>0</v>
      </c>
    </row>
    <row r="34" spans="1:17" x14ac:dyDescent="0.55000000000000004">
      <c r="A34" s="94">
        <f t="shared" si="0"/>
        <v>44325</v>
      </c>
      <c r="B34" s="49">
        <f t="shared" si="1"/>
        <v>75068</v>
      </c>
      <c r="C34" s="49">
        <f t="shared" si="2"/>
        <v>9050</v>
      </c>
      <c r="D34" s="95">
        <v>44325</v>
      </c>
      <c r="E34" s="96" t="str">
        <f>IFERROR(VLOOKUP($D34, V医療従事者等!$A:$J, $E$4, FALSE), TEXT(D34, "aaa"))</f>
        <v>日</v>
      </c>
      <c r="F34" s="96">
        <f>IFERROR(VLOOKUP($D34, V医療従事者等!$A:$J, $F$4, FALSE), 0)</f>
        <v>0</v>
      </c>
      <c r="G34" s="96">
        <f>IFERROR(VLOOKUP($D34, V医療従事者等!$A:$J, $G$4, FALSE), 0)</f>
        <v>0</v>
      </c>
      <c r="H34" s="96">
        <f>IFERROR(VLOOKUP($D34, V医療従事者等!$A:$J, $H$4, FALSE), 0)</f>
        <v>0</v>
      </c>
      <c r="I34" s="96">
        <f>IFERROR(VLOOKUP($D34, V医療従事者等!$A:$J, $I$4, FALSE), 0)</f>
        <v>0</v>
      </c>
      <c r="J34" s="97">
        <f>IFERROR(VLOOKUP($D34, V一般接種!$A:$G, J$4, FALSE), 0)</f>
        <v>75068</v>
      </c>
      <c r="K34" s="97">
        <f>IFERROR(VLOOKUP($D34, V一般接種!$A:$G, K$4, FALSE), 0)</f>
        <v>0</v>
      </c>
      <c r="L34" s="97">
        <f>IFERROR(VLOOKUP($D34, V一般接種!$A:$G, L$4, FALSE), 0)</f>
        <v>0</v>
      </c>
      <c r="M34" s="97">
        <f>IFERROR(VLOOKUP($D34, V一般接種!$A:$G, M$4, FALSE), 0)</f>
        <v>9050</v>
      </c>
      <c r="N34" s="97">
        <f>SUMIF(V職域接種!$C:$C, 'Conv-vaccine'!$D34, V職域接種!F:F)</f>
        <v>0</v>
      </c>
      <c r="O34" s="97">
        <f>SUMIF(V職域接種!$C:$C, 'Conv-vaccine'!$D34, V職域接種!G:G)</f>
        <v>0</v>
      </c>
      <c r="P34" s="97">
        <f>SUMIF(V重複!$C:$C, 'Conv-vaccine'!$D34, V重複!F:F)</f>
        <v>0</v>
      </c>
      <c r="Q34" s="97">
        <f>SUMIF(V重複!$C:$C, 'Conv-vaccine'!$D34, V重複!G:G)</f>
        <v>0</v>
      </c>
    </row>
    <row r="35" spans="1:17" x14ac:dyDescent="0.55000000000000004">
      <c r="A35" s="94">
        <f t="shared" si="0"/>
        <v>44326</v>
      </c>
      <c r="B35" s="49">
        <f t="shared" si="1"/>
        <v>262296</v>
      </c>
      <c r="C35" s="49">
        <f t="shared" si="2"/>
        <v>98544</v>
      </c>
      <c r="D35" s="95">
        <v>44326</v>
      </c>
      <c r="E35" s="96" t="str">
        <f>IFERROR(VLOOKUP($D35, V医療従事者等!$A:$J, $E$4, FALSE), TEXT(D35, "aaa"))</f>
        <v>(月)</v>
      </c>
      <c r="F35" s="96">
        <f>IFERROR(VLOOKUP($D35, V医療従事者等!$A:$J, $F$4, FALSE), 0)</f>
        <v>155255</v>
      </c>
      <c r="G35" s="96">
        <f>IFERROR(VLOOKUP($D35, V医療従事者等!$A:$J, $G$4, FALSE), 0)</f>
        <v>0</v>
      </c>
      <c r="H35" s="96">
        <f>IFERROR(VLOOKUP($D35, V医療従事者等!$A:$J, $H$4, FALSE), 0)</f>
        <v>68249</v>
      </c>
      <c r="I35" s="96">
        <f>IFERROR(VLOOKUP($D35, V医療従事者等!$A:$J, $I$4, FALSE), 0)</f>
        <v>0</v>
      </c>
      <c r="J35" s="97">
        <f>IFERROR(VLOOKUP($D35, V一般接種!$A:$G, J$4, FALSE), 0)</f>
        <v>107041</v>
      </c>
      <c r="K35" s="97">
        <f>IFERROR(VLOOKUP($D35, V一般接種!$A:$G, K$4, FALSE), 0)</f>
        <v>0</v>
      </c>
      <c r="L35" s="97">
        <f>IFERROR(VLOOKUP($D35, V一般接種!$A:$G, L$4, FALSE), 0)</f>
        <v>0</v>
      </c>
      <c r="M35" s="97">
        <f>IFERROR(VLOOKUP($D35, V一般接種!$A:$G, M$4, FALSE), 0)</f>
        <v>30295</v>
      </c>
      <c r="N35" s="97">
        <f>SUMIF(V職域接種!$C:$C, 'Conv-vaccine'!$D35, V職域接種!F:F)</f>
        <v>0</v>
      </c>
      <c r="O35" s="97">
        <f>SUMIF(V職域接種!$C:$C, 'Conv-vaccine'!$D35, V職域接種!G:G)</f>
        <v>0</v>
      </c>
      <c r="P35" s="97">
        <f>SUMIF(V重複!$C:$C, 'Conv-vaccine'!$D35, V重複!F:F)</f>
        <v>0</v>
      </c>
      <c r="Q35" s="97">
        <f>SUMIF(V重複!$C:$C, 'Conv-vaccine'!$D35, V重複!G:G)</f>
        <v>0</v>
      </c>
    </row>
    <row r="36" spans="1:17" x14ac:dyDescent="0.55000000000000004">
      <c r="A36" s="94">
        <f t="shared" si="0"/>
        <v>44327</v>
      </c>
      <c r="B36" s="49">
        <f t="shared" si="1"/>
        <v>223579</v>
      </c>
      <c r="C36" s="49">
        <f t="shared" si="2"/>
        <v>125314</v>
      </c>
      <c r="D36" s="95">
        <v>44327</v>
      </c>
      <c r="E36" s="96" t="str">
        <f>IFERROR(VLOOKUP($D36, V医療従事者等!$A:$J, $E$4, FALSE), TEXT(D36, "aaa"))</f>
        <v>(火)</v>
      </c>
      <c r="F36" s="96">
        <f>IFERROR(VLOOKUP($D36, V医療従事者等!$A:$J, $F$4, FALSE), 0)</f>
        <v>90287</v>
      </c>
      <c r="G36" s="96">
        <f>IFERROR(VLOOKUP($D36, V医療従事者等!$A:$J, $G$4, FALSE), 0)</f>
        <v>0</v>
      </c>
      <c r="H36" s="96">
        <f>IFERROR(VLOOKUP($D36, V医療従事者等!$A:$J, $H$4, FALSE), 0)</f>
        <v>78451</v>
      </c>
      <c r="I36" s="96">
        <f>IFERROR(VLOOKUP($D36, V医療従事者等!$A:$J, $I$4, FALSE), 0)</f>
        <v>0</v>
      </c>
      <c r="J36" s="97">
        <f>IFERROR(VLOOKUP($D36, V一般接種!$A:$G, J$4, FALSE), 0)</f>
        <v>133292</v>
      </c>
      <c r="K36" s="97">
        <f>IFERROR(VLOOKUP($D36, V一般接種!$A:$G, K$4, FALSE), 0)</f>
        <v>0</v>
      </c>
      <c r="L36" s="97">
        <f>IFERROR(VLOOKUP($D36, V一般接種!$A:$G, L$4, FALSE), 0)</f>
        <v>0</v>
      </c>
      <c r="M36" s="97">
        <f>IFERROR(VLOOKUP($D36, V一般接種!$A:$G, M$4, FALSE), 0)</f>
        <v>46863</v>
      </c>
      <c r="N36" s="97">
        <f>SUMIF(V職域接種!$C:$C, 'Conv-vaccine'!$D36, V職域接種!F:F)</f>
        <v>0</v>
      </c>
      <c r="O36" s="97">
        <f>SUMIF(V職域接種!$C:$C, 'Conv-vaccine'!$D36, V職域接種!G:G)</f>
        <v>0</v>
      </c>
      <c r="P36" s="97">
        <f>SUMIF(V重複!$C:$C, 'Conv-vaccine'!$D36, V重複!F:F)</f>
        <v>0</v>
      </c>
      <c r="Q36" s="97">
        <f>SUMIF(V重複!$C:$C, 'Conv-vaccine'!$D36, V重複!G:G)</f>
        <v>0</v>
      </c>
    </row>
    <row r="37" spans="1:17" x14ac:dyDescent="0.55000000000000004">
      <c r="A37" s="94">
        <f t="shared" si="0"/>
        <v>44328</v>
      </c>
      <c r="B37" s="49">
        <f t="shared" si="1"/>
        <v>246442</v>
      </c>
      <c r="C37" s="49">
        <f t="shared" si="2"/>
        <v>154564</v>
      </c>
      <c r="D37" s="95">
        <v>44328</v>
      </c>
      <c r="E37" s="96" t="str">
        <f>IFERROR(VLOOKUP($D37, V医療従事者等!$A:$J, $E$4, FALSE), TEXT(D37, "aaa"))</f>
        <v>(水)</v>
      </c>
      <c r="F37" s="96">
        <f>IFERROR(VLOOKUP($D37, V医療従事者等!$A:$J, $F$4, FALSE), 0)</f>
        <v>82959</v>
      </c>
      <c r="G37" s="96">
        <f>IFERROR(VLOOKUP($D37, V医療従事者等!$A:$J, $G$4, FALSE), 0)</f>
        <v>0</v>
      </c>
      <c r="H37" s="96">
        <f>IFERROR(VLOOKUP($D37, V医療従事者等!$A:$J, $H$4, FALSE), 0)</f>
        <v>98761</v>
      </c>
      <c r="I37" s="96">
        <f>IFERROR(VLOOKUP($D37, V医療従事者等!$A:$J, $I$4, FALSE), 0)</f>
        <v>0</v>
      </c>
      <c r="J37" s="97">
        <f>IFERROR(VLOOKUP($D37, V一般接種!$A:$G, J$4, FALSE), 0)</f>
        <v>163483</v>
      </c>
      <c r="K37" s="97">
        <f>IFERROR(VLOOKUP($D37, V一般接種!$A:$G, K$4, FALSE), 0)</f>
        <v>0</v>
      </c>
      <c r="L37" s="97">
        <f>IFERROR(VLOOKUP($D37, V一般接種!$A:$G, L$4, FALSE), 0)</f>
        <v>0</v>
      </c>
      <c r="M37" s="97">
        <f>IFERROR(VLOOKUP($D37, V一般接種!$A:$G, M$4, FALSE), 0)</f>
        <v>55803</v>
      </c>
      <c r="N37" s="97">
        <f>SUMIF(V職域接種!$C:$C, 'Conv-vaccine'!$D37, V職域接種!F:F)</f>
        <v>0</v>
      </c>
      <c r="O37" s="97">
        <f>SUMIF(V職域接種!$C:$C, 'Conv-vaccine'!$D37, V職域接種!G:G)</f>
        <v>0</v>
      </c>
      <c r="P37" s="97">
        <f>SUMIF(V重複!$C:$C, 'Conv-vaccine'!$D37, V重複!F:F)</f>
        <v>0</v>
      </c>
      <c r="Q37" s="97">
        <f>SUMIF(V重複!$C:$C, 'Conv-vaccine'!$D37, V重複!G:G)</f>
        <v>0</v>
      </c>
    </row>
    <row r="38" spans="1:17" x14ac:dyDescent="0.55000000000000004">
      <c r="A38" s="94">
        <f t="shared" si="0"/>
        <v>44329</v>
      </c>
      <c r="B38" s="49">
        <f t="shared" si="1"/>
        <v>252626</v>
      </c>
      <c r="C38" s="49">
        <f t="shared" si="2"/>
        <v>180522</v>
      </c>
      <c r="D38" s="95">
        <v>44329</v>
      </c>
      <c r="E38" s="96" t="str">
        <f>IFERROR(VLOOKUP($D38, V医療従事者等!$A:$J, $E$4, FALSE), TEXT(D38, "aaa"))</f>
        <v>(木)</v>
      </c>
      <c r="F38" s="96">
        <f>IFERROR(VLOOKUP($D38, V医療従事者等!$A:$J, $F$4, FALSE), 0)</f>
        <v>93429</v>
      </c>
      <c r="G38" s="96">
        <f>IFERROR(VLOOKUP($D38, V医療従事者等!$A:$J, $G$4, FALSE), 0)</f>
        <v>0</v>
      </c>
      <c r="H38" s="96">
        <f>IFERROR(VLOOKUP($D38, V医療従事者等!$A:$J, $H$4, FALSE), 0)</f>
        <v>125710</v>
      </c>
      <c r="I38" s="96">
        <f>IFERROR(VLOOKUP($D38, V医療従事者等!$A:$J, $I$4, FALSE), 0)</f>
        <v>0</v>
      </c>
      <c r="J38" s="97">
        <f>IFERROR(VLOOKUP($D38, V一般接種!$A:$G, J$4, FALSE), 0)</f>
        <v>159197</v>
      </c>
      <c r="K38" s="97">
        <f>IFERROR(VLOOKUP($D38, V一般接種!$A:$G, K$4, FALSE), 0)</f>
        <v>0</v>
      </c>
      <c r="L38" s="97">
        <f>IFERROR(VLOOKUP($D38, V一般接種!$A:$G, L$4, FALSE), 0)</f>
        <v>0</v>
      </c>
      <c r="M38" s="97">
        <f>IFERROR(VLOOKUP($D38, V一般接種!$A:$G, M$4, FALSE), 0)</f>
        <v>54812</v>
      </c>
      <c r="N38" s="97">
        <f>SUMIF(V職域接種!$C:$C, 'Conv-vaccine'!$D38, V職域接種!F:F)</f>
        <v>0</v>
      </c>
      <c r="O38" s="97">
        <f>SUMIF(V職域接種!$C:$C, 'Conv-vaccine'!$D38, V職域接種!G:G)</f>
        <v>0</v>
      </c>
      <c r="P38" s="97">
        <f>SUMIF(V重複!$C:$C, 'Conv-vaccine'!$D38, V重複!F:F)</f>
        <v>0</v>
      </c>
      <c r="Q38" s="97">
        <f>SUMIF(V重複!$C:$C, 'Conv-vaccine'!$D38, V重複!G:G)</f>
        <v>0</v>
      </c>
    </row>
    <row r="39" spans="1:17" x14ac:dyDescent="0.55000000000000004">
      <c r="A39" s="94">
        <f t="shared" si="0"/>
        <v>44330</v>
      </c>
      <c r="B39" s="49">
        <f t="shared" si="1"/>
        <v>236832</v>
      </c>
      <c r="C39" s="49">
        <f t="shared" si="2"/>
        <v>193972</v>
      </c>
      <c r="D39" s="95">
        <v>44330</v>
      </c>
      <c r="E39" s="96" t="str">
        <f>IFERROR(VLOOKUP($D39, V医療従事者等!$A:$J, $E$4, FALSE), TEXT(D39, "aaa"))</f>
        <v>(金)</v>
      </c>
      <c r="F39" s="96">
        <f>IFERROR(VLOOKUP($D39, V医療従事者等!$A:$J, $F$4, FALSE), 0)</f>
        <v>99493</v>
      </c>
      <c r="G39" s="96">
        <f>IFERROR(VLOOKUP($D39, V医療従事者等!$A:$J, $G$4, FALSE), 0)</f>
        <v>0</v>
      </c>
      <c r="H39" s="96">
        <f>IFERROR(VLOOKUP($D39, V医療従事者等!$A:$J, $H$4, FALSE), 0)</f>
        <v>143385</v>
      </c>
      <c r="I39" s="96">
        <f>IFERROR(VLOOKUP($D39, V医療従事者等!$A:$J, $I$4, FALSE), 0)</f>
        <v>0</v>
      </c>
      <c r="J39" s="97">
        <f>IFERROR(VLOOKUP($D39, V一般接種!$A:$G, J$4, FALSE), 0)</f>
        <v>137339</v>
      </c>
      <c r="K39" s="97">
        <f>IFERROR(VLOOKUP($D39, V一般接種!$A:$G, K$4, FALSE), 0)</f>
        <v>0</v>
      </c>
      <c r="L39" s="97">
        <f>IFERROR(VLOOKUP($D39, V一般接種!$A:$G, L$4, FALSE), 0)</f>
        <v>0</v>
      </c>
      <c r="M39" s="97">
        <f>IFERROR(VLOOKUP($D39, V一般接種!$A:$G, M$4, FALSE), 0)</f>
        <v>50587</v>
      </c>
      <c r="N39" s="97">
        <f>SUMIF(V職域接種!$C:$C, 'Conv-vaccine'!$D39, V職域接種!F:F)</f>
        <v>0</v>
      </c>
      <c r="O39" s="97">
        <f>SUMIF(V職域接種!$C:$C, 'Conv-vaccine'!$D39, V職域接種!G:G)</f>
        <v>0</v>
      </c>
      <c r="P39" s="97">
        <f>SUMIF(V重複!$C:$C, 'Conv-vaccine'!$D39, V重複!F:F)</f>
        <v>0</v>
      </c>
      <c r="Q39" s="97">
        <f>SUMIF(V重複!$C:$C, 'Conv-vaccine'!$D39, V重複!G:G)</f>
        <v>0</v>
      </c>
    </row>
    <row r="40" spans="1:17" x14ac:dyDescent="0.55000000000000004">
      <c r="A40" s="94">
        <f t="shared" si="0"/>
        <v>44331</v>
      </c>
      <c r="B40" s="49">
        <f t="shared" si="1"/>
        <v>138364</v>
      </c>
      <c r="C40" s="49">
        <f t="shared" si="2"/>
        <v>35202</v>
      </c>
      <c r="D40" s="95">
        <v>44331</v>
      </c>
      <c r="E40" s="96" t="str">
        <f>IFERROR(VLOOKUP($D40, V医療従事者等!$A:$J, $E$4, FALSE), TEXT(D40, "aaa"))</f>
        <v>土</v>
      </c>
      <c r="F40" s="96">
        <f>IFERROR(VLOOKUP($D40, V医療従事者等!$A:$J, $F$4, FALSE), 0)</f>
        <v>0</v>
      </c>
      <c r="G40" s="96">
        <f>IFERROR(VLOOKUP($D40, V医療従事者等!$A:$J, $G$4, FALSE), 0)</f>
        <v>0</v>
      </c>
      <c r="H40" s="96">
        <f>IFERROR(VLOOKUP($D40, V医療従事者等!$A:$J, $H$4, FALSE), 0)</f>
        <v>0</v>
      </c>
      <c r="I40" s="96">
        <f>IFERROR(VLOOKUP($D40, V医療従事者等!$A:$J, $I$4, FALSE), 0)</f>
        <v>0</v>
      </c>
      <c r="J40" s="97">
        <f>IFERROR(VLOOKUP($D40, V一般接種!$A:$G, J$4, FALSE), 0)</f>
        <v>138364</v>
      </c>
      <c r="K40" s="97">
        <f>IFERROR(VLOOKUP($D40, V一般接種!$A:$G, K$4, FALSE), 0)</f>
        <v>0</v>
      </c>
      <c r="L40" s="97">
        <f>IFERROR(VLOOKUP($D40, V一般接種!$A:$G, L$4, FALSE), 0)</f>
        <v>0</v>
      </c>
      <c r="M40" s="97">
        <f>IFERROR(VLOOKUP($D40, V一般接種!$A:$G, M$4, FALSE), 0)</f>
        <v>35202</v>
      </c>
      <c r="N40" s="97">
        <f>SUMIF(V職域接種!$C:$C, 'Conv-vaccine'!$D40, V職域接種!F:F)</f>
        <v>0</v>
      </c>
      <c r="O40" s="97">
        <f>SUMIF(V職域接種!$C:$C, 'Conv-vaccine'!$D40, V職域接種!G:G)</f>
        <v>0</v>
      </c>
      <c r="P40" s="97">
        <f>SUMIF(V重複!$C:$C, 'Conv-vaccine'!$D40, V重複!F:F)</f>
        <v>0</v>
      </c>
      <c r="Q40" s="97">
        <f>SUMIF(V重複!$C:$C, 'Conv-vaccine'!$D40, V重複!G:G)</f>
        <v>0</v>
      </c>
    </row>
    <row r="41" spans="1:17" x14ac:dyDescent="0.55000000000000004">
      <c r="A41" s="94">
        <f t="shared" si="0"/>
        <v>44332</v>
      </c>
      <c r="B41" s="49">
        <f t="shared" si="1"/>
        <v>187297</v>
      </c>
      <c r="C41" s="49">
        <f t="shared" si="2"/>
        <v>23643</v>
      </c>
      <c r="D41" s="95">
        <v>44332</v>
      </c>
      <c r="E41" s="96" t="str">
        <f>IFERROR(VLOOKUP($D41, V医療従事者等!$A:$J, $E$4, FALSE), TEXT(D41, "aaa"))</f>
        <v>日</v>
      </c>
      <c r="F41" s="96">
        <f>IFERROR(VLOOKUP($D41, V医療従事者等!$A:$J, $F$4, FALSE), 0)</f>
        <v>0</v>
      </c>
      <c r="G41" s="96">
        <f>IFERROR(VLOOKUP($D41, V医療従事者等!$A:$J, $G$4, FALSE), 0)</f>
        <v>0</v>
      </c>
      <c r="H41" s="96">
        <f>IFERROR(VLOOKUP($D41, V医療従事者等!$A:$J, $H$4, FALSE), 0)</f>
        <v>0</v>
      </c>
      <c r="I41" s="96">
        <f>IFERROR(VLOOKUP($D41, V医療従事者等!$A:$J, $I$4, FALSE), 0)</f>
        <v>0</v>
      </c>
      <c r="J41" s="97">
        <f>IFERROR(VLOOKUP($D41, V一般接種!$A:$G, J$4, FALSE), 0)</f>
        <v>187297</v>
      </c>
      <c r="K41" s="97">
        <f>IFERROR(VLOOKUP($D41, V一般接種!$A:$G, K$4, FALSE), 0)</f>
        <v>0</v>
      </c>
      <c r="L41" s="97">
        <f>IFERROR(VLOOKUP($D41, V一般接種!$A:$G, L$4, FALSE), 0)</f>
        <v>0</v>
      </c>
      <c r="M41" s="97">
        <f>IFERROR(VLOOKUP($D41, V一般接種!$A:$G, M$4, FALSE), 0)</f>
        <v>23643</v>
      </c>
      <c r="N41" s="97">
        <f>SUMIF(V職域接種!$C:$C, 'Conv-vaccine'!$D41, V職域接種!F:F)</f>
        <v>0</v>
      </c>
      <c r="O41" s="97">
        <f>SUMIF(V職域接種!$C:$C, 'Conv-vaccine'!$D41, V職域接種!G:G)</f>
        <v>0</v>
      </c>
      <c r="P41" s="97">
        <f>SUMIF(V重複!$C:$C, 'Conv-vaccine'!$D41, V重複!F:F)</f>
        <v>0</v>
      </c>
      <c r="Q41" s="97">
        <f>SUMIF(V重複!$C:$C, 'Conv-vaccine'!$D41, V重複!G:G)</f>
        <v>0</v>
      </c>
    </row>
    <row r="42" spans="1:17" x14ac:dyDescent="0.55000000000000004">
      <c r="A42" s="94">
        <f t="shared" si="0"/>
        <v>44333</v>
      </c>
      <c r="B42" s="49">
        <f t="shared" si="1"/>
        <v>345000</v>
      </c>
      <c r="C42" s="49">
        <f t="shared" si="2"/>
        <v>269807</v>
      </c>
      <c r="D42" s="95">
        <v>44333</v>
      </c>
      <c r="E42" s="96" t="str">
        <f>IFERROR(VLOOKUP($D42, V医療従事者等!$A:$J, $E$4, FALSE), TEXT(D42, "aaa"))</f>
        <v>(月)</v>
      </c>
      <c r="F42" s="96">
        <f>IFERROR(VLOOKUP($D42, V医療従事者等!$A:$J, $F$4, FALSE), 0)</f>
        <v>133843</v>
      </c>
      <c r="G42" s="96">
        <f>IFERROR(VLOOKUP($D42, V医療従事者等!$A:$J, $G$4, FALSE), 0)</f>
        <v>0</v>
      </c>
      <c r="H42" s="96">
        <f>IFERROR(VLOOKUP($D42, V医療従事者等!$A:$J, $H$4, FALSE), 0)</f>
        <v>215723</v>
      </c>
      <c r="I42" s="96">
        <f>IFERROR(VLOOKUP($D42, V医療従事者等!$A:$J, $I$4, FALSE), 0)</f>
        <v>0</v>
      </c>
      <c r="J42" s="97">
        <f>IFERROR(VLOOKUP($D42, V一般接種!$A:$G, J$4, FALSE), 0)</f>
        <v>211157</v>
      </c>
      <c r="K42" s="97">
        <f>IFERROR(VLOOKUP($D42, V一般接種!$A:$G, K$4, FALSE), 0)</f>
        <v>0</v>
      </c>
      <c r="L42" s="97">
        <f>IFERROR(VLOOKUP($D42, V一般接種!$A:$G, L$4, FALSE), 0)</f>
        <v>0</v>
      </c>
      <c r="M42" s="97">
        <f>IFERROR(VLOOKUP($D42, V一般接種!$A:$G, M$4, FALSE), 0)</f>
        <v>54084</v>
      </c>
      <c r="N42" s="97">
        <f>SUMIF(V職域接種!$C:$C, 'Conv-vaccine'!$D42, V職域接種!F:F)</f>
        <v>0</v>
      </c>
      <c r="O42" s="97">
        <f>SUMIF(V職域接種!$C:$C, 'Conv-vaccine'!$D42, V職域接種!G:G)</f>
        <v>0</v>
      </c>
      <c r="P42" s="97">
        <f>SUMIF(V重複!$C:$C, 'Conv-vaccine'!$D42, V重複!F:F)</f>
        <v>0</v>
      </c>
      <c r="Q42" s="97">
        <f>SUMIF(V重複!$C:$C, 'Conv-vaccine'!$D42, V重複!G:G)</f>
        <v>0</v>
      </c>
    </row>
    <row r="43" spans="1:17" x14ac:dyDescent="0.55000000000000004">
      <c r="A43" s="94">
        <f t="shared" si="0"/>
        <v>44334</v>
      </c>
      <c r="B43" s="49">
        <f t="shared" si="1"/>
        <v>349534</v>
      </c>
      <c r="C43" s="49">
        <f t="shared" si="2"/>
        <v>224674</v>
      </c>
      <c r="D43" s="95">
        <v>44334</v>
      </c>
      <c r="E43" s="96" t="str">
        <f>IFERROR(VLOOKUP($D43, V医療従事者等!$A:$J, $E$4, FALSE), TEXT(D43, "aaa"))</f>
        <v>(火)</v>
      </c>
      <c r="F43" s="96">
        <f>IFERROR(VLOOKUP($D43, V医療従事者等!$A:$J, $F$4, FALSE), 0)</f>
        <v>94577</v>
      </c>
      <c r="G43" s="96">
        <f>IFERROR(VLOOKUP($D43, V医療従事者等!$A:$J, $G$4, FALSE), 0)</f>
        <v>0</v>
      </c>
      <c r="H43" s="96">
        <f>IFERROR(VLOOKUP($D43, V医療従事者等!$A:$J, $H$4, FALSE), 0)</f>
        <v>155667</v>
      </c>
      <c r="I43" s="96">
        <f>IFERROR(VLOOKUP($D43, V医療従事者等!$A:$J, $I$4, FALSE), 0)</f>
        <v>0</v>
      </c>
      <c r="J43" s="97">
        <f>IFERROR(VLOOKUP($D43, V一般接種!$A:$G, J$4, FALSE), 0)</f>
        <v>254957</v>
      </c>
      <c r="K43" s="97">
        <f>IFERROR(VLOOKUP($D43, V一般接種!$A:$G, K$4, FALSE), 0)</f>
        <v>0</v>
      </c>
      <c r="L43" s="97">
        <f>IFERROR(VLOOKUP($D43, V一般接種!$A:$G, L$4, FALSE), 0)</f>
        <v>0</v>
      </c>
      <c r="M43" s="97">
        <f>IFERROR(VLOOKUP($D43, V一般接種!$A:$G, M$4, FALSE), 0)</f>
        <v>69007</v>
      </c>
      <c r="N43" s="97">
        <f>SUMIF(V職域接種!$C:$C, 'Conv-vaccine'!$D43, V職域接種!F:F)</f>
        <v>0</v>
      </c>
      <c r="O43" s="97">
        <f>SUMIF(V職域接種!$C:$C, 'Conv-vaccine'!$D43, V職域接種!G:G)</f>
        <v>0</v>
      </c>
      <c r="P43" s="97">
        <f>SUMIF(V重複!$C:$C, 'Conv-vaccine'!$D43, V重複!F:F)</f>
        <v>0</v>
      </c>
      <c r="Q43" s="97">
        <f>SUMIF(V重複!$C:$C, 'Conv-vaccine'!$D43, V重複!G:G)</f>
        <v>0</v>
      </c>
    </row>
    <row r="44" spans="1:17" x14ac:dyDescent="0.55000000000000004">
      <c r="A44" s="94">
        <f t="shared" si="0"/>
        <v>44335</v>
      </c>
      <c r="B44" s="49">
        <f t="shared" si="1"/>
        <v>397310</v>
      </c>
      <c r="C44" s="49">
        <f t="shared" si="2"/>
        <v>254023</v>
      </c>
      <c r="D44" s="95">
        <v>44335</v>
      </c>
      <c r="E44" s="96" t="str">
        <f>IFERROR(VLOOKUP($D44, V医療従事者等!$A:$J, $E$4, FALSE), TEXT(D44, "aaa"))</f>
        <v>(水)</v>
      </c>
      <c r="F44" s="96">
        <f>IFERROR(VLOOKUP($D44, V医療従事者等!$A:$J, $F$4, FALSE), 0)</f>
        <v>88163</v>
      </c>
      <c r="G44" s="96">
        <f>IFERROR(VLOOKUP($D44, V医療従事者等!$A:$J, $G$4, FALSE), 0)</f>
        <v>0</v>
      </c>
      <c r="H44" s="96">
        <f>IFERROR(VLOOKUP($D44, V医療従事者等!$A:$J, $H$4, FALSE), 0)</f>
        <v>179703</v>
      </c>
      <c r="I44" s="96">
        <f>IFERROR(VLOOKUP($D44, V医療従事者等!$A:$J, $I$4, FALSE), 0)</f>
        <v>0</v>
      </c>
      <c r="J44" s="97">
        <f>IFERROR(VLOOKUP($D44, V一般接種!$A:$G, J$4, FALSE), 0)</f>
        <v>309147</v>
      </c>
      <c r="K44" s="97">
        <f>IFERROR(VLOOKUP($D44, V一般接種!$A:$G, K$4, FALSE), 0)</f>
        <v>0</v>
      </c>
      <c r="L44" s="97">
        <f>IFERROR(VLOOKUP($D44, V一般接種!$A:$G, L$4, FALSE), 0)</f>
        <v>0</v>
      </c>
      <c r="M44" s="97">
        <f>IFERROR(VLOOKUP($D44, V一般接種!$A:$G, M$4, FALSE), 0)</f>
        <v>74320</v>
      </c>
      <c r="N44" s="97">
        <f>SUMIF(V職域接種!$C:$C, 'Conv-vaccine'!$D44, V職域接種!F:F)</f>
        <v>0</v>
      </c>
      <c r="O44" s="97">
        <f>SUMIF(V職域接種!$C:$C, 'Conv-vaccine'!$D44, V職域接種!G:G)</f>
        <v>0</v>
      </c>
      <c r="P44" s="97">
        <f>SUMIF(V重複!$C:$C, 'Conv-vaccine'!$D44, V重複!F:F)</f>
        <v>0</v>
      </c>
      <c r="Q44" s="97">
        <f>SUMIF(V重複!$C:$C, 'Conv-vaccine'!$D44, V重複!G:G)</f>
        <v>0</v>
      </c>
    </row>
    <row r="45" spans="1:17" x14ac:dyDescent="0.55000000000000004">
      <c r="A45" s="94">
        <f t="shared" si="0"/>
        <v>44336</v>
      </c>
      <c r="B45" s="49">
        <f t="shared" si="1"/>
        <v>404135</v>
      </c>
      <c r="C45" s="49">
        <f t="shared" si="2"/>
        <v>136524</v>
      </c>
      <c r="D45" s="95">
        <v>44336</v>
      </c>
      <c r="E45" s="96" t="str">
        <f>IFERROR(VLOOKUP($D45, V医療従事者等!$A:$J, $E$4, FALSE), TEXT(D45, "aaa"))</f>
        <v>(木)</v>
      </c>
      <c r="F45" s="96">
        <f>IFERROR(VLOOKUP($D45, V医療従事者等!$A:$J, $F$4, FALSE), 0)</f>
        <v>81422</v>
      </c>
      <c r="G45" s="96">
        <f>IFERROR(VLOOKUP($D45, V医療従事者等!$A:$J, $G$4, FALSE), 0)</f>
        <v>0</v>
      </c>
      <c r="H45" s="96">
        <f>IFERROR(VLOOKUP($D45, V医療従事者等!$A:$J, $H$4, FALSE), 0)</f>
        <v>109111</v>
      </c>
      <c r="I45" s="96">
        <f>IFERROR(VLOOKUP($D45, V医療従事者等!$A:$J, $I$4, FALSE), 0)</f>
        <v>0</v>
      </c>
      <c r="J45" s="97">
        <f>IFERROR(VLOOKUP($D45, V一般接種!$A:$G, J$4, FALSE), 0)</f>
        <v>322713</v>
      </c>
      <c r="K45" s="97">
        <f>IFERROR(VLOOKUP($D45, V一般接種!$A:$G, K$4, FALSE), 0)</f>
        <v>0</v>
      </c>
      <c r="L45" s="97">
        <f>IFERROR(VLOOKUP($D45, V一般接種!$A:$G, L$4, FALSE), 0)</f>
        <v>0</v>
      </c>
      <c r="M45" s="97">
        <f>IFERROR(VLOOKUP($D45, V一般接種!$A:$G, M$4, FALSE), 0)</f>
        <v>27413</v>
      </c>
      <c r="N45" s="97">
        <f>SUMIF(V職域接種!$C:$C, 'Conv-vaccine'!$D45, V職域接種!F:F)</f>
        <v>0</v>
      </c>
      <c r="O45" s="97">
        <f>SUMIF(V職域接種!$C:$C, 'Conv-vaccine'!$D45, V職域接種!G:G)</f>
        <v>0</v>
      </c>
      <c r="P45" s="97">
        <f>SUMIF(V重複!$C:$C, 'Conv-vaccine'!$D45, V重複!F:F)</f>
        <v>0</v>
      </c>
      <c r="Q45" s="97">
        <f>SUMIF(V重複!$C:$C, 'Conv-vaccine'!$D45, V重複!G:G)</f>
        <v>0</v>
      </c>
    </row>
    <row r="46" spans="1:17" x14ac:dyDescent="0.55000000000000004">
      <c r="A46" s="94">
        <f t="shared" si="0"/>
        <v>44337</v>
      </c>
      <c r="B46" s="49">
        <f t="shared" si="1"/>
        <v>380188</v>
      </c>
      <c r="C46" s="49">
        <f t="shared" si="2"/>
        <v>209845</v>
      </c>
      <c r="D46" s="95">
        <v>44337</v>
      </c>
      <c r="E46" s="96" t="str">
        <f>IFERROR(VLOOKUP($D46, V医療従事者等!$A:$J, $E$4, FALSE), TEXT(D46, "aaa"))</f>
        <v>(金)</v>
      </c>
      <c r="F46" s="96">
        <f>IFERROR(VLOOKUP($D46, V医療従事者等!$A:$J, $F$4, FALSE), 0)</f>
        <v>99918</v>
      </c>
      <c r="G46" s="96">
        <f>IFERROR(VLOOKUP($D46, V医療従事者等!$A:$J, $G$4, FALSE), 0)</f>
        <v>0</v>
      </c>
      <c r="H46" s="96">
        <f>IFERROR(VLOOKUP($D46, V医療従事者等!$A:$J, $H$4, FALSE), 0)</f>
        <v>149103</v>
      </c>
      <c r="I46" s="96">
        <f>IFERROR(VLOOKUP($D46, V医療従事者等!$A:$J, $I$4, FALSE), 0)</f>
        <v>0</v>
      </c>
      <c r="J46" s="97">
        <f>IFERROR(VLOOKUP($D46, V一般接種!$A:$G, J$4, FALSE), 0)</f>
        <v>280270</v>
      </c>
      <c r="K46" s="97">
        <f>IFERROR(VLOOKUP($D46, V一般接種!$A:$G, K$4, FALSE), 0)</f>
        <v>0</v>
      </c>
      <c r="L46" s="97">
        <f>IFERROR(VLOOKUP($D46, V一般接種!$A:$G, L$4, FALSE), 0)</f>
        <v>0</v>
      </c>
      <c r="M46" s="97">
        <f>IFERROR(VLOOKUP($D46, V一般接種!$A:$G, M$4, FALSE), 0)</f>
        <v>60742</v>
      </c>
      <c r="N46" s="97">
        <f>SUMIF(V職域接種!$C:$C, 'Conv-vaccine'!$D46, V職域接種!F:F)</f>
        <v>0</v>
      </c>
      <c r="O46" s="97">
        <f>SUMIF(V職域接種!$C:$C, 'Conv-vaccine'!$D46, V職域接種!G:G)</f>
        <v>0</v>
      </c>
      <c r="P46" s="97">
        <f>SUMIF(V重複!$C:$C, 'Conv-vaccine'!$D46, V重複!F:F)</f>
        <v>0</v>
      </c>
      <c r="Q46" s="97">
        <f>SUMIF(V重複!$C:$C, 'Conv-vaccine'!$D46, V重複!G:G)</f>
        <v>0</v>
      </c>
    </row>
    <row r="47" spans="1:17" x14ac:dyDescent="0.55000000000000004">
      <c r="A47" s="94">
        <f t="shared" si="0"/>
        <v>44338</v>
      </c>
      <c r="B47" s="49">
        <f t="shared" si="1"/>
        <v>285514</v>
      </c>
      <c r="C47" s="49">
        <f t="shared" si="2"/>
        <v>44174</v>
      </c>
      <c r="D47" s="95">
        <v>44338</v>
      </c>
      <c r="E47" s="96" t="str">
        <f>IFERROR(VLOOKUP($D47, V医療従事者等!$A:$J, $E$4, FALSE), TEXT(D47, "aaa"))</f>
        <v>土</v>
      </c>
      <c r="F47" s="96">
        <f>IFERROR(VLOOKUP($D47, V医療従事者等!$A:$J, $F$4, FALSE), 0)</f>
        <v>0</v>
      </c>
      <c r="G47" s="96">
        <f>IFERROR(VLOOKUP($D47, V医療従事者等!$A:$J, $G$4, FALSE), 0)</f>
        <v>0</v>
      </c>
      <c r="H47" s="96">
        <f>IFERROR(VLOOKUP($D47, V医療従事者等!$A:$J, $H$4, FALSE), 0)</f>
        <v>0</v>
      </c>
      <c r="I47" s="96">
        <f>IFERROR(VLOOKUP($D47, V医療従事者等!$A:$J, $I$4, FALSE), 0)</f>
        <v>0</v>
      </c>
      <c r="J47" s="97">
        <f>IFERROR(VLOOKUP($D47, V一般接種!$A:$G, J$4, FALSE), 0)</f>
        <v>285514</v>
      </c>
      <c r="K47" s="97">
        <f>IFERROR(VLOOKUP($D47, V一般接種!$A:$G, K$4, FALSE), 0)</f>
        <v>0</v>
      </c>
      <c r="L47" s="97">
        <f>IFERROR(VLOOKUP($D47, V一般接種!$A:$G, L$4, FALSE), 0)</f>
        <v>0</v>
      </c>
      <c r="M47" s="97">
        <f>IFERROR(VLOOKUP($D47, V一般接種!$A:$G, M$4, FALSE), 0)</f>
        <v>44174</v>
      </c>
      <c r="N47" s="97">
        <f>SUMIF(V職域接種!$C:$C, 'Conv-vaccine'!$D47, V職域接種!F:F)</f>
        <v>0</v>
      </c>
      <c r="O47" s="97">
        <f>SUMIF(V職域接種!$C:$C, 'Conv-vaccine'!$D47, V職域接種!G:G)</f>
        <v>0</v>
      </c>
      <c r="P47" s="97">
        <f>SUMIF(V重複!$C:$C, 'Conv-vaccine'!$D47, V重複!F:F)</f>
        <v>0</v>
      </c>
      <c r="Q47" s="97">
        <f>SUMIF(V重複!$C:$C, 'Conv-vaccine'!$D47, V重複!G:G)</f>
        <v>0</v>
      </c>
    </row>
    <row r="48" spans="1:17" x14ac:dyDescent="0.55000000000000004">
      <c r="A48" s="94">
        <f t="shared" si="0"/>
        <v>44339</v>
      </c>
      <c r="B48" s="49">
        <f t="shared" si="1"/>
        <v>325709</v>
      </c>
      <c r="C48" s="49">
        <f t="shared" si="2"/>
        <v>26637</v>
      </c>
      <c r="D48" s="95">
        <v>44339</v>
      </c>
      <c r="E48" s="96" t="str">
        <f>IFERROR(VLOOKUP($D48, V医療従事者等!$A:$J, $E$4, FALSE), TEXT(D48, "aaa"))</f>
        <v>日</v>
      </c>
      <c r="F48" s="96">
        <f>IFERROR(VLOOKUP($D48, V医療従事者等!$A:$J, $F$4, FALSE), 0)</f>
        <v>0</v>
      </c>
      <c r="G48" s="96">
        <f>IFERROR(VLOOKUP($D48, V医療従事者等!$A:$J, $G$4, FALSE), 0)</f>
        <v>0</v>
      </c>
      <c r="H48" s="96">
        <f>IFERROR(VLOOKUP($D48, V医療従事者等!$A:$J, $H$4, FALSE), 0)</f>
        <v>0</v>
      </c>
      <c r="I48" s="96">
        <f>IFERROR(VLOOKUP($D48, V医療従事者等!$A:$J, $I$4, FALSE), 0)</f>
        <v>0</v>
      </c>
      <c r="J48" s="97">
        <f>IFERROR(VLOOKUP($D48, V一般接種!$A:$G, J$4, FALSE), 0)</f>
        <v>325709</v>
      </c>
      <c r="K48" s="97">
        <f>IFERROR(VLOOKUP($D48, V一般接種!$A:$G, K$4, FALSE), 0)</f>
        <v>0</v>
      </c>
      <c r="L48" s="97">
        <f>IFERROR(VLOOKUP($D48, V一般接種!$A:$G, L$4, FALSE), 0)</f>
        <v>0</v>
      </c>
      <c r="M48" s="97">
        <f>IFERROR(VLOOKUP($D48, V一般接種!$A:$G, M$4, FALSE), 0)</f>
        <v>26637</v>
      </c>
      <c r="N48" s="97">
        <f>SUMIF(V職域接種!$C:$C, 'Conv-vaccine'!$D48, V職域接種!F:F)</f>
        <v>0</v>
      </c>
      <c r="O48" s="97">
        <f>SUMIF(V職域接種!$C:$C, 'Conv-vaccine'!$D48, V職域接種!G:G)</f>
        <v>0</v>
      </c>
      <c r="P48" s="97">
        <f>SUMIF(V重複!$C:$C, 'Conv-vaccine'!$D48, V重複!F:F)</f>
        <v>0</v>
      </c>
      <c r="Q48" s="97">
        <f>SUMIF(V重複!$C:$C, 'Conv-vaccine'!$D48, V重複!G:G)</f>
        <v>0</v>
      </c>
    </row>
    <row r="49" spans="1:17" x14ac:dyDescent="0.55000000000000004">
      <c r="A49" s="94">
        <f t="shared" si="0"/>
        <v>44340</v>
      </c>
      <c r="B49" s="49">
        <f t="shared" si="1"/>
        <v>585576</v>
      </c>
      <c r="C49" s="49">
        <f t="shared" si="2"/>
        <v>204156</v>
      </c>
      <c r="D49" s="95">
        <v>44340</v>
      </c>
      <c r="E49" s="96" t="str">
        <f>IFERROR(VLOOKUP($D49, V医療従事者等!$A:$J, $E$4, FALSE), TEXT(D49, "aaa"))</f>
        <v>(月)</v>
      </c>
      <c r="F49" s="96">
        <f>IFERROR(VLOOKUP($D49, V医療従事者等!$A:$J, $F$4, FALSE), 0)</f>
        <v>136491</v>
      </c>
      <c r="G49" s="96">
        <f>IFERROR(VLOOKUP($D49, V医療従事者等!$A:$J, $G$4, FALSE), 0)</f>
        <v>269</v>
      </c>
      <c r="H49" s="96">
        <f>IFERROR(VLOOKUP($D49, V医療従事者等!$A:$J, $H$4, FALSE), 0)</f>
        <v>193829</v>
      </c>
      <c r="I49" s="96">
        <f>IFERROR(VLOOKUP($D49, V医療従事者等!$A:$J, $I$4, FALSE), 0)</f>
        <v>0</v>
      </c>
      <c r="J49" s="97">
        <f>IFERROR(VLOOKUP($D49, V一般接種!$A:$G, J$4, FALSE), 0)</f>
        <v>438999</v>
      </c>
      <c r="K49" s="97">
        <f>IFERROR(VLOOKUP($D49, V一般接種!$A:$G, K$4, FALSE), 0)</f>
        <v>9817</v>
      </c>
      <c r="L49" s="97">
        <f>IFERROR(VLOOKUP($D49, V一般接種!$A:$G, L$4, FALSE), 0)</f>
        <v>0</v>
      </c>
      <c r="M49" s="97">
        <f>IFERROR(VLOOKUP($D49, V一般接種!$A:$G, M$4, FALSE), 0)</f>
        <v>10327</v>
      </c>
      <c r="N49" s="97">
        <f>SUMIF(V職域接種!$C:$C, 'Conv-vaccine'!$D49, V職域接種!F:F)</f>
        <v>0</v>
      </c>
      <c r="O49" s="97">
        <f>SUMIF(V職域接種!$C:$C, 'Conv-vaccine'!$D49, V職域接種!G:G)</f>
        <v>0</v>
      </c>
      <c r="P49" s="97">
        <f>SUMIF(V重複!$C:$C, 'Conv-vaccine'!$D49, V重複!F:F)</f>
        <v>0</v>
      </c>
      <c r="Q49" s="97">
        <f>SUMIF(V重複!$C:$C, 'Conv-vaccine'!$D49, V重複!G:G)</f>
        <v>0</v>
      </c>
    </row>
    <row r="50" spans="1:17" x14ac:dyDescent="0.55000000000000004">
      <c r="A50" s="94">
        <f t="shared" si="0"/>
        <v>44341</v>
      </c>
      <c r="B50" s="49">
        <f t="shared" si="1"/>
        <v>606237</v>
      </c>
      <c r="C50" s="49">
        <f t="shared" si="2"/>
        <v>63206</v>
      </c>
      <c r="D50" s="95">
        <v>44341</v>
      </c>
      <c r="E50" s="96" t="str">
        <f>IFERROR(VLOOKUP($D50, V医療従事者等!$A:$J, $E$4, FALSE), TEXT(D50, "aaa"))</f>
        <v>(火)</v>
      </c>
      <c r="F50" s="96">
        <f>IFERROR(VLOOKUP($D50, V医療従事者等!$A:$J, $F$4, FALSE), 0)</f>
        <v>87114</v>
      </c>
      <c r="G50" s="96">
        <f>IFERROR(VLOOKUP($D50, V医療従事者等!$A:$J, $G$4, FALSE), 0)</f>
        <v>476</v>
      </c>
      <c r="H50" s="96">
        <f>IFERROR(VLOOKUP($D50, V医療従事者等!$A:$J, $H$4, FALSE), 0)</f>
        <v>52062</v>
      </c>
      <c r="I50" s="96">
        <f>IFERROR(VLOOKUP($D50, V医療従事者等!$A:$J, $I$4, FALSE), 0)</f>
        <v>0</v>
      </c>
      <c r="J50" s="97">
        <f>IFERROR(VLOOKUP($D50, V一般接種!$A:$G, J$4, FALSE), 0)</f>
        <v>508891</v>
      </c>
      <c r="K50" s="97">
        <f>IFERROR(VLOOKUP($D50, V一般接種!$A:$G, K$4, FALSE), 0)</f>
        <v>9756</v>
      </c>
      <c r="L50" s="97">
        <f>IFERROR(VLOOKUP($D50, V一般接種!$A:$G, L$4, FALSE), 0)</f>
        <v>0</v>
      </c>
      <c r="M50" s="97">
        <f>IFERROR(VLOOKUP($D50, V一般接種!$A:$G, M$4, FALSE), 0)</f>
        <v>11144</v>
      </c>
      <c r="N50" s="97">
        <f>SUMIF(V職域接種!$C:$C, 'Conv-vaccine'!$D50, V職域接種!F:F)</f>
        <v>0</v>
      </c>
      <c r="O50" s="97">
        <f>SUMIF(V職域接種!$C:$C, 'Conv-vaccine'!$D50, V職域接種!G:G)</f>
        <v>0</v>
      </c>
      <c r="P50" s="97">
        <f>SUMIF(V重複!$C:$C, 'Conv-vaccine'!$D50, V重複!F:F)</f>
        <v>0</v>
      </c>
      <c r="Q50" s="97">
        <f>SUMIF(V重複!$C:$C, 'Conv-vaccine'!$D50, V重複!G:G)</f>
        <v>0</v>
      </c>
    </row>
    <row r="51" spans="1:17" x14ac:dyDescent="0.55000000000000004">
      <c r="A51" s="94">
        <f t="shared" si="0"/>
        <v>44342</v>
      </c>
      <c r="B51" s="49">
        <f t="shared" si="1"/>
        <v>668214</v>
      </c>
      <c r="C51" s="49">
        <f t="shared" si="2"/>
        <v>61972</v>
      </c>
      <c r="D51" s="95">
        <v>44342</v>
      </c>
      <c r="E51" s="96" t="str">
        <f>IFERROR(VLOOKUP($D51, V医療従事者等!$A:$J, $E$4, FALSE), TEXT(D51, "aaa"))</f>
        <v>(水)</v>
      </c>
      <c r="F51" s="96">
        <f>IFERROR(VLOOKUP($D51, V医療従事者等!$A:$J, $F$4, FALSE), 0)</f>
        <v>93243</v>
      </c>
      <c r="G51" s="96">
        <f>IFERROR(VLOOKUP($D51, V医療従事者等!$A:$J, $G$4, FALSE), 0)</f>
        <v>172</v>
      </c>
      <c r="H51" s="96">
        <f>IFERROR(VLOOKUP($D51, V医療従事者等!$A:$J, $H$4, FALSE), 0)</f>
        <v>49174</v>
      </c>
      <c r="I51" s="96">
        <f>IFERROR(VLOOKUP($D51, V医療従事者等!$A:$J, $I$4, FALSE), 0)</f>
        <v>0</v>
      </c>
      <c r="J51" s="97">
        <f>IFERROR(VLOOKUP($D51, V一般接種!$A:$G, J$4, FALSE), 0)</f>
        <v>563331</v>
      </c>
      <c r="K51" s="97">
        <f>IFERROR(VLOOKUP($D51, V一般接種!$A:$G, K$4, FALSE), 0)</f>
        <v>11468</v>
      </c>
      <c r="L51" s="97">
        <f>IFERROR(VLOOKUP($D51, V一般接種!$A:$G, L$4, FALSE), 0)</f>
        <v>0</v>
      </c>
      <c r="M51" s="97">
        <f>IFERROR(VLOOKUP($D51, V一般接種!$A:$G, M$4, FALSE), 0)</f>
        <v>12798</v>
      </c>
      <c r="N51" s="97">
        <f>SUMIF(V職域接種!$C:$C, 'Conv-vaccine'!$D51, V職域接種!F:F)</f>
        <v>0</v>
      </c>
      <c r="O51" s="97">
        <f>SUMIF(V職域接種!$C:$C, 'Conv-vaccine'!$D51, V職域接種!G:G)</f>
        <v>0</v>
      </c>
      <c r="P51" s="97">
        <f>SUMIF(V重複!$C:$C, 'Conv-vaccine'!$D51, V重複!F:F)</f>
        <v>0</v>
      </c>
      <c r="Q51" s="97">
        <f>SUMIF(V重複!$C:$C, 'Conv-vaccine'!$D51, V重複!G:G)</f>
        <v>0</v>
      </c>
    </row>
    <row r="52" spans="1:17" x14ac:dyDescent="0.55000000000000004">
      <c r="A52" s="94">
        <f t="shared" si="0"/>
        <v>44343</v>
      </c>
      <c r="B52" s="49">
        <f t="shared" si="1"/>
        <v>639282</v>
      </c>
      <c r="C52" s="49">
        <f t="shared" si="2"/>
        <v>107033</v>
      </c>
      <c r="D52" s="95">
        <v>44343</v>
      </c>
      <c r="E52" s="96" t="str">
        <f>IFERROR(VLOOKUP($D52, V医療従事者等!$A:$J, $E$4, FALSE), TEXT(D52, "aaa"))</f>
        <v>(木)</v>
      </c>
      <c r="F52" s="96">
        <f>IFERROR(VLOOKUP($D52, V医療従事者等!$A:$J, $F$4, FALSE), 0)</f>
        <v>84217</v>
      </c>
      <c r="G52" s="96">
        <f>IFERROR(VLOOKUP($D52, V医療従事者等!$A:$J, $G$4, FALSE), 0)</f>
        <v>40</v>
      </c>
      <c r="H52" s="96">
        <f>IFERROR(VLOOKUP($D52, V医療従事者等!$A:$J, $H$4, FALSE), 0)</f>
        <v>60892</v>
      </c>
      <c r="I52" s="96">
        <f>IFERROR(VLOOKUP($D52, V医療従事者等!$A:$J, $I$4, FALSE), 0)</f>
        <v>0</v>
      </c>
      <c r="J52" s="97">
        <f>IFERROR(VLOOKUP($D52, V一般接種!$A:$G, J$4, FALSE), 0)</f>
        <v>542631</v>
      </c>
      <c r="K52" s="97">
        <f>IFERROR(VLOOKUP($D52, V一般接種!$A:$G, K$4, FALSE), 0)</f>
        <v>12394</v>
      </c>
      <c r="L52" s="97">
        <f>IFERROR(VLOOKUP($D52, V一般接種!$A:$G, L$4, FALSE), 0)</f>
        <v>0</v>
      </c>
      <c r="M52" s="97">
        <f>IFERROR(VLOOKUP($D52, V一般接種!$A:$G, M$4, FALSE), 0)</f>
        <v>46141</v>
      </c>
      <c r="N52" s="97">
        <f>SUMIF(V職域接種!$C:$C, 'Conv-vaccine'!$D52, V職域接種!F:F)</f>
        <v>0</v>
      </c>
      <c r="O52" s="97">
        <f>SUMIF(V職域接種!$C:$C, 'Conv-vaccine'!$D52, V職域接種!G:G)</f>
        <v>0</v>
      </c>
      <c r="P52" s="97">
        <f>SUMIF(V重複!$C:$C, 'Conv-vaccine'!$D52, V重複!F:F)</f>
        <v>0</v>
      </c>
      <c r="Q52" s="97">
        <f>SUMIF(V重複!$C:$C, 'Conv-vaccine'!$D52, V重複!G:G)</f>
        <v>0</v>
      </c>
    </row>
    <row r="53" spans="1:17" x14ac:dyDescent="0.55000000000000004">
      <c r="A53" s="94">
        <f t="shared" si="0"/>
        <v>44344</v>
      </c>
      <c r="B53" s="49">
        <f t="shared" si="1"/>
        <v>618675</v>
      </c>
      <c r="C53" s="49">
        <f t="shared" si="2"/>
        <v>123978</v>
      </c>
      <c r="D53" s="95">
        <v>44344</v>
      </c>
      <c r="E53" s="96" t="str">
        <f>IFERROR(VLOOKUP($D53, V医療従事者等!$A:$J, $E$4, FALSE), TEXT(D53, "aaa"))</f>
        <v>(金)</v>
      </c>
      <c r="F53" s="96">
        <f>IFERROR(VLOOKUP($D53, V医療従事者等!$A:$J, $F$4, FALSE), 0)</f>
        <v>87584</v>
      </c>
      <c r="G53" s="96">
        <f>IFERROR(VLOOKUP($D53, V医療従事者等!$A:$J, $G$4, FALSE), 0)</f>
        <v>157</v>
      </c>
      <c r="H53" s="96">
        <f>IFERROR(VLOOKUP($D53, V医療従事者等!$A:$J, $H$4, FALSE), 0)</f>
        <v>76775</v>
      </c>
      <c r="I53" s="96">
        <f>IFERROR(VLOOKUP($D53, V医療従事者等!$A:$J, $I$4, FALSE), 0)</f>
        <v>0</v>
      </c>
      <c r="J53" s="97">
        <f>IFERROR(VLOOKUP($D53, V一般接種!$A:$G, J$4, FALSE), 0)</f>
        <v>516686</v>
      </c>
      <c r="K53" s="97">
        <f>IFERROR(VLOOKUP($D53, V一般接種!$A:$G, K$4, FALSE), 0)</f>
        <v>14248</v>
      </c>
      <c r="L53" s="97">
        <f>IFERROR(VLOOKUP($D53, V一般接種!$A:$G, L$4, FALSE), 0)</f>
        <v>0</v>
      </c>
      <c r="M53" s="97">
        <f>IFERROR(VLOOKUP($D53, V一般接種!$A:$G, M$4, FALSE), 0)</f>
        <v>47203</v>
      </c>
      <c r="N53" s="97">
        <f>SUMIF(V職域接種!$C:$C, 'Conv-vaccine'!$D53, V職域接種!F:F)</f>
        <v>0</v>
      </c>
      <c r="O53" s="97">
        <f>SUMIF(V職域接種!$C:$C, 'Conv-vaccine'!$D53, V職域接種!G:G)</f>
        <v>0</v>
      </c>
      <c r="P53" s="97">
        <f>SUMIF(V重複!$C:$C, 'Conv-vaccine'!$D53, V重複!F:F)</f>
        <v>0</v>
      </c>
      <c r="Q53" s="97">
        <f>SUMIF(V重複!$C:$C, 'Conv-vaccine'!$D53, V重複!G:G)</f>
        <v>0</v>
      </c>
    </row>
    <row r="54" spans="1:17" x14ac:dyDescent="0.55000000000000004">
      <c r="A54" s="94">
        <f t="shared" si="0"/>
        <v>44345</v>
      </c>
      <c r="B54" s="49">
        <f t="shared" si="1"/>
        <v>473497</v>
      </c>
      <c r="C54" s="49">
        <f t="shared" si="2"/>
        <v>59954</v>
      </c>
      <c r="D54" s="95">
        <v>44345</v>
      </c>
      <c r="E54" s="96" t="str">
        <f>IFERROR(VLOOKUP($D54, V医療従事者等!$A:$J, $E$4, FALSE), TEXT(D54, "aaa"))</f>
        <v>土</v>
      </c>
      <c r="F54" s="96">
        <f>IFERROR(VLOOKUP($D54, V医療従事者等!$A:$J, $F$4, FALSE), 0)</f>
        <v>0</v>
      </c>
      <c r="G54" s="96">
        <f>IFERROR(VLOOKUP($D54, V医療従事者等!$A:$J, $G$4, FALSE), 0)</f>
        <v>0</v>
      </c>
      <c r="H54" s="96">
        <f>IFERROR(VLOOKUP($D54, V医療従事者等!$A:$J, $H$4, FALSE), 0)</f>
        <v>0</v>
      </c>
      <c r="I54" s="96">
        <f>IFERROR(VLOOKUP($D54, V医療従事者等!$A:$J, $I$4, FALSE), 0)</f>
        <v>0</v>
      </c>
      <c r="J54" s="97">
        <f>IFERROR(VLOOKUP($D54, V一般接種!$A:$G, J$4, FALSE), 0)</f>
        <v>457969</v>
      </c>
      <c r="K54" s="97">
        <f>IFERROR(VLOOKUP($D54, V一般接種!$A:$G, K$4, FALSE), 0)</f>
        <v>15528</v>
      </c>
      <c r="L54" s="97">
        <f>IFERROR(VLOOKUP($D54, V一般接種!$A:$G, L$4, FALSE), 0)</f>
        <v>0</v>
      </c>
      <c r="M54" s="97">
        <f>IFERROR(VLOOKUP($D54, V一般接種!$A:$G, M$4, FALSE), 0)</f>
        <v>59954</v>
      </c>
      <c r="N54" s="97">
        <f>SUMIF(V職域接種!$C:$C, 'Conv-vaccine'!$D54, V職域接種!F:F)</f>
        <v>0</v>
      </c>
      <c r="O54" s="97">
        <f>SUMIF(V職域接種!$C:$C, 'Conv-vaccine'!$D54, V職域接種!G:G)</f>
        <v>0</v>
      </c>
      <c r="P54" s="97">
        <f>SUMIF(V重複!$C:$C, 'Conv-vaccine'!$D54, V重複!F:F)</f>
        <v>0</v>
      </c>
      <c r="Q54" s="97">
        <f>SUMIF(V重複!$C:$C, 'Conv-vaccine'!$D54, V重複!G:G)</f>
        <v>0</v>
      </c>
    </row>
    <row r="55" spans="1:17" x14ac:dyDescent="0.55000000000000004">
      <c r="A55" s="94">
        <f t="shared" si="0"/>
        <v>44346</v>
      </c>
      <c r="B55" s="49">
        <f t="shared" si="1"/>
        <v>462900</v>
      </c>
      <c r="C55" s="49">
        <f t="shared" si="2"/>
        <v>66534</v>
      </c>
      <c r="D55" s="95">
        <v>44346</v>
      </c>
      <c r="E55" s="96" t="str">
        <f>IFERROR(VLOOKUP($D55, V医療従事者等!$A:$J, $E$4, FALSE), TEXT(D55, "aaa"))</f>
        <v>日</v>
      </c>
      <c r="F55" s="96">
        <f>IFERROR(VLOOKUP($D55, V医療従事者等!$A:$J, $F$4, FALSE), 0)</f>
        <v>0</v>
      </c>
      <c r="G55" s="96">
        <f>IFERROR(VLOOKUP($D55, V医療従事者等!$A:$J, $G$4, FALSE), 0)</f>
        <v>0</v>
      </c>
      <c r="H55" s="96">
        <f>IFERROR(VLOOKUP($D55, V医療従事者等!$A:$J, $H$4, FALSE), 0)</f>
        <v>0</v>
      </c>
      <c r="I55" s="96">
        <f>IFERROR(VLOOKUP($D55, V医療従事者等!$A:$J, $I$4, FALSE), 0)</f>
        <v>0</v>
      </c>
      <c r="J55" s="97">
        <f>IFERROR(VLOOKUP($D55, V一般接種!$A:$G, J$4, FALSE), 0)</f>
        <v>446937</v>
      </c>
      <c r="K55" s="97">
        <f>IFERROR(VLOOKUP($D55, V一般接種!$A:$G, K$4, FALSE), 0)</f>
        <v>15963</v>
      </c>
      <c r="L55" s="97">
        <f>IFERROR(VLOOKUP($D55, V一般接種!$A:$G, L$4, FALSE), 0)</f>
        <v>0</v>
      </c>
      <c r="M55" s="97">
        <f>IFERROR(VLOOKUP($D55, V一般接種!$A:$G, M$4, FALSE), 0)</f>
        <v>66534</v>
      </c>
      <c r="N55" s="97">
        <f>SUMIF(V職域接種!$C:$C, 'Conv-vaccine'!$D55, V職域接種!F:F)</f>
        <v>0</v>
      </c>
      <c r="O55" s="97">
        <f>SUMIF(V職域接種!$C:$C, 'Conv-vaccine'!$D55, V職域接種!G:G)</f>
        <v>0</v>
      </c>
      <c r="P55" s="97">
        <f>SUMIF(V重複!$C:$C, 'Conv-vaccine'!$D55, V重複!F:F)</f>
        <v>0</v>
      </c>
      <c r="Q55" s="97">
        <f>SUMIF(V重複!$C:$C, 'Conv-vaccine'!$D55, V重複!G:G)</f>
        <v>0</v>
      </c>
    </row>
    <row r="56" spans="1:17" x14ac:dyDescent="0.55000000000000004">
      <c r="A56" s="94">
        <f t="shared" si="0"/>
        <v>44347</v>
      </c>
      <c r="B56" s="49">
        <f t="shared" si="1"/>
        <v>666588</v>
      </c>
      <c r="C56" s="49">
        <f t="shared" si="2"/>
        <v>237681</v>
      </c>
      <c r="D56" s="95">
        <v>44347</v>
      </c>
      <c r="E56" s="96" t="str">
        <f>IFERROR(VLOOKUP($D56, V医療従事者等!$A:$J, $E$4, FALSE), TEXT(D56, "aaa"))</f>
        <v>(月)</v>
      </c>
      <c r="F56" s="96">
        <f>IFERROR(VLOOKUP($D56, V医療従事者等!$A:$J, $F$4, FALSE), 0)</f>
        <v>131423</v>
      </c>
      <c r="G56" s="96">
        <f>IFERROR(VLOOKUP($D56, V医療従事者等!$A:$J, $G$4, FALSE), 0)</f>
        <v>582</v>
      </c>
      <c r="H56" s="96">
        <f>IFERROR(VLOOKUP($D56, V医療従事者等!$A:$J, $H$4, FALSE), 0)</f>
        <v>141250</v>
      </c>
      <c r="I56" s="96">
        <f>IFERROR(VLOOKUP($D56, V医療従事者等!$A:$J, $I$4, FALSE), 0)</f>
        <v>0</v>
      </c>
      <c r="J56" s="97">
        <f>IFERROR(VLOOKUP($D56, V一般接種!$A:$G, J$4, FALSE), 0)</f>
        <v>516237</v>
      </c>
      <c r="K56" s="97">
        <f>IFERROR(VLOOKUP($D56, V一般接種!$A:$G, K$4, FALSE), 0)</f>
        <v>18346</v>
      </c>
      <c r="L56" s="97">
        <f>IFERROR(VLOOKUP($D56, V一般接種!$A:$G, L$4, FALSE), 0)</f>
        <v>0</v>
      </c>
      <c r="M56" s="97">
        <f>IFERROR(VLOOKUP($D56, V一般接種!$A:$G, M$4, FALSE), 0)</f>
        <v>96431</v>
      </c>
      <c r="N56" s="97">
        <f>SUMIF(V職域接種!$C:$C, 'Conv-vaccine'!$D56, V職域接種!F:F)</f>
        <v>0</v>
      </c>
      <c r="O56" s="97">
        <f>SUMIF(V職域接種!$C:$C, 'Conv-vaccine'!$D56, V職域接種!G:G)</f>
        <v>0</v>
      </c>
      <c r="P56" s="97">
        <f>SUMIF(V重複!$C:$C, 'Conv-vaccine'!$D56, V重複!F:F)</f>
        <v>0</v>
      </c>
      <c r="Q56" s="97">
        <f>SUMIF(V重複!$C:$C, 'Conv-vaccine'!$D56, V重複!G:G)</f>
        <v>0</v>
      </c>
    </row>
    <row r="57" spans="1:17" x14ac:dyDescent="0.55000000000000004">
      <c r="A57" s="94">
        <f t="shared" si="0"/>
        <v>44348</v>
      </c>
      <c r="B57" s="49">
        <f t="shared" si="1"/>
        <v>712830</v>
      </c>
      <c r="C57" s="49">
        <f t="shared" si="2"/>
        <v>211030</v>
      </c>
      <c r="D57" s="95">
        <v>44348</v>
      </c>
      <c r="E57" s="96" t="str">
        <f>IFERROR(VLOOKUP($D57, V医療従事者等!$A:$J, $E$4, FALSE), TEXT(D57, "aaa"))</f>
        <v>(火)</v>
      </c>
      <c r="F57" s="96">
        <f>IFERROR(VLOOKUP($D57, V医療従事者等!$A:$J, $F$4, FALSE), 0)</f>
        <v>66264</v>
      </c>
      <c r="G57" s="96">
        <f>IFERROR(VLOOKUP($D57, V医療従事者等!$A:$J, $G$4, FALSE), 0)</f>
        <v>123</v>
      </c>
      <c r="H57" s="96">
        <f>IFERROR(VLOOKUP($D57, V医療従事者等!$A:$J, $H$4, FALSE), 0)</f>
        <v>92670</v>
      </c>
      <c r="I57" s="96">
        <f>IFERROR(VLOOKUP($D57, V医療従事者等!$A:$J, $I$4, FALSE), 0)</f>
        <v>0</v>
      </c>
      <c r="J57" s="97">
        <f>IFERROR(VLOOKUP($D57, V一般接種!$A:$G, J$4, FALSE), 0)</f>
        <v>627212</v>
      </c>
      <c r="K57" s="97">
        <f>IFERROR(VLOOKUP($D57, V一般接種!$A:$G, K$4, FALSE), 0)</f>
        <v>19231</v>
      </c>
      <c r="L57" s="97">
        <f>IFERROR(VLOOKUP($D57, V一般接種!$A:$G, L$4, FALSE), 0)</f>
        <v>0</v>
      </c>
      <c r="M57" s="97">
        <f>IFERROR(VLOOKUP($D57, V一般接種!$A:$G, M$4, FALSE), 0)</f>
        <v>118360</v>
      </c>
      <c r="N57" s="97">
        <f>SUMIF(V職域接種!$C:$C, 'Conv-vaccine'!$D57, V職域接種!F:F)</f>
        <v>0</v>
      </c>
      <c r="O57" s="97">
        <f>SUMIF(V職域接種!$C:$C, 'Conv-vaccine'!$D57, V職域接種!G:G)</f>
        <v>0</v>
      </c>
      <c r="P57" s="97">
        <f>SUMIF(V重複!$C:$C, 'Conv-vaccine'!$D57, V重複!F:F)</f>
        <v>0</v>
      </c>
      <c r="Q57" s="97">
        <f>SUMIF(V重複!$C:$C, 'Conv-vaccine'!$D57, V重複!G:G)</f>
        <v>0</v>
      </c>
    </row>
    <row r="58" spans="1:17" x14ac:dyDescent="0.55000000000000004">
      <c r="A58" s="94">
        <f t="shared" si="0"/>
        <v>44349</v>
      </c>
      <c r="B58" s="49">
        <f t="shared" si="1"/>
        <v>739253</v>
      </c>
      <c r="C58" s="49">
        <f t="shared" si="2"/>
        <v>232976</v>
      </c>
      <c r="D58" s="95">
        <v>44349</v>
      </c>
      <c r="E58" s="96" t="str">
        <f>IFERROR(VLOOKUP($D58, V医療従事者等!$A:$J, $E$4, FALSE), TEXT(D58, "aaa"))</f>
        <v>(水)</v>
      </c>
      <c r="F58" s="96">
        <f>IFERROR(VLOOKUP($D58, V医療従事者等!$A:$J, $F$4, FALSE), 0)</f>
        <v>71140</v>
      </c>
      <c r="G58" s="96">
        <f>IFERROR(VLOOKUP($D58, V医療従事者等!$A:$J, $G$4, FALSE), 0)</f>
        <v>316</v>
      </c>
      <c r="H58" s="96">
        <f>IFERROR(VLOOKUP($D58, V医療従事者等!$A:$J, $H$4, FALSE), 0)</f>
        <v>87670</v>
      </c>
      <c r="I58" s="96">
        <f>IFERROR(VLOOKUP($D58, V医療従事者等!$A:$J, $I$4, FALSE), 0)</f>
        <v>0</v>
      </c>
      <c r="J58" s="97">
        <f>IFERROR(VLOOKUP($D58, V一般接種!$A:$G, J$4, FALSE), 0)</f>
        <v>648122</v>
      </c>
      <c r="K58" s="97">
        <f>IFERROR(VLOOKUP($D58, V一般接種!$A:$G, K$4, FALSE), 0)</f>
        <v>19675</v>
      </c>
      <c r="L58" s="97">
        <f>IFERROR(VLOOKUP($D58, V一般接種!$A:$G, L$4, FALSE), 0)</f>
        <v>0</v>
      </c>
      <c r="M58" s="97">
        <f>IFERROR(VLOOKUP($D58, V一般接種!$A:$G, M$4, FALSE), 0)</f>
        <v>145306</v>
      </c>
      <c r="N58" s="97">
        <f>SUMIF(V職域接種!$C:$C, 'Conv-vaccine'!$D58, V職域接種!F:F)</f>
        <v>0</v>
      </c>
      <c r="O58" s="97">
        <f>SUMIF(V職域接種!$C:$C, 'Conv-vaccine'!$D58, V職域接種!G:G)</f>
        <v>0</v>
      </c>
      <c r="P58" s="97">
        <f>SUMIF(V重複!$C:$C, 'Conv-vaccine'!$D58, V重複!F:F)</f>
        <v>0</v>
      </c>
      <c r="Q58" s="97">
        <f>SUMIF(V重複!$C:$C, 'Conv-vaccine'!$D58, V重複!G:G)</f>
        <v>0</v>
      </c>
    </row>
    <row r="59" spans="1:17" x14ac:dyDescent="0.55000000000000004">
      <c r="A59" s="94">
        <f t="shared" si="0"/>
        <v>44350</v>
      </c>
      <c r="B59" s="49">
        <f t="shared" si="1"/>
        <v>731144</v>
      </c>
      <c r="C59" s="49">
        <f t="shared" si="2"/>
        <v>226066</v>
      </c>
      <c r="D59" s="95">
        <v>44350</v>
      </c>
      <c r="E59" s="96" t="str">
        <f>IFERROR(VLOOKUP($D59, V医療従事者等!$A:$J, $E$4, FALSE), TEXT(D59, "aaa"))</f>
        <v>(木)</v>
      </c>
      <c r="F59" s="96">
        <f>IFERROR(VLOOKUP($D59, V医療従事者等!$A:$J, $F$4, FALSE), 0)</f>
        <v>59654</v>
      </c>
      <c r="G59" s="96">
        <f>IFERROR(VLOOKUP($D59, V医療従事者等!$A:$J, $G$4, FALSE), 0)</f>
        <v>112</v>
      </c>
      <c r="H59" s="96">
        <f>IFERROR(VLOOKUP($D59, V医療従事者等!$A:$J, $H$4, FALSE), 0)</f>
        <v>83391</v>
      </c>
      <c r="I59" s="96">
        <f>IFERROR(VLOOKUP($D59, V医療従事者等!$A:$J, $I$4, FALSE), 0)</f>
        <v>0</v>
      </c>
      <c r="J59" s="97">
        <f>IFERROR(VLOOKUP($D59, V一般接種!$A:$G, J$4, FALSE), 0)</f>
        <v>651309</v>
      </c>
      <c r="K59" s="97">
        <f>IFERROR(VLOOKUP($D59, V一般接種!$A:$G, K$4, FALSE), 0)</f>
        <v>20069</v>
      </c>
      <c r="L59" s="97">
        <f>IFERROR(VLOOKUP($D59, V一般接種!$A:$G, L$4, FALSE), 0)</f>
        <v>0</v>
      </c>
      <c r="M59" s="97">
        <f>IFERROR(VLOOKUP($D59, V一般接種!$A:$G, M$4, FALSE), 0)</f>
        <v>142675</v>
      </c>
      <c r="N59" s="97">
        <f>SUMIF(V職域接種!$C:$C, 'Conv-vaccine'!$D59, V職域接種!F:F)</f>
        <v>0</v>
      </c>
      <c r="O59" s="97">
        <f>SUMIF(V職域接種!$C:$C, 'Conv-vaccine'!$D59, V職域接種!G:G)</f>
        <v>0</v>
      </c>
      <c r="P59" s="97">
        <f>SUMIF(V重複!$C:$C, 'Conv-vaccine'!$D59, V重複!F:F)</f>
        <v>0</v>
      </c>
      <c r="Q59" s="97">
        <f>SUMIF(V重複!$C:$C, 'Conv-vaccine'!$D59, V重複!G:G)</f>
        <v>0</v>
      </c>
    </row>
    <row r="60" spans="1:17" x14ac:dyDescent="0.55000000000000004">
      <c r="A60" s="94">
        <f t="shared" si="0"/>
        <v>44351</v>
      </c>
      <c r="B60" s="49">
        <f t="shared" si="1"/>
        <v>717467</v>
      </c>
      <c r="C60" s="49">
        <f t="shared" si="2"/>
        <v>218217</v>
      </c>
      <c r="D60" s="95">
        <v>44351</v>
      </c>
      <c r="E60" s="96" t="str">
        <f>IFERROR(VLOOKUP($D60, V医療従事者等!$A:$J, $E$4, FALSE), TEXT(D60, "aaa"))</f>
        <v>(金)</v>
      </c>
      <c r="F60" s="96">
        <f>IFERROR(VLOOKUP($D60, V医療従事者等!$A:$J, $F$4, FALSE), 0)</f>
        <v>62634</v>
      </c>
      <c r="G60" s="96">
        <f>IFERROR(VLOOKUP($D60, V医療従事者等!$A:$J, $G$4, FALSE), 0)</f>
        <v>929</v>
      </c>
      <c r="H60" s="96">
        <f>IFERROR(VLOOKUP($D60, V医療従事者等!$A:$J, $H$4, FALSE), 0)</f>
        <v>95640</v>
      </c>
      <c r="I60" s="96">
        <f>IFERROR(VLOOKUP($D60, V医療従事者等!$A:$J, $I$4, FALSE), 0)</f>
        <v>0</v>
      </c>
      <c r="J60" s="97">
        <f>IFERROR(VLOOKUP($D60, V一般接種!$A:$G, J$4, FALSE), 0)</f>
        <v>633663</v>
      </c>
      <c r="K60" s="97">
        <f>IFERROR(VLOOKUP($D60, V一般接種!$A:$G, K$4, FALSE), 0)</f>
        <v>20241</v>
      </c>
      <c r="L60" s="97">
        <f>IFERROR(VLOOKUP($D60, V一般接種!$A:$G, L$4, FALSE), 0)</f>
        <v>0</v>
      </c>
      <c r="M60" s="97">
        <f>IFERROR(VLOOKUP($D60, V一般接種!$A:$G, M$4, FALSE), 0)</f>
        <v>122577</v>
      </c>
      <c r="N60" s="97">
        <f>SUMIF(V職域接種!$C:$C, 'Conv-vaccine'!$D60, V職域接種!F:F)</f>
        <v>0</v>
      </c>
      <c r="O60" s="97">
        <f>SUMIF(V職域接種!$C:$C, 'Conv-vaccine'!$D60, V職域接種!G:G)</f>
        <v>0</v>
      </c>
      <c r="P60" s="97">
        <f>SUMIF(V重複!$C:$C, 'Conv-vaccine'!$D60, V重複!F:F)</f>
        <v>0</v>
      </c>
      <c r="Q60" s="97">
        <f>SUMIF(V重複!$C:$C, 'Conv-vaccine'!$D60, V重複!G:G)</f>
        <v>0</v>
      </c>
    </row>
    <row r="61" spans="1:17" x14ac:dyDescent="0.55000000000000004">
      <c r="A61" s="94">
        <f t="shared" si="0"/>
        <v>44352</v>
      </c>
      <c r="B61" s="49">
        <f t="shared" si="1"/>
        <v>616735</v>
      </c>
      <c r="C61" s="49">
        <f t="shared" si="2"/>
        <v>127949</v>
      </c>
      <c r="D61" s="95">
        <v>44352</v>
      </c>
      <c r="E61" s="96" t="str">
        <f>IFERROR(VLOOKUP($D61, V医療従事者等!$A:$J, $E$4, FALSE), TEXT(D61, "aaa"))</f>
        <v>土</v>
      </c>
      <c r="F61" s="96">
        <f>IFERROR(VLOOKUP($D61, V医療従事者等!$A:$J, $F$4, FALSE), 0)</f>
        <v>0</v>
      </c>
      <c r="G61" s="96">
        <f>IFERROR(VLOOKUP($D61, V医療従事者等!$A:$J, $G$4, FALSE), 0)</f>
        <v>0</v>
      </c>
      <c r="H61" s="96">
        <f>IFERROR(VLOOKUP($D61, V医療従事者等!$A:$J, $H$4, FALSE), 0)</f>
        <v>0</v>
      </c>
      <c r="I61" s="96">
        <f>IFERROR(VLOOKUP($D61, V医療従事者等!$A:$J, $I$4, FALSE), 0)</f>
        <v>0</v>
      </c>
      <c r="J61" s="97">
        <f>IFERROR(VLOOKUP($D61, V一般接種!$A:$G, J$4, FALSE), 0)</f>
        <v>596357</v>
      </c>
      <c r="K61" s="97">
        <f>IFERROR(VLOOKUP($D61, V一般接種!$A:$G, K$4, FALSE), 0)</f>
        <v>20378</v>
      </c>
      <c r="L61" s="97">
        <f>IFERROR(VLOOKUP($D61, V一般接種!$A:$G, L$4, FALSE), 0)</f>
        <v>0</v>
      </c>
      <c r="M61" s="97">
        <f>IFERROR(VLOOKUP($D61, V一般接種!$A:$G, M$4, FALSE), 0)</f>
        <v>127949</v>
      </c>
      <c r="N61" s="97">
        <f>SUMIF(V職域接種!$C:$C, 'Conv-vaccine'!$D61, V職域接種!F:F)</f>
        <v>0</v>
      </c>
      <c r="O61" s="97">
        <f>SUMIF(V職域接種!$C:$C, 'Conv-vaccine'!$D61, V職域接種!G:G)</f>
        <v>0</v>
      </c>
      <c r="P61" s="97">
        <f>SUMIF(V重複!$C:$C, 'Conv-vaccine'!$D61, V重複!F:F)</f>
        <v>0</v>
      </c>
      <c r="Q61" s="97">
        <f>SUMIF(V重複!$C:$C, 'Conv-vaccine'!$D61, V重複!G:G)</f>
        <v>0</v>
      </c>
    </row>
    <row r="62" spans="1:17" x14ac:dyDescent="0.55000000000000004">
      <c r="A62" s="94">
        <f t="shared" si="0"/>
        <v>44353</v>
      </c>
      <c r="B62" s="49">
        <f t="shared" si="1"/>
        <v>563280</v>
      </c>
      <c r="C62" s="49">
        <f t="shared" si="2"/>
        <v>179825</v>
      </c>
      <c r="D62" s="95">
        <v>44353</v>
      </c>
      <c r="E62" s="96" t="str">
        <f>IFERROR(VLOOKUP($D62, V医療従事者等!$A:$J, $E$4, FALSE), TEXT(D62, "aaa"))</f>
        <v>日</v>
      </c>
      <c r="F62" s="96">
        <f>IFERROR(VLOOKUP($D62, V医療従事者等!$A:$J, $F$4, FALSE), 0)</f>
        <v>0</v>
      </c>
      <c r="G62" s="96">
        <f>IFERROR(VLOOKUP($D62, V医療従事者等!$A:$J, $G$4, FALSE), 0)</f>
        <v>0</v>
      </c>
      <c r="H62" s="96">
        <f>IFERROR(VLOOKUP($D62, V医療従事者等!$A:$J, $H$4, FALSE), 0)</f>
        <v>0</v>
      </c>
      <c r="I62" s="96">
        <f>IFERROR(VLOOKUP($D62, V医療従事者等!$A:$J, $I$4, FALSE), 0)</f>
        <v>0</v>
      </c>
      <c r="J62" s="97">
        <f>IFERROR(VLOOKUP($D62, V一般接種!$A:$G, J$4, FALSE), 0)</f>
        <v>540426</v>
      </c>
      <c r="K62" s="97">
        <f>IFERROR(VLOOKUP($D62, V一般接種!$A:$G, K$4, FALSE), 0)</f>
        <v>22854</v>
      </c>
      <c r="L62" s="97">
        <f>IFERROR(VLOOKUP($D62, V一般接種!$A:$G, L$4, FALSE), 0)</f>
        <v>0</v>
      </c>
      <c r="M62" s="97">
        <f>IFERROR(VLOOKUP($D62, V一般接種!$A:$G, M$4, FALSE), 0)</f>
        <v>179825</v>
      </c>
      <c r="N62" s="97">
        <f>SUMIF(V職域接種!$C:$C, 'Conv-vaccine'!$D62, V職域接種!F:F)</f>
        <v>0</v>
      </c>
      <c r="O62" s="97">
        <f>SUMIF(V職域接種!$C:$C, 'Conv-vaccine'!$D62, V職域接種!G:G)</f>
        <v>0</v>
      </c>
      <c r="P62" s="97">
        <f>SUMIF(V重複!$C:$C, 'Conv-vaccine'!$D62, V重複!F:F)</f>
        <v>0</v>
      </c>
      <c r="Q62" s="97">
        <f>SUMIF(V重複!$C:$C, 'Conv-vaccine'!$D62, V重複!G:G)</f>
        <v>0</v>
      </c>
    </row>
    <row r="63" spans="1:17" x14ac:dyDescent="0.55000000000000004">
      <c r="A63" s="94">
        <f t="shared" si="0"/>
        <v>44354</v>
      </c>
      <c r="B63" s="49">
        <f t="shared" si="1"/>
        <v>770429</v>
      </c>
      <c r="C63" s="49">
        <f t="shared" si="2"/>
        <v>323480</v>
      </c>
      <c r="D63" s="95">
        <v>44354</v>
      </c>
      <c r="E63" s="96" t="str">
        <f>IFERROR(VLOOKUP($D63, V医療従事者等!$A:$J, $E$4, FALSE), TEXT(D63, "aaa"))</f>
        <v>(月)</v>
      </c>
      <c r="F63" s="96">
        <f>IFERROR(VLOOKUP($D63, V医療従事者等!$A:$J, $F$4, FALSE), 0)</f>
        <v>104435</v>
      </c>
      <c r="G63" s="96">
        <f>IFERROR(VLOOKUP($D63, V医療従事者等!$A:$J, $G$4, FALSE), 0)</f>
        <v>2146</v>
      </c>
      <c r="H63" s="96">
        <f>IFERROR(VLOOKUP($D63, V医療従事者等!$A:$J, $H$4, FALSE), 0)</f>
        <v>132756</v>
      </c>
      <c r="I63" s="96">
        <f>IFERROR(VLOOKUP($D63, V医療従事者等!$A:$J, $I$4, FALSE), 0)</f>
        <v>0</v>
      </c>
      <c r="J63" s="97">
        <f>IFERROR(VLOOKUP($D63, V一般接種!$A:$G, J$4, FALSE), 0)</f>
        <v>634693</v>
      </c>
      <c r="K63" s="97">
        <f>IFERROR(VLOOKUP($D63, V一般接種!$A:$G, K$4, FALSE), 0)</f>
        <v>29155</v>
      </c>
      <c r="L63" s="97">
        <f>IFERROR(VLOOKUP($D63, V一般接種!$A:$G, L$4, FALSE), 0)</f>
        <v>0</v>
      </c>
      <c r="M63" s="97">
        <f>IFERROR(VLOOKUP($D63, V一般接種!$A:$G, M$4, FALSE), 0)</f>
        <v>190724</v>
      </c>
      <c r="N63" s="97">
        <f>SUMIF(V職域接種!$C:$C, 'Conv-vaccine'!$D63, V職域接種!F:F)</f>
        <v>0</v>
      </c>
      <c r="O63" s="97">
        <f>SUMIF(V職域接種!$C:$C, 'Conv-vaccine'!$D63, V職域接種!G:G)</f>
        <v>0</v>
      </c>
      <c r="P63" s="97">
        <f>SUMIF(V重複!$C:$C, 'Conv-vaccine'!$D63, V重複!F:F)</f>
        <v>0</v>
      </c>
      <c r="Q63" s="97">
        <f>SUMIF(V重複!$C:$C, 'Conv-vaccine'!$D63, V重複!G:G)</f>
        <v>0</v>
      </c>
    </row>
    <row r="64" spans="1:17" x14ac:dyDescent="0.55000000000000004">
      <c r="A64" s="94">
        <f t="shared" si="0"/>
        <v>44355</v>
      </c>
      <c r="B64" s="49">
        <f t="shared" si="1"/>
        <v>794558</v>
      </c>
      <c r="C64" s="49">
        <f t="shared" si="2"/>
        <v>321591</v>
      </c>
      <c r="D64" s="95">
        <v>44355</v>
      </c>
      <c r="E64" s="96" t="str">
        <f>IFERROR(VLOOKUP($D64, V医療従事者等!$A:$J, $E$4, FALSE), TEXT(D64, "aaa"))</f>
        <v>(火)</v>
      </c>
      <c r="F64" s="96">
        <f>IFERROR(VLOOKUP($D64, V医療従事者等!$A:$J, $F$4, FALSE), 0)</f>
        <v>71689</v>
      </c>
      <c r="G64" s="96">
        <f>IFERROR(VLOOKUP($D64, V医療従事者等!$A:$J, $G$4, FALSE), 0)</f>
        <v>990</v>
      </c>
      <c r="H64" s="96">
        <f>IFERROR(VLOOKUP($D64, V医療従事者等!$A:$J, $H$4, FALSE), 0)</f>
        <v>89243</v>
      </c>
      <c r="I64" s="96">
        <f>IFERROR(VLOOKUP($D64, V医療従事者等!$A:$J, $I$4, FALSE), 0)</f>
        <v>0</v>
      </c>
      <c r="J64" s="97">
        <f>IFERROR(VLOOKUP($D64, V一般接種!$A:$G, J$4, FALSE), 0)</f>
        <v>692584</v>
      </c>
      <c r="K64" s="97">
        <f>IFERROR(VLOOKUP($D64, V一般接種!$A:$G, K$4, FALSE), 0)</f>
        <v>29295</v>
      </c>
      <c r="L64" s="97">
        <f>IFERROR(VLOOKUP($D64, V一般接種!$A:$G, L$4, FALSE), 0)</f>
        <v>0</v>
      </c>
      <c r="M64" s="97">
        <f>IFERROR(VLOOKUP($D64, V一般接種!$A:$G, M$4, FALSE), 0)</f>
        <v>232348</v>
      </c>
      <c r="N64" s="97">
        <f>SUMIF(V職域接種!$C:$C, 'Conv-vaccine'!$D64, V職域接種!F:F)</f>
        <v>0</v>
      </c>
      <c r="O64" s="97">
        <f>SUMIF(V職域接種!$C:$C, 'Conv-vaccine'!$D64, V職域接種!G:G)</f>
        <v>0</v>
      </c>
      <c r="P64" s="97">
        <f>SUMIF(V重複!$C:$C, 'Conv-vaccine'!$D64, V重複!F:F)</f>
        <v>0</v>
      </c>
      <c r="Q64" s="97">
        <f>SUMIF(V重複!$C:$C, 'Conv-vaccine'!$D64, V重複!G:G)</f>
        <v>0</v>
      </c>
    </row>
    <row r="65" spans="1:17" x14ac:dyDescent="0.55000000000000004">
      <c r="A65" s="94">
        <f t="shared" si="0"/>
        <v>44356</v>
      </c>
      <c r="B65" s="49">
        <f t="shared" si="1"/>
        <v>774456</v>
      </c>
      <c r="C65" s="49">
        <f t="shared" si="2"/>
        <v>384940</v>
      </c>
      <c r="D65" s="95">
        <v>44356</v>
      </c>
      <c r="E65" s="96" t="str">
        <f>IFERROR(VLOOKUP($D65, V医療従事者等!$A:$J, $E$4, FALSE), TEXT(D65, "aaa"))</f>
        <v>(水)</v>
      </c>
      <c r="F65" s="96">
        <f>IFERROR(VLOOKUP($D65, V医療従事者等!$A:$J, $F$4, FALSE), 0)</f>
        <v>67694</v>
      </c>
      <c r="G65" s="96">
        <f>IFERROR(VLOOKUP($D65, V医療従事者等!$A:$J, $G$4, FALSE), 0)</f>
        <v>1047</v>
      </c>
      <c r="H65" s="96">
        <f>IFERROR(VLOOKUP($D65, V医療従事者等!$A:$J, $H$4, FALSE), 0)</f>
        <v>98643</v>
      </c>
      <c r="I65" s="96">
        <f>IFERROR(VLOOKUP($D65, V医療従事者等!$A:$J, $I$4, FALSE), 0)</f>
        <v>0</v>
      </c>
      <c r="J65" s="97">
        <f>IFERROR(VLOOKUP($D65, V一般接種!$A:$G, J$4, FALSE), 0)</f>
        <v>676803</v>
      </c>
      <c r="K65" s="97">
        <f>IFERROR(VLOOKUP($D65, V一般接種!$A:$G, K$4, FALSE), 0)</f>
        <v>28912</v>
      </c>
      <c r="L65" s="97">
        <f>IFERROR(VLOOKUP($D65, V一般接種!$A:$G, L$4, FALSE), 0)</f>
        <v>0</v>
      </c>
      <c r="M65" s="97">
        <f>IFERROR(VLOOKUP($D65, V一般接種!$A:$G, M$4, FALSE), 0)</f>
        <v>286297</v>
      </c>
      <c r="N65" s="97">
        <f>SUMIF(V職域接種!$C:$C, 'Conv-vaccine'!$D65, V職域接種!F:F)</f>
        <v>0</v>
      </c>
      <c r="O65" s="97">
        <f>SUMIF(V職域接種!$C:$C, 'Conv-vaccine'!$D65, V職域接種!G:G)</f>
        <v>0</v>
      </c>
      <c r="P65" s="97">
        <f>SUMIF(V重複!$C:$C, 'Conv-vaccine'!$D65, V重複!F:F)</f>
        <v>0</v>
      </c>
      <c r="Q65" s="97">
        <f>SUMIF(V重複!$C:$C, 'Conv-vaccine'!$D65, V重複!G:G)</f>
        <v>0</v>
      </c>
    </row>
    <row r="66" spans="1:17" x14ac:dyDescent="0.55000000000000004">
      <c r="A66" s="94">
        <f t="shared" si="0"/>
        <v>44357</v>
      </c>
      <c r="B66" s="49">
        <f t="shared" si="1"/>
        <v>744536</v>
      </c>
      <c r="C66" s="49">
        <f t="shared" si="2"/>
        <v>384962</v>
      </c>
      <c r="D66" s="95">
        <v>44357</v>
      </c>
      <c r="E66" s="96" t="str">
        <f>IFERROR(VLOOKUP($D66, V医療従事者等!$A:$J, $E$4, FALSE), TEXT(D66, "aaa"))</f>
        <v>(木)</v>
      </c>
      <c r="F66" s="96">
        <f>IFERROR(VLOOKUP($D66, V医療従事者等!$A:$J, $F$4, FALSE), 0)</f>
        <v>52250</v>
      </c>
      <c r="G66" s="96">
        <f>IFERROR(VLOOKUP($D66, V医療従事者等!$A:$J, $G$4, FALSE), 0)</f>
        <v>1719</v>
      </c>
      <c r="H66" s="96">
        <f>IFERROR(VLOOKUP($D66, V医療従事者等!$A:$J, $H$4, FALSE), 0)</f>
        <v>82622</v>
      </c>
      <c r="I66" s="96">
        <f>IFERROR(VLOOKUP($D66, V医療従事者等!$A:$J, $I$4, FALSE), 0)</f>
        <v>0</v>
      </c>
      <c r="J66" s="97">
        <f>IFERROR(VLOOKUP($D66, V一般接種!$A:$G, J$4, FALSE), 0)</f>
        <v>660932</v>
      </c>
      <c r="K66" s="97">
        <f>IFERROR(VLOOKUP($D66, V一般接種!$A:$G, K$4, FALSE), 0)</f>
        <v>29635</v>
      </c>
      <c r="L66" s="97">
        <f>IFERROR(VLOOKUP($D66, V一般接種!$A:$G, L$4, FALSE), 0)</f>
        <v>0</v>
      </c>
      <c r="M66" s="97">
        <f>IFERROR(VLOOKUP($D66, V一般接種!$A:$G, M$4, FALSE), 0)</f>
        <v>302340</v>
      </c>
      <c r="N66" s="97">
        <f>SUMIF(V職域接種!$C:$C, 'Conv-vaccine'!$D66, V職域接種!F:F)</f>
        <v>0</v>
      </c>
      <c r="O66" s="97">
        <f>SUMIF(V職域接種!$C:$C, 'Conv-vaccine'!$D66, V職域接種!G:G)</f>
        <v>0</v>
      </c>
      <c r="P66" s="97">
        <f>SUMIF(V重複!$C:$C, 'Conv-vaccine'!$D66, V重複!F:F)</f>
        <v>0</v>
      </c>
      <c r="Q66" s="97">
        <f>SUMIF(V重複!$C:$C, 'Conv-vaccine'!$D66, V重複!G:G)</f>
        <v>0</v>
      </c>
    </row>
    <row r="67" spans="1:17" x14ac:dyDescent="0.55000000000000004">
      <c r="A67" s="94">
        <f t="shared" si="0"/>
        <v>44358</v>
      </c>
      <c r="B67" s="49">
        <f t="shared" si="1"/>
        <v>757518</v>
      </c>
      <c r="C67" s="49">
        <f t="shared" si="2"/>
        <v>357587</v>
      </c>
      <c r="D67" s="95">
        <v>44358</v>
      </c>
      <c r="E67" s="96" t="str">
        <f>IFERROR(VLOOKUP($D67, V医療従事者等!$A:$J, $E$4, FALSE), TEXT(D67, "aaa"))</f>
        <v>(金)</v>
      </c>
      <c r="F67" s="96">
        <f>IFERROR(VLOOKUP($D67, V医療従事者等!$A:$J, $F$4, FALSE), 0)</f>
        <v>54834</v>
      </c>
      <c r="G67" s="96">
        <f>IFERROR(VLOOKUP($D67, V医療従事者等!$A:$J, $G$4, FALSE), 0)</f>
        <v>1669</v>
      </c>
      <c r="H67" s="96">
        <f>IFERROR(VLOOKUP($D67, V医療従事者等!$A:$J, $H$4, FALSE), 0)</f>
        <v>91480</v>
      </c>
      <c r="I67" s="96">
        <f>IFERROR(VLOOKUP($D67, V医療従事者等!$A:$J, $I$4, FALSE), 0)</f>
        <v>0</v>
      </c>
      <c r="J67" s="97">
        <f>IFERROR(VLOOKUP($D67, V一般接種!$A:$G, J$4, FALSE), 0)</f>
        <v>666010</v>
      </c>
      <c r="K67" s="97">
        <f>IFERROR(VLOOKUP($D67, V一般接種!$A:$G, K$4, FALSE), 0)</f>
        <v>35005</v>
      </c>
      <c r="L67" s="97">
        <f>IFERROR(VLOOKUP($D67, V一般接種!$A:$G, L$4, FALSE), 0)</f>
        <v>0</v>
      </c>
      <c r="M67" s="97">
        <f>IFERROR(VLOOKUP($D67, V一般接種!$A:$G, M$4, FALSE), 0)</f>
        <v>266107</v>
      </c>
      <c r="N67" s="97">
        <f>SUMIF(V職域接種!$C:$C, 'Conv-vaccine'!$D67, V職域接種!F:F)</f>
        <v>0</v>
      </c>
      <c r="O67" s="97">
        <f>SUMIF(V職域接種!$C:$C, 'Conv-vaccine'!$D67, V職域接種!G:G)</f>
        <v>0</v>
      </c>
      <c r="P67" s="97">
        <f>SUMIF(V重複!$C:$C, 'Conv-vaccine'!$D67, V重複!F:F)</f>
        <v>0</v>
      </c>
      <c r="Q67" s="97">
        <f>SUMIF(V重複!$C:$C, 'Conv-vaccine'!$D67, V重複!G:G)</f>
        <v>0</v>
      </c>
    </row>
    <row r="68" spans="1:17" x14ac:dyDescent="0.55000000000000004">
      <c r="A68" s="94">
        <f t="shared" si="0"/>
        <v>44359</v>
      </c>
      <c r="B68" s="49">
        <f t="shared" si="1"/>
        <v>656343</v>
      </c>
      <c r="C68" s="49">
        <f t="shared" si="2"/>
        <v>273877</v>
      </c>
      <c r="D68" s="95">
        <v>44359</v>
      </c>
      <c r="E68" s="96" t="str">
        <f>IFERROR(VLOOKUP($D68, V医療従事者等!$A:$J, $E$4, FALSE), TEXT(D68, "aaa"))</f>
        <v>土</v>
      </c>
      <c r="F68" s="96">
        <f>IFERROR(VLOOKUP($D68, V医療従事者等!$A:$J, $F$4, FALSE), 0)</f>
        <v>0</v>
      </c>
      <c r="G68" s="96">
        <f>IFERROR(VLOOKUP($D68, V医療従事者等!$A:$J, $G$4, FALSE), 0)</f>
        <v>0</v>
      </c>
      <c r="H68" s="96">
        <f>IFERROR(VLOOKUP($D68, V医療従事者等!$A:$J, $H$4, FALSE), 0)</f>
        <v>0</v>
      </c>
      <c r="I68" s="96">
        <f>IFERROR(VLOOKUP($D68, V医療従事者等!$A:$J, $I$4, FALSE), 0)</f>
        <v>0</v>
      </c>
      <c r="J68" s="97">
        <f>IFERROR(VLOOKUP($D68, V一般接種!$A:$G, J$4, FALSE), 0)</f>
        <v>622867</v>
      </c>
      <c r="K68" s="97">
        <f>IFERROR(VLOOKUP($D68, V一般接種!$A:$G, K$4, FALSE), 0)</f>
        <v>33476</v>
      </c>
      <c r="L68" s="97">
        <f>IFERROR(VLOOKUP($D68, V一般接種!$A:$G, L$4, FALSE), 0)</f>
        <v>0</v>
      </c>
      <c r="M68" s="97">
        <f>IFERROR(VLOOKUP($D68, V一般接種!$A:$G, M$4, FALSE), 0)</f>
        <v>273877</v>
      </c>
      <c r="N68" s="97">
        <f>SUMIF(V職域接種!$C:$C, 'Conv-vaccine'!$D68, V職域接種!F:F)</f>
        <v>0</v>
      </c>
      <c r="O68" s="97">
        <f>SUMIF(V職域接種!$C:$C, 'Conv-vaccine'!$D68, V職域接種!G:G)</f>
        <v>0</v>
      </c>
      <c r="P68" s="97">
        <f>SUMIF(V重複!$C:$C, 'Conv-vaccine'!$D68, V重複!F:F)</f>
        <v>0</v>
      </c>
      <c r="Q68" s="97">
        <f>SUMIF(V重複!$C:$C, 'Conv-vaccine'!$D68, V重複!G:G)</f>
        <v>0</v>
      </c>
    </row>
    <row r="69" spans="1:17" x14ac:dyDescent="0.55000000000000004">
      <c r="A69" s="94">
        <f t="shared" si="0"/>
        <v>44360</v>
      </c>
      <c r="B69" s="49">
        <f t="shared" si="1"/>
        <v>600169</v>
      </c>
      <c r="C69" s="49">
        <f t="shared" si="2"/>
        <v>316135</v>
      </c>
      <c r="D69" s="95">
        <v>44360</v>
      </c>
      <c r="E69" s="96" t="str">
        <f>IFERROR(VLOOKUP($D69, V医療従事者等!$A:$J, $E$4, FALSE), TEXT(D69, "aaa"))</f>
        <v>日</v>
      </c>
      <c r="F69" s="96">
        <f>IFERROR(VLOOKUP($D69, V医療従事者等!$A:$J, $F$4, FALSE), 0)</f>
        <v>0</v>
      </c>
      <c r="G69" s="96">
        <f>IFERROR(VLOOKUP($D69, V医療従事者等!$A:$J, $G$4, FALSE), 0)</f>
        <v>0</v>
      </c>
      <c r="H69" s="96">
        <f>IFERROR(VLOOKUP($D69, V医療従事者等!$A:$J, $H$4, FALSE), 0)</f>
        <v>0</v>
      </c>
      <c r="I69" s="96">
        <f>IFERROR(VLOOKUP($D69, V医療従事者等!$A:$J, $I$4, FALSE), 0)</f>
        <v>0</v>
      </c>
      <c r="J69" s="97">
        <f>IFERROR(VLOOKUP($D69, V一般接種!$A:$G, J$4, FALSE), 0)</f>
        <v>562285</v>
      </c>
      <c r="K69" s="97">
        <f>IFERROR(VLOOKUP($D69, V一般接種!$A:$G, K$4, FALSE), 0)</f>
        <v>37884</v>
      </c>
      <c r="L69" s="97">
        <f>IFERROR(VLOOKUP($D69, V一般接種!$A:$G, L$4, FALSE), 0)</f>
        <v>0</v>
      </c>
      <c r="M69" s="97">
        <f>IFERROR(VLOOKUP($D69, V一般接種!$A:$G, M$4, FALSE), 0)</f>
        <v>316135</v>
      </c>
      <c r="N69" s="97">
        <f>SUMIF(V職域接種!$C:$C, 'Conv-vaccine'!$D69, V職域接種!F:F)</f>
        <v>0</v>
      </c>
      <c r="O69" s="97">
        <f>SUMIF(V職域接種!$C:$C, 'Conv-vaccine'!$D69, V職域接種!G:G)</f>
        <v>0</v>
      </c>
      <c r="P69" s="97">
        <f>SUMIF(V重複!$C:$C, 'Conv-vaccine'!$D69, V重複!F:F)</f>
        <v>0</v>
      </c>
      <c r="Q69" s="97">
        <f>SUMIF(V重複!$C:$C, 'Conv-vaccine'!$D69, V重複!G:G)</f>
        <v>0</v>
      </c>
    </row>
    <row r="70" spans="1:17" x14ac:dyDescent="0.55000000000000004">
      <c r="A70" s="94">
        <f t="shared" si="0"/>
        <v>44361</v>
      </c>
      <c r="B70" s="49">
        <f t="shared" si="1"/>
        <v>692051</v>
      </c>
      <c r="C70" s="49">
        <f t="shared" si="2"/>
        <v>537923</v>
      </c>
      <c r="D70" s="95">
        <v>44361</v>
      </c>
      <c r="E70" s="96" t="str">
        <f>IFERROR(VLOOKUP($D70, V医療従事者等!$A:$J, $E$4, FALSE), TEXT(D70, "aaa"))</f>
        <v>(月)</v>
      </c>
      <c r="F70" s="96">
        <f>IFERROR(VLOOKUP($D70, V医療従事者等!$A:$J, $F$4, FALSE), 0)</f>
        <v>85819</v>
      </c>
      <c r="G70" s="96">
        <f>IFERROR(VLOOKUP($D70, V医療従事者等!$A:$J, $G$4, FALSE), 0)</f>
        <v>5610</v>
      </c>
      <c r="H70" s="96">
        <f>IFERROR(VLOOKUP($D70, V医療従事者等!$A:$J, $H$4, FALSE), 0)</f>
        <v>123536</v>
      </c>
      <c r="I70" s="96">
        <f>IFERROR(VLOOKUP($D70, V医療従事者等!$A:$J, $I$4, FALSE), 0)</f>
        <v>0</v>
      </c>
      <c r="J70" s="97">
        <f>IFERROR(VLOOKUP($D70, V一般接種!$A:$G, J$4, FALSE), 0)</f>
        <v>569363</v>
      </c>
      <c r="K70" s="97">
        <f>IFERROR(VLOOKUP($D70, V一般接種!$A:$G, K$4, FALSE), 0)</f>
        <v>31259</v>
      </c>
      <c r="L70" s="97">
        <f>IFERROR(VLOOKUP($D70, V一般接種!$A:$G, L$4, FALSE), 0)</f>
        <v>0</v>
      </c>
      <c r="M70" s="97">
        <f>IFERROR(VLOOKUP($D70, V一般接種!$A:$G, M$4, FALSE), 0)</f>
        <v>414387</v>
      </c>
      <c r="N70" s="97">
        <f>SUMIF(V職域接種!$C:$C, 'Conv-vaccine'!$D70, V職域接種!F:F)</f>
        <v>0</v>
      </c>
      <c r="O70" s="97">
        <f>SUMIF(V職域接種!$C:$C, 'Conv-vaccine'!$D70, V職域接種!G:G)</f>
        <v>0</v>
      </c>
      <c r="P70" s="97">
        <f>SUMIF(V重複!$C:$C, 'Conv-vaccine'!$D70, V重複!F:F)</f>
        <v>0</v>
      </c>
      <c r="Q70" s="97">
        <f>SUMIF(V重複!$C:$C, 'Conv-vaccine'!$D70, V重複!G:G)</f>
        <v>0</v>
      </c>
    </row>
    <row r="71" spans="1:17" x14ac:dyDescent="0.55000000000000004">
      <c r="A71" s="94">
        <f t="shared" ref="A71:A134" si="3">D71</f>
        <v>44362</v>
      </c>
      <c r="B71" s="49">
        <f t="shared" si="1"/>
        <v>694057</v>
      </c>
      <c r="C71" s="49">
        <f t="shared" si="2"/>
        <v>552681</v>
      </c>
      <c r="D71" s="95">
        <v>44362</v>
      </c>
      <c r="E71" s="96" t="str">
        <f>IFERROR(VLOOKUP($D71, V医療従事者等!$A:$J, $E$4, FALSE), TEXT(D71, "aaa"))</f>
        <v>(火)</v>
      </c>
      <c r="F71" s="96">
        <f>IFERROR(VLOOKUP($D71, V医療従事者等!$A:$J, $F$4, FALSE), 0)</f>
        <v>40459</v>
      </c>
      <c r="G71" s="96">
        <f>IFERROR(VLOOKUP($D71, V医療従事者等!$A:$J, $G$4, FALSE), 0)</f>
        <v>2956</v>
      </c>
      <c r="H71" s="96">
        <f>IFERROR(VLOOKUP($D71, V医療従事者等!$A:$J, $H$4, FALSE), 0)</f>
        <v>71948</v>
      </c>
      <c r="I71" s="96">
        <f>IFERROR(VLOOKUP($D71, V医療従事者等!$A:$J, $I$4, FALSE), 0)</f>
        <v>0</v>
      </c>
      <c r="J71" s="97">
        <f>IFERROR(VLOOKUP($D71, V一般接種!$A:$G, J$4, FALSE), 0)</f>
        <v>617044</v>
      </c>
      <c r="K71" s="97">
        <f>IFERROR(VLOOKUP($D71, V一般接種!$A:$G, K$4, FALSE), 0)</f>
        <v>33598</v>
      </c>
      <c r="L71" s="97">
        <f>IFERROR(VLOOKUP($D71, V一般接種!$A:$G, L$4, FALSE), 0)</f>
        <v>0</v>
      </c>
      <c r="M71" s="97">
        <f>IFERROR(VLOOKUP($D71, V一般接種!$A:$G, M$4, FALSE), 0)</f>
        <v>480733</v>
      </c>
      <c r="N71" s="97">
        <f>SUMIF(V職域接種!$C:$C, 'Conv-vaccine'!$D71, V職域接種!F:F)</f>
        <v>0</v>
      </c>
      <c r="O71" s="97">
        <f>SUMIF(V職域接種!$C:$C, 'Conv-vaccine'!$D71, V職域接種!G:G)</f>
        <v>0</v>
      </c>
      <c r="P71" s="97">
        <f>SUMIF(V重複!$C:$C, 'Conv-vaccine'!$D71, V重複!F:F)</f>
        <v>0</v>
      </c>
      <c r="Q71" s="97">
        <f>SUMIF(V重複!$C:$C, 'Conv-vaccine'!$D71, V重複!G:G)</f>
        <v>0</v>
      </c>
    </row>
    <row r="72" spans="1:17" x14ac:dyDescent="0.55000000000000004">
      <c r="A72" s="94">
        <f t="shared" si="3"/>
        <v>44363</v>
      </c>
      <c r="B72" s="49">
        <f t="shared" ref="B72:B135" si="4">IF($D72="","",F72+G72+J72+K72+N72-P72)</f>
        <v>677758</v>
      </c>
      <c r="C72" s="49">
        <f t="shared" ref="C72:C135" si="5">IF($D72="", "", H72+I72+L72+M72+O72-Q72)</f>
        <v>604652</v>
      </c>
      <c r="D72" s="95">
        <v>44363</v>
      </c>
      <c r="E72" s="96" t="str">
        <f>IFERROR(VLOOKUP($D72, V医療従事者等!$A:$J, $E$4, FALSE), TEXT(D72, "aaa"))</f>
        <v>(水)</v>
      </c>
      <c r="F72" s="96">
        <f>IFERROR(VLOOKUP($D72, V医療従事者等!$A:$J, $F$4, FALSE), 0)</f>
        <v>43912</v>
      </c>
      <c r="G72" s="96">
        <f>IFERROR(VLOOKUP($D72, V医療従事者等!$A:$J, $G$4, FALSE), 0)</f>
        <v>2782</v>
      </c>
      <c r="H72" s="96">
        <f>IFERROR(VLOOKUP($D72, V医療従事者等!$A:$J, $H$4, FALSE), 0)</f>
        <v>72041</v>
      </c>
      <c r="I72" s="96">
        <f>IFERROR(VLOOKUP($D72, V医療従事者等!$A:$J, $I$4, FALSE), 0)</f>
        <v>0</v>
      </c>
      <c r="J72" s="97">
        <f>IFERROR(VLOOKUP($D72, V一般接種!$A:$G, J$4, FALSE), 0)</f>
        <v>596124</v>
      </c>
      <c r="K72" s="97">
        <f>IFERROR(VLOOKUP($D72, V一般接種!$A:$G, K$4, FALSE), 0)</f>
        <v>34940</v>
      </c>
      <c r="L72" s="97">
        <f>IFERROR(VLOOKUP($D72, V一般接種!$A:$G, L$4, FALSE), 0)</f>
        <v>0</v>
      </c>
      <c r="M72" s="97">
        <f>IFERROR(VLOOKUP($D72, V一般接種!$A:$G, M$4, FALSE), 0)</f>
        <v>532611</v>
      </c>
      <c r="N72" s="97">
        <f>SUMIF(V職域接種!$C:$C, 'Conv-vaccine'!$D72, V職域接種!F:F)</f>
        <v>0</v>
      </c>
      <c r="O72" s="97">
        <f>SUMIF(V職域接種!$C:$C, 'Conv-vaccine'!$D72, V職域接種!G:G)</f>
        <v>0</v>
      </c>
      <c r="P72" s="97">
        <f>SUMIF(V重複!$C:$C, 'Conv-vaccine'!$D72, V重複!F:F)</f>
        <v>0</v>
      </c>
      <c r="Q72" s="97">
        <f>SUMIF(V重複!$C:$C, 'Conv-vaccine'!$D72, V重複!G:G)</f>
        <v>0</v>
      </c>
    </row>
    <row r="73" spans="1:17" x14ac:dyDescent="0.55000000000000004">
      <c r="A73" s="94">
        <f t="shared" si="3"/>
        <v>44364</v>
      </c>
      <c r="B73" s="49">
        <f t="shared" si="4"/>
        <v>688729</v>
      </c>
      <c r="C73" s="49">
        <f t="shared" si="5"/>
        <v>596524</v>
      </c>
      <c r="D73" s="95">
        <v>44364</v>
      </c>
      <c r="E73" s="96" t="str">
        <f>IFERROR(VLOOKUP($D73, V医療従事者等!$A:$J, $E$4, FALSE), TEXT(D73, "aaa"))</f>
        <v>(木)</v>
      </c>
      <c r="F73" s="96">
        <f>IFERROR(VLOOKUP($D73, V医療従事者等!$A:$J, $F$4, FALSE), 0)</f>
        <v>46926</v>
      </c>
      <c r="G73" s="96">
        <f>IFERROR(VLOOKUP($D73, V医療従事者等!$A:$J, $G$4, FALSE), 0)</f>
        <v>4611</v>
      </c>
      <c r="H73" s="96">
        <f>IFERROR(VLOOKUP($D73, V医療従事者等!$A:$J, $H$4, FALSE), 0)</f>
        <v>77793</v>
      </c>
      <c r="I73" s="96">
        <f>IFERROR(VLOOKUP($D73, V医療従事者等!$A:$J, $I$4, FALSE), 0)</f>
        <v>0</v>
      </c>
      <c r="J73" s="97">
        <f>IFERROR(VLOOKUP($D73, V一般接種!$A:$G, J$4, FALSE), 0)</f>
        <v>602201</v>
      </c>
      <c r="K73" s="97">
        <f>IFERROR(VLOOKUP($D73, V一般接種!$A:$G, K$4, FALSE), 0)</f>
        <v>34991</v>
      </c>
      <c r="L73" s="97">
        <f>IFERROR(VLOOKUP($D73, V一般接種!$A:$G, L$4, FALSE), 0)</f>
        <v>0</v>
      </c>
      <c r="M73" s="97">
        <f>IFERROR(VLOOKUP($D73, V一般接種!$A:$G, M$4, FALSE), 0)</f>
        <v>518731</v>
      </c>
      <c r="N73" s="97">
        <f>SUMIF(V職域接種!$C:$C, 'Conv-vaccine'!$D73, V職域接種!F:F)</f>
        <v>0</v>
      </c>
      <c r="O73" s="97">
        <f>SUMIF(V職域接種!$C:$C, 'Conv-vaccine'!$D73, V職域接種!G:G)</f>
        <v>0</v>
      </c>
      <c r="P73" s="97">
        <f>SUMIF(V重複!$C:$C, 'Conv-vaccine'!$D73, V重複!F:F)</f>
        <v>0</v>
      </c>
      <c r="Q73" s="97">
        <f>SUMIF(V重複!$C:$C, 'Conv-vaccine'!$D73, V重複!G:G)</f>
        <v>0</v>
      </c>
    </row>
    <row r="74" spans="1:17" x14ac:dyDescent="0.55000000000000004">
      <c r="A74" s="94">
        <f t="shared" si="3"/>
        <v>44365</v>
      </c>
      <c r="B74" s="49">
        <f t="shared" si="4"/>
        <v>670827</v>
      </c>
      <c r="C74" s="49">
        <f t="shared" si="5"/>
        <v>569155</v>
      </c>
      <c r="D74" s="95">
        <v>44365</v>
      </c>
      <c r="E74" s="96" t="str">
        <f>IFERROR(VLOOKUP($D74, V医療従事者等!$A:$J, $E$4, FALSE), TEXT(D74, "aaa"))</f>
        <v>(金)</v>
      </c>
      <c r="F74" s="96">
        <f>IFERROR(VLOOKUP($D74, V医療従事者等!$A:$J, $F$4, FALSE), 0)</f>
        <v>50112</v>
      </c>
      <c r="G74" s="96">
        <f>IFERROR(VLOOKUP($D74, V医療従事者等!$A:$J, $G$4, FALSE), 0)</f>
        <v>2145</v>
      </c>
      <c r="H74" s="96">
        <f>IFERROR(VLOOKUP($D74, V医療従事者等!$A:$J, $H$4, FALSE), 0)</f>
        <v>73691</v>
      </c>
      <c r="I74" s="96">
        <f>IFERROR(VLOOKUP($D74, V医療従事者等!$A:$J, $I$4, FALSE), 0)</f>
        <v>0</v>
      </c>
      <c r="J74" s="97">
        <f>IFERROR(VLOOKUP($D74, V一般接種!$A:$G, J$4, FALSE), 0)</f>
        <v>584802</v>
      </c>
      <c r="K74" s="97">
        <f>IFERROR(VLOOKUP($D74, V一般接種!$A:$G, K$4, FALSE), 0)</f>
        <v>33768</v>
      </c>
      <c r="L74" s="97">
        <f>IFERROR(VLOOKUP($D74, V一般接種!$A:$G, L$4, FALSE), 0)</f>
        <v>0</v>
      </c>
      <c r="M74" s="97">
        <f>IFERROR(VLOOKUP($D74, V一般接種!$A:$G, M$4, FALSE), 0)</f>
        <v>495464</v>
      </c>
      <c r="N74" s="97">
        <f>SUMIF(V職域接種!$C:$C, 'Conv-vaccine'!$D74, V職域接種!F:F)</f>
        <v>0</v>
      </c>
      <c r="O74" s="97">
        <f>SUMIF(V職域接種!$C:$C, 'Conv-vaccine'!$D74, V職域接種!G:G)</f>
        <v>0</v>
      </c>
      <c r="P74" s="97">
        <f>SUMIF(V重複!$C:$C, 'Conv-vaccine'!$D74, V重複!F:F)</f>
        <v>0</v>
      </c>
      <c r="Q74" s="97">
        <f>SUMIF(V重複!$C:$C, 'Conv-vaccine'!$D74, V重複!G:G)</f>
        <v>0</v>
      </c>
    </row>
    <row r="75" spans="1:17" x14ac:dyDescent="0.55000000000000004">
      <c r="A75" s="94">
        <f t="shared" si="3"/>
        <v>44366</v>
      </c>
      <c r="B75" s="49">
        <f t="shared" si="4"/>
        <v>656736</v>
      </c>
      <c r="C75" s="49">
        <f t="shared" si="5"/>
        <v>440103</v>
      </c>
      <c r="D75" s="95">
        <v>44366</v>
      </c>
      <c r="E75" s="96" t="str">
        <f>IFERROR(VLOOKUP($D75, V医療従事者等!$A:$J, $E$4, FALSE), TEXT(D75, "aaa"))</f>
        <v>土</v>
      </c>
      <c r="F75" s="96">
        <f>IFERROR(VLOOKUP($D75, V医療従事者等!$A:$J, $F$4, FALSE), 0)</f>
        <v>0</v>
      </c>
      <c r="G75" s="96">
        <f>IFERROR(VLOOKUP($D75, V医療従事者等!$A:$J, $G$4, FALSE), 0)</f>
        <v>0</v>
      </c>
      <c r="H75" s="96">
        <f>IFERROR(VLOOKUP($D75, V医療従事者等!$A:$J, $H$4, FALSE), 0)</f>
        <v>0</v>
      </c>
      <c r="I75" s="96">
        <f>IFERROR(VLOOKUP($D75, V医療従事者等!$A:$J, $I$4, FALSE), 0)</f>
        <v>0</v>
      </c>
      <c r="J75" s="97">
        <f>IFERROR(VLOOKUP($D75, V一般接種!$A:$G, J$4, FALSE), 0)</f>
        <v>614589</v>
      </c>
      <c r="K75" s="97">
        <f>IFERROR(VLOOKUP($D75, V一般接種!$A:$G, K$4, FALSE), 0)</f>
        <v>42147</v>
      </c>
      <c r="L75" s="97">
        <f>IFERROR(VLOOKUP($D75, V一般接種!$A:$G, L$4, FALSE), 0)</f>
        <v>0</v>
      </c>
      <c r="M75" s="97">
        <f>IFERROR(VLOOKUP($D75, V一般接種!$A:$G, M$4, FALSE), 0)</f>
        <v>440103</v>
      </c>
      <c r="N75" s="97">
        <f>SUMIF(V職域接種!$C:$C, 'Conv-vaccine'!$D75, V職域接種!F:F)</f>
        <v>0</v>
      </c>
      <c r="O75" s="97">
        <f>SUMIF(V職域接種!$C:$C, 'Conv-vaccine'!$D75, V職域接種!G:G)</f>
        <v>0</v>
      </c>
      <c r="P75" s="97">
        <f>SUMIF(V重複!$C:$C, 'Conv-vaccine'!$D75, V重複!F:F)</f>
        <v>0</v>
      </c>
      <c r="Q75" s="97">
        <f>SUMIF(V重複!$C:$C, 'Conv-vaccine'!$D75, V重複!G:G)</f>
        <v>0</v>
      </c>
    </row>
    <row r="76" spans="1:17" x14ac:dyDescent="0.55000000000000004">
      <c r="A76" s="94">
        <f t="shared" si="3"/>
        <v>44367</v>
      </c>
      <c r="B76" s="49">
        <f t="shared" si="4"/>
        <v>656742</v>
      </c>
      <c r="C76" s="49">
        <f t="shared" si="5"/>
        <v>438483</v>
      </c>
      <c r="D76" s="95">
        <v>44367</v>
      </c>
      <c r="E76" s="96" t="str">
        <f>IFERROR(VLOOKUP($D76, V医療従事者等!$A:$J, $E$4, FALSE), TEXT(D76, "aaa"))</f>
        <v>日</v>
      </c>
      <c r="F76" s="96">
        <f>IFERROR(VLOOKUP($D76, V医療従事者等!$A:$J, $F$4, FALSE), 0)</f>
        <v>0</v>
      </c>
      <c r="G76" s="96">
        <f>IFERROR(VLOOKUP($D76, V医療従事者等!$A:$J, $G$4, FALSE), 0)</f>
        <v>0</v>
      </c>
      <c r="H76" s="96">
        <f>IFERROR(VLOOKUP($D76, V医療従事者等!$A:$J, $H$4, FALSE), 0)</f>
        <v>0</v>
      </c>
      <c r="I76" s="96">
        <f>IFERROR(VLOOKUP($D76, V医療従事者等!$A:$J, $I$4, FALSE), 0)</f>
        <v>0</v>
      </c>
      <c r="J76" s="97">
        <f>IFERROR(VLOOKUP($D76, V一般接種!$A:$G, J$4, FALSE), 0)</f>
        <v>611158</v>
      </c>
      <c r="K76" s="97">
        <f>IFERROR(VLOOKUP($D76, V一般接種!$A:$G, K$4, FALSE), 0)</f>
        <v>45584</v>
      </c>
      <c r="L76" s="97">
        <f>IFERROR(VLOOKUP($D76, V一般接種!$A:$G, L$4, FALSE), 0)</f>
        <v>0</v>
      </c>
      <c r="M76" s="97">
        <f>IFERROR(VLOOKUP($D76, V一般接種!$A:$G, M$4, FALSE), 0)</f>
        <v>438483</v>
      </c>
      <c r="N76" s="97">
        <f>SUMIF(V職域接種!$C:$C, 'Conv-vaccine'!$D76, V職域接種!F:F)</f>
        <v>0</v>
      </c>
      <c r="O76" s="97">
        <f>SUMIF(V職域接種!$C:$C, 'Conv-vaccine'!$D76, V職域接種!G:G)</f>
        <v>0</v>
      </c>
      <c r="P76" s="97">
        <f>SUMIF(V重複!$C:$C, 'Conv-vaccine'!$D76, V重複!F:F)</f>
        <v>0</v>
      </c>
      <c r="Q76" s="97">
        <f>SUMIF(V重複!$C:$C, 'Conv-vaccine'!$D76, V重複!G:G)</f>
        <v>0</v>
      </c>
    </row>
    <row r="77" spans="1:17" x14ac:dyDescent="0.55000000000000004">
      <c r="A77" s="94">
        <f t="shared" si="3"/>
        <v>44368</v>
      </c>
      <c r="B77" s="49">
        <f t="shared" si="4"/>
        <v>750366</v>
      </c>
      <c r="C77" s="49">
        <f t="shared" si="5"/>
        <v>622909</v>
      </c>
      <c r="D77" s="95">
        <v>44368</v>
      </c>
      <c r="E77" s="96" t="str">
        <f>IFERROR(VLOOKUP($D77, V医療従事者等!$A:$J, $E$4, FALSE), TEXT(D77, "aaa"))</f>
        <v>(月)</v>
      </c>
      <c r="F77" s="96">
        <f>IFERROR(VLOOKUP($D77, V医療従事者等!$A:$J, $F$4, FALSE), 0)</f>
        <v>67154</v>
      </c>
      <c r="G77" s="96">
        <f>IFERROR(VLOOKUP($D77, V医療従事者等!$A:$J, $G$4, FALSE), 0)</f>
        <v>7843</v>
      </c>
      <c r="H77" s="96">
        <f>IFERROR(VLOOKUP($D77, V医療従事者等!$A:$J, $H$4, FALSE), 0)</f>
        <v>123679</v>
      </c>
      <c r="I77" s="96">
        <f>IFERROR(VLOOKUP($D77, V医療従事者等!$A:$J, $I$4, FALSE), 0)</f>
        <v>104</v>
      </c>
      <c r="J77" s="97">
        <f>IFERROR(VLOOKUP($D77, V一般接種!$A:$G, J$4, FALSE), 0)</f>
        <v>595213</v>
      </c>
      <c r="K77" s="97">
        <f>IFERROR(VLOOKUP($D77, V一般接種!$A:$G, K$4, FALSE), 0)</f>
        <v>80156</v>
      </c>
      <c r="L77" s="97">
        <f>IFERROR(VLOOKUP($D77, V一般接種!$A:$G, L$4, FALSE), 0)</f>
        <v>0</v>
      </c>
      <c r="M77" s="97">
        <f>IFERROR(VLOOKUP($D77, V一般接種!$A:$G, M$4, FALSE), 0)</f>
        <v>499126</v>
      </c>
      <c r="N77" s="97">
        <f>SUMIF(V職域接種!$C:$C, 'Conv-vaccine'!$D77, V職域接種!F:F)</f>
        <v>0</v>
      </c>
      <c r="O77" s="97">
        <f>SUMIF(V職域接種!$C:$C, 'Conv-vaccine'!$D77, V職域接種!G:G)</f>
        <v>0</v>
      </c>
      <c r="P77" s="97">
        <f>SUMIF(V重複!$C:$C, 'Conv-vaccine'!$D77, V重複!F:F)</f>
        <v>0</v>
      </c>
      <c r="Q77" s="97">
        <f>SUMIF(V重複!$C:$C, 'Conv-vaccine'!$D77, V重複!G:G)</f>
        <v>0</v>
      </c>
    </row>
    <row r="78" spans="1:17" x14ac:dyDescent="0.55000000000000004">
      <c r="A78" s="94">
        <f t="shared" si="3"/>
        <v>44369</v>
      </c>
      <c r="B78" s="49">
        <f t="shared" si="4"/>
        <v>752185</v>
      </c>
      <c r="C78" s="49">
        <f t="shared" si="5"/>
        <v>651483</v>
      </c>
      <c r="D78" s="95">
        <v>44369</v>
      </c>
      <c r="E78" s="96" t="str">
        <f>IFERROR(VLOOKUP($D78, V医療従事者等!$A:$J, $E$4, FALSE), TEXT(D78, "aaa"))</f>
        <v>(火)</v>
      </c>
      <c r="F78" s="96">
        <f>IFERROR(VLOOKUP($D78, V医療従事者等!$A:$J, $F$4, FALSE), 0)</f>
        <v>44473</v>
      </c>
      <c r="G78" s="96">
        <f>IFERROR(VLOOKUP($D78, V医療従事者等!$A:$J, $G$4, FALSE), 0)</f>
        <v>1946</v>
      </c>
      <c r="H78" s="96">
        <f>IFERROR(VLOOKUP($D78, V医療従事者等!$A:$J, $H$4, FALSE), 0)</f>
        <v>47609</v>
      </c>
      <c r="I78" s="96">
        <f>IFERROR(VLOOKUP($D78, V医療従事者等!$A:$J, $I$4, FALSE), 0)</f>
        <v>107</v>
      </c>
      <c r="J78" s="97">
        <f>IFERROR(VLOOKUP($D78, V一般接種!$A:$G, J$4, FALSE), 0)</f>
        <v>616673</v>
      </c>
      <c r="K78" s="97">
        <f>IFERROR(VLOOKUP($D78, V一般接種!$A:$G, K$4, FALSE), 0)</f>
        <v>89093</v>
      </c>
      <c r="L78" s="97">
        <f>IFERROR(VLOOKUP($D78, V一般接種!$A:$G, L$4, FALSE), 0)</f>
        <v>0</v>
      </c>
      <c r="M78" s="97">
        <f>IFERROR(VLOOKUP($D78, V一般接種!$A:$G, M$4, FALSE), 0)</f>
        <v>603767</v>
      </c>
      <c r="N78" s="97">
        <f>SUMIF(V職域接種!$C:$C, 'Conv-vaccine'!$D78, V職域接種!F:F)</f>
        <v>0</v>
      </c>
      <c r="O78" s="97">
        <f>SUMIF(V職域接種!$C:$C, 'Conv-vaccine'!$D78, V職域接種!G:G)</f>
        <v>0</v>
      </c>
      <c r="P78" s="97">
        <f>SUMIF(V重複!$C:$C, 'Conv-vaccine'!$D78, V重複!F:F)</f>
        <v>0</v>
      </c>
      <c r="Q78" s="97">
        <f>SUMIF(V重複!$C:$C, 'Conv-vaccine'!$D78, V重複!G:G)</f>
        <v>0</v>
      </c>
    </row>
    <row r="79" spans="1:17" x14ac:dyDescent="0.55000000000000004">
      <c r="A79" s="94">
        <f t="shared" si="3"/>
        <v>44370</v>
      </c>
      <c r="B79" s="49">
        <f t="shared" si="4"/>
        <v>762993</v>
      </c>
      <c r="C79" s="49">
        <f t="shared" si="5"/>
        <v>683586</v>
      </c>
      <c r="D79" s="95">
        <v>44370</v>
      </c>
      <c r="E79" s="96" t="str">
        <f>IFERROR(VLOOKUP($D79, V医療従事者等!$A:$J, $E$4, FALSE), TEXT(D79, "aaa"))</f>
        <v>(水)</v>
      </c>
      <c r="F79" s="96">
        <f>IFERROR(VLOOKUP($D79, V医療従事者等!$A:$J, $F$4, FALSE), 0)</f>
        <v>46971</v>
      </c>
      <c r="G79" s="96">
        <f>IFERROR(VLOOKUP($D79, V医療従事者等!$A:$J, $G$4, FALSE), 0)</f>
        <v>4683</v>
      </c>
      <c r="H79" s="96">
        <f>IFERROR(VLOOKUP($D79, V医療従事者等!$A:$J, $H$4, FALSE), 0)</f>
        <v>59733</v>
      </c>
      <c r="I79" s="96">
        <f>IFERROR(VLOOKUP($D79, V医療従事者等!$A:$J, $I$4, FALSE), 0)</f>
        <v>99</v>
      </c>
      <c r="J79" s="97">
        <f>IFERROR(VLOOKUP($D79, V一般接種!$A:$G, J$4, FALSE), 0)</f>
        <v>619334</v>
      </c>
      <c r="K79" s="97">
        <f>IFERROR(VLOOKUP($D79, V一般接種!$A:$G, K$4, FALSE), 0)</f>
        <v>92005</v>
      </c>
      <c r="L79" s="97">
        <f>IFERROR(VLOOKUP($D79, V一般接種!$A:$G, L$4, FALSE), 0)</f>
        <v>0</v>
      </c>
      <c r="M79" s="97">
        <f>IFERROR(VLOOKUP($D79, V一般接種!$A:$G, M$4, FALSE), 0)</f>
        <v>623754</v>
      </c>
      <c r="N79" s="97">
        <f>SUMIF(V職域接種!$C:$C, 'Conv-vaccine'!$D79, V職域接種!F:F)</f>
        <v>0</v>
      </c>
      <c r="O79" s="97">
        <f>SUMIF(V職域接種!$C:$C, 'Conv-vaccine'!$D79, V職域接種!G:G)</f>
        <v>0</v>
      </c>
      <c r="P79" s="97">
        <f>SUMIF(V重複!$C:$C, 'Conv-vaccine'!$D79, V重複!F:F)</f>
        <v>0</v>
      </c>
      <c r="Q79" s="97">
        <f>SUMIF(V重複!$C:$C, 'Conv-vaccine'!$D79, V重複!G:G)</f>
        <v>0</v>
      </c>
    </row>
    <row r="80" spans="1:17" x14ac:dyDescent="0.55000000000000004">
      <c r="A80" s="94">
        <f t="shared" si="3"/>
        <v>44371</v>
      </c>
      <c r="B80" s="49">
        <f t="shared" si="4"/>
        <v>739952</v>
      </c>
      <c r="C80" s="49">
        <f t="shared" si="5"/>
        <v>690237</v>
      </c>
      <c r="D80" s="95">
        <v>44371</v>
      </c>
      <c r="E80" s="96" t="str">
        <f>IFERROR(VLOOKUP($D80, V医療従事者等!$A:$J, $E$4, FALSE), TEXT(D80, "aaa"))</f>
        <v>(木)</v>
      </c>
      <c r="F80" s="96">
        <f>IFERROR(VLOOKUP($D80, V医療従事者等!$A:$J, $F$4, FALSE), 0)</f>
        <v>43798</v>
      </c>
      <c r="G80" s="96">
        <f>IFERROR(VLOOKUP($D80, V医療従事者等!$A:$J, $G$4, FALSE), 0)</f>
        <v>1584</v>
      </c>
      <c r="H80" s="96">
        <f>IFERROR(VLOOKUP($D80, V医療従事者等!$A:$J, $H$4, FALSE), 0)</f>
        <v>63930</v>
      </c>
      <c r="I80" s="96">
        <f>IFERROR(VLOOKUP($D80, V医療従事者等!$A:$J, $I$4, FALSE), 0)</f>
        <v>109</v>
      </c>
      <c r="J80" s="97">
        <f>IFERROR(VLOOKUP($D80, V一般接種!$A:$G, J$4, FALSE), 0)</f>
        <v>606170</v>
      </c>
      <c r="K80" s="97">
        <f>IFERROR(VLOOKUP($D80, V一般接種!$A:$G, K$4, FALSE), 0)</f>
        <v>88400</v>
      </c>
      <c r="L80" s="97">
        <f>IFERROR(VLOOKUP($D80, V一般接種!$A:$G, L$4, FALSE), 0)</f>
        <v>0</v>
      </c>
      <c r="M80" s="97">
        <f>IFERROR(VLOOKUP($D80, V一般接種!$A:$G, M$4, FALSE), 0)</f>
        <v>626198</v>
      </c>
      <c r="N80" s="97">
        <f>SUMIF(V職域接種!$C:$C, 'Conv-vaccine'!$D80, V職域接種!F:F)</f>
        <v>0</v>
      </c>
      <c r="O80" s="97">
        <f>SUMIF(V職域接種!$C:$C, 'Conv-vaccine'!$D80, V職域接種!G:G)</f>
        <v>0</v>
      </c>
      <c r="P80" s="97">
        <f>SUMIF(V重複!$C:$C, 'Conv-vaccine'!$D80, V重複!F:F)</f>
        <v>0</v>
      </c>
      <c r="Q80" s="97">
        <f>SUMIF(V重複!$C:$C, 'Conv-vaccine'!$D80, V重複!G:G)</f>
        <v>0</v>
      </c>
    </row>
    <row r="81" spans="1:17" x14ac:dyDescent="0.55000000000000004">
      <c r="A81" s="94">
        <f t="shared" si="3"/>
        <v>44372</v>
      </c>
      <c r="B81" s="49">
        <f t="shared" si="4"/>
        <v>733785</v>
      </c>
      <c r="C81" s="49">
        <f t="shared" si="5"/>
        <v>693739</v>
      </c>
      <c r="D81" s="95">
        <v>44372</v>
      </c>
      <c r="E81" s="96" t="str">
        <f>IFERROR(VLOOKUP($D81, V医療従事者等!$A:$J, $E$4, FALSE), TEXT(D81, "aaa"))</f>
        <v>(金)</v>
      </c>
      <c r="F81" s="96">
        <f>IFERROR(VLOOKUP($D81, V医療従事者等!$A:$J, $F$4, FALSE), 0)</f>
        <v>47766</v>
      </c>
      <c r="G81" s="96">
        <f>IFERROR(VLOOKUP($D81, V医療従事者等!$A:$J, $G$4, FALSE), 0)</f>
        <v>5529</v>
      </c>
      <c r="H81" s="96">
        <f>IFERROR(VLOOKUP($D81, V医療従事者等!$A:$J, $H$4, FALSE), 0)</f>
        <v>74926</v>
      </c>
      <c r="I81" s="96">
        <f>IFERROR(VLOOKUP($D81, V医療従事者等!$A:$J, $I$4, FALSE), 0)</f>
        <v>134</v>
      </c>
      <c r="J81" s="97">
        <f>IFERROR(VLOOKUP($D81, V一般接種!$A:$G, J$4, FALSE), 0)</f>
        <v>583992</v>
      </c>
      <c r="K81" s="97">
        <f>IFERROR(VLOOKUP($D81, V一般接種!$A:$G, K$4, FALSE), 0)</f>
        <v>96498</v>
      </c>
      <c r="L81" s="97">
        <f>IFERROR(VLOOKUP($D81, V一般接種!$A:$G, L$4, FALSE), 0)</f>
        <v>0</v>
      </c>
      <c r="M81" s="97">
        <f>IFERROR(VLOOKUP($D81, V一般接種!$A:$G, M$4, FALSE), 0)</f>
        <v>618679</v>
      </c>
      <c r="N81" s="97">
        <f>SUMIF(V職域接種!$C:$C, 'Conv-vaccine'!$D81, V職域接種!F:F)</f>
        <v>0</v>
      </c>
      <c r="O81" s="97">
        <f>SUMIF(V職域接種!$C:$C, 'Conv-vaccine'!$D81, V職域接種!G:G)</f>
        <v>0</v>
      </c>
      <c r="P81" s="97">
        <f>SUMIF(V重複!$C:$C, 'Conv-vaccine'!$D81, V重複!F:F)</f>
        <v>0</v>
      </c>
      <c r="Q81" s="97">
        <f>SUMIF(V重複!$C:$C, 'Conv-vaccine'!$D81, V重複!G:G)</f>
        <v>0</v>
      </c>
    </row>
    <row r="82" spans="1:17" x14ac:dyDescent="0.55000000000000004">
      <c r="A82" s="94">
        <f t="shared" si="3"/>
        <v>44373</v>
      </c>
      <c r="B82" s="49">
        <f t="shared" si="4"/>
        <v>724540</v>
      </c>
      <c r="C82" s="49">
        <f t="shared" si="5"/>
        <v>583026</v>
      </c>
      <c r="D82" s="95">
        <v>44373</v>
      </c>
      <c r="E82" s="96" t="str">
        <f>IFERROR(VLOOKUP($D82, V医療従事者等!$A:$J, $E$4, FALSE), TEXT(D82, "aaa"))</f>
        <v>土</v>
      </c>
      <c r="F82" s="96">
        <f>IFERROR(VLOOKUP($D82, V医療従事者等!$A:$J, $F$4, FALSE), 0)</f>
        <v>0</v>
      </c>
      <c r="G82" s="96">
        <f>IFERROR(VLOOKUP($D82, V医療従事者等!$A:$J, $G$4, FALSE), 0)</f>
        <v>0</v>
      </c>
      <c r="H82" s="96">
        <f>IFERROR(VLOOKUP($D82, V医療従事者等!$A:$J, $H$4, FALSE), 0)</f>
        <v>0</v>
      </c>
      <c r="I82" s="96">
        <f>IFERROR(VLOOKUP($D82, V医療従事者等!$A:$J, $I$4, FALSE), 0)</f>
        <v>0</v>
      </c>
      <c r="J82" s="97">
        <f>IFERROR(VLOOKUP($D82, V一般接種!$A:$G, J$4, FALSE), 0)</f>
        <v>633476</v>
      </c>
      <c r="K82" s="97">
        <f>IFERROR(VLOOKUP($D82, V一般接種!$A:$G, K$4, FALSE), 0)</f>
        <v>91064</v>
      </c>
      <c r="L82" s="97">
        <f>IFERROR(VLOOKUP($D82, V一般接種!$A:$G, L$4, FALSE), 0)</f>
        <v>0</v>
      </c>
      <c r="M82" s="97">
        <f>IFERROR(VLOOKUP($D82, V一般接種!$A:$G, M$4, FALSE), 0)</f>
        <v>583026</v>
      </c>
      <c r="N82" s="97">
        <f>SUMIF(V職域接種!$C:$C, 'Conv-vaccine'!$D82, V職域接種!F:F)</f>
        <v>0</v>
      </c>
      <c r="O82" s="97">
        <f>SUMIF(V職域接種!$C:$C, 'Conv-vaccine'!$D82, V職域接種!G:G)</f>
        <v>0</v>
      </c>
      <c r="P82" s="97">
        <f>SUMIF(V重複!$C:$C, 'Conv-vaccine'!$D82, V重複!F:F)</f>
        <v>0</v>
      </c>
      <c r="Q82" s="97">
        <f>SUMIF(V重複!$C:$C, 'Conv-vaccine'!$D82, V重複!G:G)</f>
        <v>0</v>
      </c>
    </row>
    <row r="83" spans="1:17" x14ac:dyDescent="0.55000000000000004">
      <c r="A83" s="94">
        <f t="shared" si="3"/>
        <v>44374</v>
      </c>
      <c r="B83" s="49">
        <f t="shared" si="4"/>
        <v>756522</v>
      </c>
      <c r="C83" s="49">
        <f t="shared" si="5"/>
        <v>535953</v>
      </c>
      <c r="D83" s="95">
        <v>44374</v>
      </c>
      <c r="E83" s="96" t="str">
        <f>IFERROR(VLOOKUP($D83, V医療従事者等!$A:$J, $E$4, FALSE), TEXT(D83, "aaa"))</f>
        <v>日</v>
      </c>
      <c r="F83" s="96">
        <f>IFERROR(VLOOKUP($D83, V医療従事者等!$A:$J, $F$4, FALSE), 0)</f>
        <v>0</v>
      </c>
      <c r="G83" s="96">
        <f>IFERROR(VLOOKUP($D83, V医療従事者等!$A:$J, $G$4, FALSE), 0)</f>
        <v>0</v>
      </c>
      <c r="H83" s="96">
        <f>IFERROR(VLOOKUP($D83, V医療従事者等!$A:$J, $H$4, FALSE), 0)</f>
        <v>0</v>
      </c>
      <c r="I83" s="96">
        <f>IFERROR(VLOOKUP($D83, V医療従事者等!$A:$J, $I$4, FALSE), 0)</f>
        <v>0</v>
      </c>
      <c r="J83" s="97">
        <f>IFERROR(VLOOKUP($D83, V一般接種!$A:$G, J$4, FALSE), 0)</f>
        <v>664536</v>
      </c>
      <c r="K83" s="97">
        <f>IFERROR(VLOOKUP($D83, V一般接種!$A:$G, K$4, FALSE), 0)</f>
        <v>91986</v>
      </c>
      <c r="L83" s="97">
        <f>IFERROR(VLOOKUP($D83, V一般接種!$A:$G, L$4, FALSE), 0)</f>
        <v>0</v>
      </c>
      <c r="M83" s="97">
        <f>IFERROR(VLOOKUP($D83, V一般接種!$A:$G, M$4, FALSE), 0)</f>
        <v>535953</v>
      </c>
      <c r="N83" s="97">
        <f>SUMIF(V職域接種!$C:$C, 'Conv-vaccine'!$D83, V職域接種!F:F)</f>
        <v>0</v>
      </c>
      <c r="O83" s="97">
        <f>SUMIF(V職域接種!$C:$C, 'Conv-vaccine'!$D83, V職域接種!G:G)</f>
        <v>0</v>
      </c>
      <c r="P83" s="97">
        <f>SUMIF(V重複!$C:$C, 'Conv-vaccine'!$D83, V重複!F:F)</f>
        <v>0</v>
      </c>
      <c r="Q83" s="97">
        <f>SUMIF(V重複!$C:$C, 'Conv-vaccine'!$D83, V重複!G:G)</f>
        <v>0</v>
      </c>
    </row>
    <row r="84" spans="1:17" x14ac:dyDescent="0.55000000000000004">
      <c r="A84" s="94">
        <f t="shared" si="3"/>
        <v>44375</v>
      </c>
      <c r="B84" s="49">
        <f t="shared" si="4"/>
        <v>755398</v>
      </c>
      <c r="C84" s="49">
        <f t="shared" si="5"/>
        <v>700910</v>
      </c>
      <c r="D84" s="95">
        <v>44375</v>
      </c>
      <c r="E84" s="96" t="str">
        <f>IFERROR(VLOOKUP($D84, V医療従事者等!$A:$J, $E$4, FALSE), TEXT(D84, "aaa"))</f>
        <v>(月)</v>
      </c>
      <c r="F84" s="96">
        <f>IFERROR(VLOOKUP($D84, V医療従事者等!$A:$J, $F$4, FALSE), 0)</f>
        <v>71303</v>
      </c>
      <c r="G84" s="96">
        <f>IFERROR(VLOOKUP($D84, V医療従事者等!$A:$J, $G$4, FALSE), 0)</f>
        <v>7806</v>
      </c>
      <c r="H84" s="96">
        <f>IFERROR(VLOOKUP($D84, V医療従事者等!$A:$J, $H$4, FALSE), 0)</f>
        <v>80018</v>
      </c>
      <c r="I84" s="96">
        <f>IFERROR(VLOOKUP($D84, V医療従事者等!$A:$J, $I$4, FALSE), 0)</f>
        <v>528</v>
      </c>
      <c r="J84" s="97">
        <f>IFERROR(VLOOKUP($D84, V一般接種!$A:$G, J$4, FALSE), 0)</f>
        <v>557838</v>
      </c>
      <c r="K84" s="97">
        <f>IFERROR(VLOOKUP($D84, V一般接種!$A:$G, K$4, FALSE), 0)</f>
        <v>118451</v>
      </c>
      <c r="L84" s="97">
        <f>IFERROR(VLOOKUP($D84, V一般接種!$A:$G, L$4, FALSE), 0)</f>
        <v>0</v>
      </c>
      <c r="M84" s="97">
        <f>IFERROR(VLOOKUP($D84, V一般接種!$A:$G, M$4, FALSE), 0)</f>
        <v>620364</v>
      </c>
      <c r="N84" s="97">
        <f>SUMIF(V職域接種!$C:$C, 'Conv-vaccine'!$D84, V職域接種!F:F)</f>
        <v>0</v>
      </c>
      <c r="O84" s="97">
        <f>SUMIF(V職域接種!$C:$C, 'Conv-vaccine'!$D84, V職域接種!G:G)</f>
        <v>0</v>
      </c>
      <c r="P84" s="97">
        <f>SUMIF(V重複!$C:$C, 'Conv-vaccine'!$D84, V重複!F:F)</f>
        <v>0</v>
      </c>
      <c r="Q84" s="97">
        <f>SUMIF(V重複!$C:$C, 'Conv-vaccine'!$D84, V重複!G:G)</f>
        <v>0</v>
      </c>
    </row>
    <row r="85" spans="1:17" x14ac:dyDescent="0.55000000000000004">
      <c r="A85" s="94">
        <f t="shared" si="3"/>
        <v>44376</v>
      </c>
      <c r="B85" s="49">
        <f t="shared" si="4"/>
        <v>762111</v>
      </c>
      <c r="C85" s="49">
        <f t="shared" si="5"/>
        <v>734701</v>
      </c>
      <c r="D85" s="95">
        <v>44376</v>
      </c>
      <c r="E85" s="96" t="str">
        <f>IFERROR(VLOOKUP($D85, V医療従事者等!$A:$J, $E$4, FALSE), TEXT(D85, "aaa"))</f>
        <v>(火)</v>
      </c>
      <c r="F85" s="96">
        <f>IFERROR(VLOOKUP($D85, V医療従事者等!$A:$J, $F$4, FALSE), 0)</f>
        <v>36069</v>
      </c>
      <c r="G85" s="96">
        <f>IFERROR(VLOOKUP($D85, V医療従事者等!$A:$J, $G$4, FALSE), 0)</f>
        <v>3367</v>
      </c>
      <c r="H85" s="96">
        <f>IFERROR(VLOOKUP($D85, V医療従事者等!$A:$J, $H$4, FALSE), 0)</f>
        <v>53790</v>
      </c>
      <c r="I85" s="96">
        <f>IFERROR(VLOOKUP($D85, V医療従事者等!$A:$J, $I$4, FALSE), 0)</f>
        <v>1255</v>
      </c>
      <c r="J85" s="97">
        <f>IFERROR(VLOOKUP($D85, V一般接種!$A:$G, J$4, FALSE), 0)</f>
        <v>596891</v>
      </c>
      <c r="K85" s="97">
        <f>IFERROR(VLOOKUP($D85, V一般接種!$A:$G, K$4, FALSE), 0)</f>
        <v>125784</v>
      </c>
      <c r="L85" s="97">
        <f>IFERROR(VLOOKUP($D85, V一般接種!$A:$G, L$4, FALSE), 0)</f>
        <v>0</v>
      </c>
      <c r="M85" s="97">
        <f>IFERROR(VLOOKUP($D85, V一般接種!$A:$G, M$4, FALSE), 0)</f>
        <v>679656</v>
      </c>
      <c r="N85" s="97">
        <f>SUMIF(V職域接種!$C:$C, 'Conv-vaccine'!$D85, V職域接種!F:F)</f>
        <v>0</v>
      </c>
      <c r="O85" s="97">
        <f>SUMIF(V職域接種!$C:$C, 'Conv-vaccine'!$D85, V職域接種!G:G)</f>
        <v>0</v>
      </c>
      <c r="P85" s="97">
        <f>SUMIF(V重複!$C:$C, 'Conv-vaccine'!$D85, V重複!F:F)</f>
        <v>0</v>
      </c>
      <c r="Q85" s="97">
        <f>SUMIF(V重複!$C:$C, 'Conv-vaccine'!$D85, V重複!G:G)</f>
        <v>0</v>
      </c>
    </row>
    <row r="86" spans="1:17" x14ac:dyDescent="0.55000000000000004">
      <c r="A86" s="94">
        <f t="shared" si="3"/>
        <v>44377</v>
      </c>
      <c r="B86" s="49">
        <f t="shared" si="4"/>
        <v>797434</v>
      </c>
      <c r="C86" s="49">
        <f t="shared" si="5"/>
        <v>722629</v>
      </c>
      <c r="D86" s="95">
        <v>44377</v>
      </c>
      <c r="E86" s="96" t="str">
        <f>IFERROR(VLOOKUP($D86, V医療従事者等!$A:$J, $E$4, FALSE), TEXT(D86, "aaa"))</f>
        <v>(水)</v>
      </c>
      <c r="F86" s="96">
        <f>IFERROR(VLOOKUP($D86, V医療従事者等!$A:$J, $F$4, FALSE), 0)</f>
        <v>30313</v>
      </c>
      <c r="G86" s="96">
        <f>IFERROR(VLOOKUP($D86, V医療従事者等!$A:$J, $G$4, FALSE), 0)</f>
        <v>1788</v>
      </c>
      <c r="H86" s="96">
        <f>IFERROR(VLOOKUP($D86, V医療従事者等!$A:$J, $H$4, FALSE), 0)</f>
        <v>46697</v>
      </c>
      <c r="I86" s="96">
        <f>IFERROR(VLOOKUP($D86, V医療従事者等!$A:$J, $I$4, FALSE), 0)</f>
        <v>381</v>
      </c>
      <c r="J86" s="97">
        <f>IFERROR(VLOOKUP($D86, V一般接種!$A:$G, J$4, FALSE), 0)</f>
        <v>614234</v>
      </c>
      <c r="K86" s="97">
        <f>IFERROR(VLOOKUP($D86, V一般接種!$A:$G, K$4, FALSE), 0)</f>
        <v>151099</v>
      </c>
      <c r="L86" s="97">
        <f>IFERROR(VLOOKUP($D86, V一般接種!$A:$G, L$4, FALSE), 0)</f>
        <v>0</v>
      </c>
      <c r="M86" s="97">
        <f>IFERROR(VLOOKUP($D86, V一般接種!$A:$G, M$4, FALSE), 0)</f>
        <v>675551</v>
      </c>
      <c r="N86" s="97">
        <f>SUMIF(V職域接種!$C:$C, 'Conv-vaccine'!$D86, V職域接種!F:F)</f>
        <v>0</v>
      </c>
      <c r="O86" s="97">
        <f>SUMIF(V職域接種!$C:$C, 'Conv-vaccine'!$D86, V職域接種!G:G)</f>
        <v>0</v>
      </c>
      <c r="P86" s="97">
        <f>SUMIF(V重複!$C:$C, 'Conv-vaccine'!$D86, V重複!F:F)</f>
        <v>0</v>
      </c>
      <c r="Q86" s="97">
        <f>SUMIF(V重複!$C:$C, 'Conv-vaccine'!$D86, V重複!G:G)</f>
        <v>0</v>
      </c>
    </row>
    <row r="87" spans="1:17" x14ac:dyDescent="0.55000000000000004">
      <c r="A87" s="94">
        <f t="shared" si="3"/>
        <v>44378</v>
      </c>
      <c r="B87" s="49">
        <f t="shared" si="4"/>
        <v>607542</v>
      </c>
      <c r="C87" s="49">
        <f t="shared" si="5"/>
        <v>697257</v>
      </c>
      <c r="D87" s="95">
        <v>44378</v>
      </c>
      <c r="E87" s="96" t="str">
        <f>IFERROR(VLOOKUP($D87, V医療従事者等!$A:$J, $E$4, FALSE), TEXT(D87, "aaa"))</f>
        <v>(木)</v>
      </c>
      <c r="F87" s="96">
        <f>IFERROR(VLOOKUP($D87, V医療従事者等!$A:$J, $F$4, FALSE), 0)</f>
        <v>36346</v>
      </c>
      <c r="G87" s="96">
        <f>IFERROR(VLOOKUP($D87, V医療従事者等!$A:$J, $G$4, FALSE), 0)</f>
        <v>589</v>
      </c>
      <c r="H87" s="96">
        <f>IFERROR(VLOOKUP($D87, V医療従事者等!$A:$J, $H$4, FALSE), 0)</f>
        <v>57754</v>
      </c>
      <c r="I87" s="96">
        <f>IFERROR(VLOOKUP($D87, V医療従事者等!$A:$J, $I$4, FALSE), 0)</f>
        <v>108</v>
      </c>
      <c r="J87" s="97">
        <f>IFERROR(VLOOKUP($D87, V一般接種!$A:$G, J$4, FALSE), 0)</f>
        <v>408436</v>
      </c>
      <c r="K87" s="97">
        <f>IFERROR(VLOOKUP($D87, V一般接種!$A:$G, K$4, FALSE), 0)</f>
        <v>162171</v>
      </c>
      <c r="L87" s="97">
        <f>IFERROR(VLOOKUP($D87, V一般接種!$A:$G, L$4, FALSE), 0)</f>
        <v>0</v>
      </c>
      <c r="M87" s="97">
        <f>IFERROR(VLOOKUP($D87, V一般接種!$A:$G, M$4, FALSE), 0)</f>
        <v>639395</v>
      </c>
      <c r="N87" s="97">
        <f>SUMIF(V職域接種!$C:$C, 'Conv-vaccine'!$D87, V職域接種!F:F)</f>
        <v>0</v>
      </c>
      <c r="O87" s="97">
        <f>SUMIF(V職域接種!$C:$C, 'Conv-vaccine'!$D87, V職域接種!G:G)</f>
        <v>0</v>
      </c>
      <c r="P87" s="97">
        <f>SUMIF(V重複!$C:$C, 'Conv-vaccine'!$D87, V重複!F:F)</f>
        <v>0</v>
      </c>
      <c r="Q87" s="97">
        <f>SUMIF(V重複!$C:$C, 'Conv-vaccine'!$D87, V重複!G:G)</f>
        <v>0</v>
      </c>
    </row>
    <row r="88" spans="1:17" x14ac:dyDescent="0.55000000000000004">
      <c r="A88" s="94">
        <f t="shared" si="3"/>
        <v>44379</v>
      </c>
      <c r="B88" s="49">
        <f t="shared" si="4"/>
        <v>551066</v>
      </c>
      <c r="C88" s="49">
        <f t="shared" si="5"/>
        <v>706523</v>
      </c>
      <c r="D88" s="95">
        <v>44379</v>
      </c>
      <c r="E88" s="96" t="str">
        <f>IFERROR(VLOOKUP($D88, V医療従事者等!$A:$J, $E$4, FALSE), TEXT(D88, "aaa"))</f>
        <v>(金)</v>
      </c>
      <c r="F88" s="96">
        <f>IFERROR(VLOOKUP($D88, V医療従事者等!$A:$J, $F$4, FALSE), 0)</f>
        <v>25406</v>
      </c>
      <c r="G88" s="96">
        <f>IFERROR(VLOOKUP($D88, V医療従事者等!$A:$J, $G$4, FALSE), 0)</f>
        <v>978</v>
      </c>
      <c r="H88" s="96">
        <f>IFERROR(VLOOKUP($D88, V医療従事者等!$A:$J, $H$4, FALSE), 0)</f>
        <v>55293</v>
      </c>
      <c r="I88" s="96">
        <f>IFERROR(VLOOKUP($D88, V医療従事者等!$A:$J, $I$4, FALSE), 0)</f>
        <v>147</v>
      </c>
      <c r="J88" s="97">
        <f>IFERROR(VLOOKUP($D88, V一般接種!$A:$G, J$4, FALSE), 0)</f>
        <v>348425</v>
      </c>
      <c r="K88" s="97">
        <f>IFERROR(VLOOKUP($D88, V一般接種!$A:$G, K$4, FALSE), 0)</f>
        <v>176257</v>
      </c>
      <c r="L88" s="97">
        <f>IFERROR(VLOOKUP($D88, V一般接種!$A:$G, L$4, FALSE), 0)</f>
        <v>0</v>
      </c>
      <c r="M88" s="97">
        <f>IFERROR(VLOOKUP($D88, V一般接種!$A:$G, M$4, FALSE), 0)</f>
        <v>651083</v>
      </c>
      <c r="N88" s="97">
        <f>SUMIF(V職域接種!$C:$C, 'Conv-vaccine'!$D88, V職域接種!F:F)</f>
        <v>0</v>
      </c>
      <c r="O88" s="97">
        <f>SUMIF(V職域接種!$C:$C, 'Conv-vaccine'!$D88, V職域接種!G:G)</f>
        <v>0</v>
      </c>
      <c r="P88" s="97">
        <f>SUMIF(V重複!$C:$C, 'Conv-vaccine'!$D88, V重複!F:F)</f>
        <v>0</v>
      </c>
      <c r="Q88" s="97">
        <f>SUMIF(V重複!$C:$C, 'Conv-vaccine'!$D88, V重複!G:G)</f>
        <v>0</v>
      </c>
    </row>
    <row r="89" spans="1:17" x14ac:dyDescent="0.55000000000000004">
      <c r="A89" s="94">
        <f t="shared" si="3"/>
        <v>44380</v>
      </c>
      <c r="B89" s="49">
        <f t="shared" si="4"/>
        <v>821278</v>
      </c>
      <c r="C89" s="49">
        <f t="shared" si="5"/>
        <v>602811</v>
      </c>
      <c r="D89" s="95">
        <v>44380</v>
      </c>
      <c r="E89" s="96" t="str">
        <f>IFERROR(VLOOKUP($D89, V医療従事者等!$A:$J, $E$4, FALSE), TEXT(D89, "aaa"))</f>
        <v>土</v>
      </c>
      <c r="F89" s="96">
        <f>IFERROR(VLOOKUP($D89, V医療従事者等!$A:$J, $F$4, FALSE), 0)</f>
        <v>0</v>
      </c>
      <c r="G89" s="96">
        <f>IFERROR(VLOOKUP($D89, V医療従事者等!$A:$J, $G$4, FALSE), 0)</f>
        <v>0</v>
      </c>
      <c r="H89" s="96">
        <f>IFERROR(VLOOKUP($D89, V医療従事者等!$A:$J, $H$4, FALSE), 0)</f>
        <v>0</v>
      </c>
      <c r="I89" s="96">
        <f>IFERROR(VLOOKUP($D89, V医療従事者等!$A:$J, $I$4, FALSE), 0)</f>
        <v>0</v>
      </c>
      <c r="J89" s="97">
        <f>IFERROR(VLOOKUP($D89, V一般接種!$A:$G, J$4, FALSE), 0)</f>
        <v>670275</v>
      </c>
      <c r="K89" s="97">
        <f>IFERROR(VLOOKUP($D89, V一般接種!$A:$G, K$4, FALSE), 0)</f>
        <v>151003</v>
      </c>
      <c r="L89" s="97">
        <f>IFERROR(VLOOKUP($D89, V一般接種!$A:$G, L$4, FALSE), 0)</f>
        <v>0</v>
      </c>
      <c r="M89" s="97">
        <f>IFERROR(VLOOKUP($D89, V一般接種!$A:$G, M$4, FALSE), 0)</f>
        <v>602811</v>
      </c>
      <c r="N89" s="97">
        <f>SUMIF(V職域接種!$C:$C, 'Conv-vaccine'!$D89, V職域接種!F:F)</f>
        <v>0</v>
      </c>
      <c r="O89" s="97">
        <f>SUMIF(V職域接種!$C:$C, 'Conv-vaccine'!$D89, V職域接種!G:G)</f>
        <v>0</v>
      </c>
      <c r="P89" s="97">
        <f>SUMIF(V重複!$C:$C, 'Conv-vaccine'!$D89, V重複!F:F)</f>
        <v>0</v>
      </c>
      <c r="Q89" s="97">
        <f>SUMIF(V重複!$C:$C, 'Conv-vaccine'!$D89, V重複!G:G)</f>
        <v>0</v>
      </c>
    </row>
    <row r="90" spans="1:17" x14ac:dyDescent="0.55000000000000004">
      <c r="A90" s="94">
        <f t="shared" si="3"/>
        <v>44381</v>
      </c>
      <c r="B90" s="49">
        <f t="shared" si="4"/>
        <v>800120</v>
      </c>
      <c r="C90" s="49">
        <f t="shared" si="5"/>
        <v>535915</v>
      </c>
      <c r="D90" s="95">
        <v>44381</v>
      </c>
      <c r="E90" s="96" t="str">
        <f>IFERROR(VLOOKUP($D90, V医療従事者等!$A:$J, $E$4, FALSE), TEXT(D90, "aaa"))</f>
        <v>日</v>
      </c>
      <c r="F90" s="96">
        <f>IFERROR(VLOOKUP($D90, V医療従事者等!$A:$J, $F$4, FALSE), 0)</f>
        <v>0</v>
      </c>
      <c r="G90" s="96">
        <f>IFERROR(VLOOKUP($D90, V医療従事者等!$A:$J, $G$4, FALSE), 0)</f>
        <v>0</v>
      </c>
      <c r="H90" s="96">
        <f>IFERROR(VLOOKUP($D90, V医療従事者等!$A:$J, $H$4, FALSE), 0)</f>
        <v>0</v>
      </c>
      <c r="I90" s="96">
        <f>IFERROR(VLOOKUP($D90, V医療従事者等!$A:$J, $I$4, FALSE), 0)</f>
        <v>0</v>
      </c>
      <c r="J90" s="97">
        <f>IFERROR(VLOOKUP($D90, V一般接種!$A:$G, J$4, FALSE), 0)</f>
        <v>672433</v>
      </c>
      <c r="K90" s="97">
        <f>IFERROR(VLOOKUP($D90, V一般接種!$A:$G, K$4, FALSE), 0)</f>
        <v>127687</v>
      </c>
      <c r="L90" s="97">
        <f>IFERROR(VLOOKUP($D90, V一般接種!$A:$G, L$4, FALSE), 0)</f>
        <v>0</v>
      </c>
      <c r="M90" s="97">
        <f>IFERROR(VLOOKUP($D90, V一般接種!$A:$G, M$4, FALSE), 0)</f>
        <v>535915</v>
      </c>
      <c r="N90" s="97">
        <f>SUMIF(V職域接種!$C:$C, 'Conv-vaccine'!$D90, V職域接種!F:F)</f>
        <v>0</v>
      </c>
      <c r="O90" s="97">
        <f>SUMIF(V職域接種!$C:$C, 'Conv-vaccine'!$D90, V職域接種!G:G)</f>
        <v>0</v>
      </c>
      <c r="P90" s="97">
        <f>SUMIF(V重複!$C:$C, 'Conv-vaccine'!$D90, V重複!F:F)</f>
        <v>0</v>
      </c>
      <c r="Q90" s="97">
        <f>SUMIF(V重複!$C:$C, 'Conv-vaccine'!$D90, V重複!G:G)</f>
        <v>0</v>
      </c>
    </row>
    <row r="91" spans="1:17" x14ac:dyDescent="0.55000000000000004">
      <c r="A91" s="94">
        <f t="shared" si="3"/>
        <v>44382</v>
      </c>
      <c r="B91" s="49">
        <f t="shared" si="4"/>
        <v>925064</v>
      </c>
      <c r="C91" s="49">
        <f t="shared" si="5"/>
        <v>644913</v>
      </c>
      <c r="D91" s="95">
        <v>44382</v>
      </c>
      <c r="E91" s="96" t="str">
        <f>IFERROR(VLOOKUP($D91, V医療従事者等!$A:$J, $E$4, FALSE), TEXT(D91, "aaa"))</f>
        <v>(月)</v>
      </c>
      <c r="F91" s="96">
        <f>IFERROR(VLOOKUP($D91, V医療従事者等!$A:$J, $F$4, FALSE), 0)</f>
        <v>57890</v>
      </c>
      <c r="G91" s="96">
        <f>IFERROR(VLOOKUP($D91, V医療従事者等!$A:$J, $G$4, FALSE), 0)</f>
        <v>5788</v>
      </c>
      <c r="H91" s="96">
        <f>IFERROR(VLOOKUP($D91, V医療従事者等!$A:$J, $H$4, FALSE), 0)</f>
        <v>79320</v>
      </c>
      <c r="I91" s="96">
        <f>IFERROR(VLOOKUP($D91, V医療従事者等!$A:$J, $I$4, FALSE), 0)</f>
        <v>2091</v>
      </c>
      <c r="J91" s="97">
        <f>IFERROR(VLOOKUP($D91, V一般接種!$A:$G, J$4, FALSE), 0)</f>
        <v>667471</v>
      </c>
      <c r="K91" s="97">
        <f>IFERROR(VLOOKUP($D91, V一般接種!$A:$G, K$4, FALSE), 0)</f>
        <v>193915</v>
      </c>
      <c r="L91" s="97">
        <f>IFERROR(VLOOKUP($D91, V一般接種!$A:$G, L$4, FALSE), 0)</f>
        <v>0</v>
      </c>
      <c r="M91" s="97">
        <f>IFERROR(VLOOKUP($D91, V一般接種!$A:$G, M$4, FALSE), 0)</f>
        <v>563502</v>
      </c>
      <c r="N91" s="97">
        <f>SUMIF(V職域接種!$C:$C, 'Conv-vaccine'!$D91, V職域接種!F:F)</f>
        <v>0</v>
      </c>
      <c r="O91" s="97">
        <f>SUMIF(V職域接種!$C:$C, 'Conv-vaccine'!$D91, V職域接種!G:G)</f>
        <v>0</v>
      </c>
      <c r="P91" s="97">
        <f>SUMIF(V重複!$C:$C, 'Conv-vaccine'!$D91, V重複!F:F)</f>
        <v>0</v>
      </c>
      <c r="Q91" s="97">
        <f>SUMIF(V重複!$C:$C, 'Conv-vaccine'!$D91, V重複!G:G)</f>
        <v>0</v>
      </c>
    </row>
    <row r="92" spans="1:17" x14ac:dyDescent="0.55000000000000004">
      <c r="A92" s="94">
        <f t="shared" si="3"/>
        <v>44383</v>
      </c>
      <c r="B92" s="49">
        <f t="shared" si="4"/>
        <v>956151</v>
      </c>
      <c r="C92" s="49">
        <f t="shared" si="5"/>
        <v>658446</v>
      </c>
      <c r="D92" s="95">
        <v>44383</v>
      </c>
      <c r="E92" s="96" t="str">
        <f>IFERROR(VLOOKUP($D92, V医療従事者等!$A:$J, $E$4, FALSE), TEXT(D92, "aaa"))</f>
        <v>(火)</v>
      </c>
      <c r="F92" s="96">
        <f>IFERROR(VLOOKUP($D92, V医療従事者等!$A:$J, $F$4, FALSE), 0)</f>
        <v>45037</v>
      </c>
      <c r="G92" s="96">
        <f>IFERROR(VLOOKUP($D92, V医療従事者等!$A:$J, $G$4, FALSE), 0)</f>
        <v>1554</v>
      </c>
      <c r="H92" s="96">
        <f>IFERROR(VLOOKUP($D92, V医療従事者等!$A:$J, $H$4, FALSE), 0)</f>
        <v>52475</v>
      </c>
      <c r="I92" s="96">
        <f>IFERROR(VLOOKUP($D92, V医療従事者等!$A:$J, $I$4, FALSE), 0)</f>
        <v>699</v>
      </c>
      <c r="J92" s="97">
        <f>IFERROR(VLOOKUP($D92, V一般接種!$A:$G, J$4, FALSE), 0)</f>
        <v>706511</v>
      </c>
      <c r="K92" s="97">
        <f>IFERROR(VLOOKUP($D92, V一般接種!$A:$G, K$4, FALSE), 0)</f>
        <v>203049</v>
      </c>
      <c r="L92" s="97">
        <f>IFERROR(VLOOKUP($D92, V一般接種!$A:$G, L$4, FALSE), 0)</f>
        <v>0</v>
      </c>
      <c r="M92" s="97">
        <f>IFERROR(VLOOKUP($D92, V一般接種!$A:$G, M$4, FALSE), 0)</f>
        <v>605272</v>
      </c>
      <c r="N92" s="97">
        <f>SUMIF(V職域接種!$C:$C, 'Conv-vaccine'!$D92, V職域接種!F:F)</f>
        <v>0</v>
      </c>
      <c r="O92" s="97">
        <f>SUMIF(V職域接種!$C:$C, 'Conv-vaccine'!$D92, V職域接種!G:G)</f>
        <v>0</v>
      </c>
      <c r="P92" s="97">
        <f>SUMIF(V重複!$C:$C, 'Conv-vaccine'!$D92, V重複!F:F)</f>
        <v>0</v>
      </c>
      <c r="Q92" s="97">
        <f>SUMIF(V重複!$C:$C, 'Conv-vaccine'!$D92, V重複!G:G)</f>
        <v>0</v>
      </c>
    </row>
    <row r="93" spans="1:17" x14ac:dyDescent="0.55000000000000004">
      <c r="A93" s="94">
        <f t="shared" si="3"/>
        <v>44384</v>
      </c>
      <c r="B93" s="49">
        <f t="shared" si="4"/>
        <v>975293</v>
      </c>
      <c r="C93" s="49">
        <f t="shared" si="5"/>
        <v>633806</v>
      </c>
      <c r="D93" s="95">
        <v>44384</v>
      </c>
      <c r="E93" s="96" t="str">
        <f>IFERROR(VLOOKUP($D93, V医療従事者等!$A:$J, $E$4, FALSE), TEXT(D93, "aaa"))</f>
        <v>(水)</v>
      </c>
      <c r="F93" s="96">
        <f>IFERROR(VLOOKUP($D93, V医療従事者等!$A:$J, $F$4, FALSE), 0)</f>
        <v>28661</v>
      </c>
      <c r="G93" s="96">
        <f>IFERROR(VLOOKUP($D93, V医療従事者等!$A:$J, $G$4, FALSE), 0)</f>
        <v>2304</v>
      </c>
      <c r="H93" s="96">
        <f>IFERROR(VLOOKUP($D93, V医療従事者等!$A:$J, $H$4, FALSE), 0)</f>
        <v>44525</v>
      </c>
      <c r="I93" s="96">
        <f>IFERROR(VLOOKUP($D93, V医療従事者等!$A:$J, $I$4, FALSE), 0)</f>
        <v>1163</v>
      </c>
      <c r="J93" s="97">
        <f>IFERROR(VLOOKUP($D93, V一般接種!$A:$G, J$4, FALSE), 0)</f>
        <v>737237</v>
      </c>
      <c r="K93" s="97">
        <f>IFERROR(VLOOKUP($D93, V一般接種!$A:$G, K$4, FALSE), 0)</f>
        <v>207091</v>
      </c>
      <c r="L93" s="97">
        <f>IFERROR(VLOOKUP($D93, V一般接種!$A:$G, L$4, FALSE), 0)</f>
        <v>0</v>
      </c>
      <c r="M93" s="97">
        <f>IFERROR(VLOOKUP($D93, V一般接種!$A:$G, M$4, FALSE), 0)</f>
        <v>588118</v>
      </c>
      <c r="N93" s="97">
        <f>SUMIF(V職域接種!$C:$C, 'Conv-vaccine'!$D93, V職域接種!F:F)</f>
        <v>0</v>
      </c>
      <c r="O93" s="97">
        <f>SUMIF(V職域接種!$C:$C, 'Conv-vaccine'!$D93, V職域接種!G:G)</f>
        <v>0</v>
      </c>
      <c r="P93" s="97">
        <f>SUMIF(V重複!$C:$C, 'Conv-vaccine'!$D93, V重複!F:F)</f>
        <v>0</v>
      </c>
      <c r="Q93" s="97">
        <f>SUMIF(V重複!$C:$C, 'Conv-vaccine'!$D93, V重複!G:G)</f>
        <v>0</v>
      </c>
    </row>
    <row r="94" spans="1:17" x14ac:dyDescent="0.55000000000000004">
      <c r="A94" s="94">
        <f t="shared" si="3"/>
        <v>44385</v>
      </c>
      <c r="B94" s="49">
        <f t="shared" si="4"/>
        <v>973398</v>
      </c>
      <c r="C94" s="49">
        <f t="shared" si="5"/>
        <v>631289</v>
      </c>
      <c r="D94" s="95">
        <v>44385</v>
      </c>
      <c r="E94" s="96" t="str">
        <f>IFERROR(VLOOKUP($D94, V医療従事者等!$A:$J, $E$4, FALSE), TEXT(D94, "aaa"))</f>
        <v>(木)</v>
      </c>
      <c r="F94" s="96">
        <f>IFERROR(VLOOKUP($D94, V医療従事者等!$A:$J, $F$4, FALSE), 0)</f>
        <v>34199</v>
      </c>
      <c r="G94" s="96">
        <f>IFERROR(VLOOKUP($D94, V医療従事者等!$A:$J, $G$4, FALSE), 0)</f>
        <v>2537</v>
      </c>
      <c r="H94" s="96">
        <f>IFERROR(VLOOKUP($D94, V医療従事者等!$A:$J, $H$4, FALSE), 0)</f>
        <v>44991</v>
      </c>
      <c r="I94" s="96">
        <f>IFERROR(VLOOKUP($D94, V医療従事者等!$A:$J, $I$4, FALSE), 0)</f>
        <v>1613</v>
      </c>
      <c r="J94" s="97">
        <f>IFERROR(VLOOKUP($D94, V一般接種!$A:$G, J$4, FALSE), 0)</f>
        <v>710957</v>
      </c>
      <c r="K94" s="97">
        <f>IFERROR(VLOOKUP($D94, V一般接種!$A:$G, K$4, FALSE), 0)</f>
        <v>225705</v>
      </c>
      <c r="L94" s="97">
        <f>IFERROR(VLOOKUP($D94, V一般接種!$A:$G, L$4, FALSE), 0)</f>
        <v>0</v>
      </c>
      <c r="M94" s="97">
        <f>IFERROR(VLOOKUP($D94, V一般接種!$A:$G, M$4, FALSE), 0)</f>
        <v>584685</v>
      </c>
      <c r="N94" s="97">
        <f>SUMIF(V職域接種!$C:$C, 'Conv-vaccine'!$D94, V職域接種!F:F)</f>
        <v>0</v>
      </c>
      <c r="O94" s="97">
        <f>SUMIF(V職域接種!$C:$C, 'Conv-vaccine'!$D94, V職域接種!G:G)</f>
        <v>0</v>
      </c>
      <c r="P94" s="97">
        <f>SUMIF(V重複!$C:$C, 'Conv-vaccine'!$D94, V重複!F:F)</f>
        <v>0</v>
      </c>
      <c r="Q94" s="97">
        <f>SUMIF(V重複!$C:$C, 'Conv-vaccine'!$D94, V重複!G:G)</f>
        <v>0</v>
      </c>
    </row>
    <row r="95" spans="1:17" x14ac:dyDescent="0.55000000000000004">
      <c r="A95" s="94">
        <f t="shared" si="3"/>
        <v>44386</v>
      </c>
      <c r="B95" s="49">
        <f t="shared" si="4"/>
        <v>977024</v>
      </c>
      <c r="C95" s="49">
        <f t="shared" si="5"/>
        <v>628340</v>
      </c>
      <c r="D95" s="95">
        <v>44386</v>
      </c>
      <c r="E95" s="96" t="str">
        <f>IFERROR(VLOOKUP($D95, V医療従事者等!$A:$J, $E$4, FALSE), TEXT(D95, "aaa"))</f>
        <v>(金)</v>
      </c>
      <c r="F95" s="96">
        <f>IFERROR(VLOOKUP($D95, V医療従事者等!$A:$J, $F$4, FALSE), 0)</f>
        <v>31738</v>
      </c>
      <c r="G95" s="96">
        <f>IFERROR(VLOOKUP($D95, V医療従事者等!$A:$J, $G$4, FALSE), 0)</f>
        <v>221</v>
      </c>
      <c r="H95" s="96">
        <f>IFERROR(VLOOKUP($D95, V医療従事者等!$A:$J, $H$4, FALSE), 0)</f>
        <v>44589</v>
      </c>
      <c r="I95" s="96">
        <f>IFERROR(VLOOKUP($D95, V医療従事者等!$A:$J, $I$4, FALSE), 0)</f>
        <v>1764</v>
      </c>
      <c r="J95" s="97">
        <f>IFERROR(VLOOKUP($D95, V一般接種!$A:$G, J$4, FALSE), 0)</f>
        <v>707117</v>
      </c>
      <c r="K95" s="97">
        <f>IFERROR(VLOOKUP($D95, V一般接種!$A:$G, K$4, FALSE), 0)</f>
        <v>237948</v>
      </c>
      <c r="L95" s="97">
        <f>IFERROR(VLOOKUP($D95, V一般接種!$A:$G, L$4, FALSE), 0)</f>
        <v>0</v>
      </c>
      <c r="M95" s="97">
        <f>IFERROR(VLOOKUP($D95, V一般接種!$A:$G, M$4, FALSE), 0)</f>
        <v>581987</v>
      </c>
      <c r="N95" s="97">
        <f>SUMIF(V職域接種!$C:$C, 'Conv-vaccine'!$D95, V職域接種!F:F)</f>
        <v>0</v>
      </c>
      <c r="O95" s="97">
        <f>SUMIF(V職域接種!$C:$C, 'Conv-vaccine'!$D95, V職域接種!G:G)</f>
        <v>0</v>
      </c>
      <c r="P95" s="97">
        <f>SUMIF(V重複!$C:$C, 'Conv-vaccine'!$D95, V重複!F:F)</f>
        <v>0</v>
      </c>
      <c r="Q95" s="97">
        <f>SUMIF(V重複!$C:$C, 'Conv-vaccine'!$D95, V重複!G:G)</f>
        <v>0</v>
      </c>
    </row>
    <row r="96" spans="1:17" x14ac:dyDescent="0.55000000000000004">
      <c r="A96" s="94">
        <f t="shared" si="3"/>
        <v>44387</v>
      </c>
      <c r="B96" s="49">
        <f t="shared" si="4"/>
        <v>967401</v>
      </c>
      <c r="C96" s="49">
        <f t="shared" si="5"/>
        <v>607425</v>
      </c>
      <c r="D96" s="95">
        <v>44387</v>
      </c>
      <c r="E96" s="96" t="str">
        <f>IFERROR(VLOOKUP($D96, V医療従事者等!$A:$J, $E$4, FALSE), TEXT(D96, "aaa"))</f>
        <v>土</v>
      </c>
      <c r="F96" s="96">
        <f>IFERROR(VLOOKUP($D96, V医療従事者等!$A:$J, $F$4, FALSE), 0)</f>
        <v>0</v>
      </c>
      <c r="G96" s="96">
        <f>IFERROR(VLOOKUP($D96, V医療従事者等!$A:$J, $G$4, FALSE), 0)</f>
        <v>0</v>
      </c>
      <c r="H96" s="96">
        <f>IFERROR(VLOOKUP($D96, V医療従事者等!$A:$J, $H$4, FALSE), 0)</f>
        <v>0</v>
      </c>
      <c r="I96" s="96">
        <f>IFERROR(VLOOKUP($D96, V医療従事者等!$A:$J, $I$4, FALSE), 0)</f>
        <v>0</v>
      </c>
      <c r="J96" s="97">
        <f>IFERROR(VLOOKUP($D96, V一般接種!$A:$G, J$4, FALSE), 0)</f>
        <v>758090</v>
      </c>
      <c r="K96" s="97">
        <f>IFERROR(VLOOKUP($D96, V一般接種!$A:$G, K$4, FALSE), 0)</f>
        <v>209311</v>
      </c>
      <c r="L96" s="97">
        <f>IFERROR(VLOOKUP($D96, V一般接種!$A:$G, L$4, FALSE), 0)</f>
        <v>0</v>
      </c>
      <c r="M96" s="97">
        <f>IFERROR(VLOOKUP($D96, V一般接種!$A:$G, M$4, FALSE), 0)</f>
        <v>607425</v>
      </c>
      <c r="N96" s="97">
        <f>SUMIF(V職域接種!$C:$C, 'Conv-vaccine'!$D96, V職域接種!F:F)</f>
        <v>0</v>
      </c>
      <c r="O96" s="97">
        <f>SUMIF(V職域接種!$C:$C, 'Conv-vaccine'!$D96, V職域接種!G:G)</f>
        <v>0</v>
      </c>
      <c r="P96" s="97">
        <f>SUMIF(V重複!$C:$C, 'Conv-vaccine'!$D96, V重複!F:F)</f>
        <v>0</v>
      </c>
      <c r="Q96" s="97">
        <f>SUMIF(V重複!$C:$C, 'Conv-vaccine'!$D96, V重複!G:G)</f>
        <v>0</v>
      </c>
    </row>
    <row r="97" spans="1:17" x14ac:dyDescent="0.55000000000000004">
      <c r="A97" s="94">
        <f t="shared" si="3"/>
        <v>44388</v>
      </c>
      <c r="B97" s="49">
        <f t="shared" si="4"/>
        <v>718026</v>
      </c>
      <c r="C97" s="49">
        <f t="shared" si="5"/>
        <v>617155</v>
      </c>
      <c r="D97" s="95">
        <v>44388</v>
      </c>
      <c r="E97" s="96" t="str">
        <f>IFERROR(VLOOKUP($D97, V医療従事者等!$A:$J, $E$4, FALSE), TEXT(D97, "aaa"))</f>
        <v>日</v>
      </c>
      <c r="F97" s="96">
        <f>IFERROR(VLOOKUP($D97, V医療従事者等!$A:$J, $F$4, FALSE), 0)</f>
        <v>0</v>
      </c>
      <c r="G97" s="96">
        <f>IFERROR(VLOOKUP($D97, V医療従事者等!$A:$J, $G$4, FALSE), 0)</f>
        <v>0</v>
      </c>
      <c r="H97" s="96">
        <f>IFERROR(VLOOKUP($D97, V医療従事者等!$A:$J, $H$4, FALSE), 0)</f>
        <v>0</v>
      </c>
      <c r="I97" s="96">
        <f>IFERROR(VLOOKUP($D97, V医療従事者等!$A:$J, $I$4, FALSE), 0)</f>
        <v>0</v>
      </c>
      <c r="J97" s="97">
        <f>IFERROR(VLOOKUP($D97, V一般接種!$A:$G, J$4, FALSE), 0)</f>
        <v>558765</v>
      </c>
      <c r="K97" s="97">
        <f>IFERROR(VLOOKUP($D97, V一般接種!$A:$G, K$4, FALSE), 0)</f>
        <v>159261</v>
      </c>
      <c r="L97" s="97">
        <f>IFERROR(VLOOKUP($D97, V一般接種!$A:$G, L$4, FALSE), 0)</f>
        <v>0</v>
      </c>
      <c r="M97" s="97">
        <f>IFERROR(VLOOKUP($D97, V一般接種!$A:$G, M$4, FALSE), 0)</f>
        <v>617155</v>
      </c>
      <c r="N97" s="97">
        <f>SUMIF(V職域接種!$C:$C, 'Conv-vaccine'!$D97, V職域接種!F:F)</f>
        <v>0</v>
      </c>
      <c r="O97" s="97">
        <f>SUMIF(V職域接種!$C:$C, 'Conv-vaccine'!$D97, V職域接種!G:G)</f>
        <v>0</v>
      </c>
      <c r="P97" s="97">
        <f>SUMIF(V重複!$C:$C, 'Conv-vaccine'!$D97, V重複!F:F)</f>
        <v>0</v>
      </c>
      <c r="Q97" s="97">
        <f>SUMIF(V重複!$C:$C, 'Conv-vaccine'!$D97, V重複!G:G)</f>
        <v>0</v>
      </c>
    </row>
    <row r="98" spans="1:17" x14ac:dyDescent="0.55000000000000004">
      <c r="A98" s="94">
        <f t="shared" si="3"/>
        <v>44389</v>
      </c>
      <c r="B98" s="49">
        <f t="shared" si="4"/>
        <v>812570</v>
      </c>
      <c r="C98" s="49">
        <f t="shared" si="5"/>
        <v>671049</v>
      </c>
      <c r="D98" s="95">
        <v>44389</v>
      </c>
      <c r="E98" s="96" t="str">
        <f>IFERROR(VLOOKUP($D98, V医療従事者等!$A:$J, $E$4, FALSE), TEXT(D98, "aaa"))</f>
        <v>(月)</v>
      </c>
      <c r="F98" s="96">
        <f>IFERROR(VLOOKUP($D98, V医療従事者等!$A:$J, $F$4, FALSE), 0)</f>
        <v>47667</v>
      </c>
      <c r="G98" s="96">
        <f>IFERROR(VLOOKUP($D98, V医療従事者等!$A:$J, $G$4, FALSE), 0)</f>
        <v>22048</v>
      </c>
      <c r="H98" s="96">
        <f>IFERROR(VLOOKUP($D98, V医療従事者等!$A:$J, $H$4, FALSE), 0)</f>
        <v>67841</v>
      </c>
      <c r="I98" s="96">
        <f>IFERROR(VLOOKUP($D98, V医療従事者等!$A:$J, $I$4, FALSE), 0)</f>
        <v>4028</v>
      </c>
      <c r="J98" s="97">
        <f>IFERROR(VLOOKUP($D98, V一般接種!$A:$G, J$4, FALSE), 0)</f>
        <v>564653</v>
      </c>
      <c r="K98" s="97">
        <f>IFERROR(VLOOKUP($D98, V一般接種!$A:$G, K$4, FALSE), 0)</f>
        <v>178202</v>
      </c>
      <c r="L98" s="97">
        <f>IFERROR(VLOOKUP($D98, V一般接種!$A:$G, L$4, FALSE), 0)</f>
        <v>0</v>
      </c>
      <c r="M98" s="97">
        <f>IFERROR(VLOOKUP($D98, V一般接種!$A:$G, M$4, FALSE), 0)</f>
        <v>599180</v>
      </c>
      <c r="N98" s="97">
        <f>SUMIF(V職域接種!$C:$C, 'Conv-vaccine'!$D98, V職域接種!F:F)</f>
        <v>0</v>
      </c>
      <c r="O98" s="97">
        <f>SUMIF(V職域接種!$C:$C, 'Conv-vaccine'!$D98, V職域接種!G:G)</f>
        <v>0</v>
      </c>
      <c r="P98" s="97">
        <f>SUMIF(V重複!$C:$C, 'Conv-vaccine'!$D98, V重複!F:F)</f>
        <v>0</v>
      </c>
      <c r="Q98" s="97">
        <f>SUMIF(V重複!$C:$C, 'Conv-vaccine'!$D98, V重複!G:G)</f>
        <v>0</v>
      </c>
    </row>
    <row r="99" spans="1:17" x14ac:dyDescent="0.55000000000000004">
      <c r="A99" s="94">
        <f t="shared" si="3"/>
        <v>44390</v>
      </c>
      <c r="B99" s="49">
        <f t="shared" si="4"/>
        <v>841114</v>
      </c>
      <c r="C99" s="49">
        <f t="shared" si="5"/>
        <v>655068</v>
      </c>
      <c r="D99" s="95">
        <v>44390</v>
      </c>
      <c r="E99" s="96" t="str">
        <f>IFERROR(VLOOKUP($D99, V医療従事者等!$A:$J, $E$4, FALSE), TEXT(D99, "aaa"))</f>
        <v>(火)</v>
      </c>
      <c r="F99" s="96">
        <f>IFERROR(VLOOKUP($D99, V医療従事者等!$A:$J, $F$4, FALSE), 0)</f>
        <v>25653</v>
      </c>
      <c r="G99" s="96">
        <f>IFERROR(VLOOKUP($D99, V医療従事者等!$A:$J, $G$4, FALSE), 0)</f>
        <v>9453</v>
      </c>
      <c r="H99" s="96">
        <f>IFERROR(VLOOKUP($D99, V医療従事者等!$A:$J, $H$4, FALSE), 0)</f>
        <v>37198</v>
      </c>
      <c r="I99" s="96">
        <f>IFERROR(VLOOKUP($D99, V医療従事者等!$A:$J, $I$4, FALSE), 0)</f>
        <v>1141</v>
      </c>
      <c r="J99" s="97">
        <f>IFERROR(VLOOKUP($D99, V一般接種!$A:$G, J$4, FALSE), 0)</f>
        <v>599426</v>
      </c>
      <c r="K99" s="97">
        <f>IFERROR(VLOOKUP($D99, V一般接種!$A:$G, K$4, FALSE), 0)</f>
        <v>206582</v>
      </c>
      <c r="L99" s="97">
        <f>IFERROR(VLOOKUP($D99, V一般接種!$A:$G, L$4, FALSE), 0)</f>
        <v>0</v>
      </c>
      <c r="M99" s="97">
        <f>IFERROR(VLOOKUP($D99, V一般接種!$A:$G, M$4, FALSE), 0)</f>
        <v>616729</v>
      </c>
      <c r="N99" s="97">
        <f>SUMIF(V職域接種!$C:$C, 'Conv-vaccine'!$D99, V職域接種!F:F)</f>
        <v>0</v>
      </c>
      <c r="O99" s="97">
        <f>SUMIF(V職域接種!$C:$C, 'Conv-vaccine'!$D99, V職域接種!G:G)</f>
        <v>0</v>
      </c>
      <c r="P99" s="97">
        <f>SUMIF(V重複!$C:$C, 'Conv-vaccine'!$D99, V重複!F:F)</f>
        <v>0</v>
      </c>
      <c r="Q99" s="97">
        <f>SUMIF(V重複!$C:$C, 'Conv-vaccine'!$D99, V重複!G:G)</f>
        <v>0</v>
      </c>
    </row>
    <row r="100" spans="1:17" x14ac:dyDescent="0.55000000000000004">
      <c r="A100" s="94">
        <f t="shared" si="3"/>
        <v>44391</v>
      </c>
      <c r="B100" s="49">
        <f t="shared" si="4"/>
        <v>820353</v>
      </c>
      <c r="C100" s="49">
        <f t="shared" si="5"/>
        <v>662403</v>
      </c>
      <c r="D100" s="95">
        <v>44391</v>
      </c>
      <c r="E100" s="96" t="str">
        <f>IFERROR(VLOOKUP($D100, V医療従事者等!$A:$J, $E$4, FALSE), TEXT(D100, "aaa"))</f>
        <v>(水)</v>
      </c>
      <c r="F100" s="96">
        <f>IFERROR(VLOOKUP($D100, V医療従事者等!$A:$J, $F$4, FALSE), 0)</f>
        <v>22176</v>
      </c>
      <c r="G100" s="96">
        <f>IFERROR(VLOOKUP($D100, V医療従事者等!$A:$J, $G$4, FALSE), 0)</f>
        <v>178</v>
      </c>
      <c r="H100" s="96">
        <f>IFERROR(VLOOKUP($D100, V医療従事者等!$A:$J, $H$4, FALSE), 0)</f>
        <v>37839</v>
      </c>
      <c r="I100" s="96">
        <f>IFERROR(VLOOKUP($D100, V医療従事者等!$A:$J, $I$4, FALSE), 0)</f>
        <v>1964</v>
      </c>
      <c r="J100" s="97">
        <f>IFERROR(VLOOKUP($D100, V一般接種!$A:$G, J$4, FALSE), 0)</f>
        <v>598535</v>
      </c>
      <c r="K100" s="97">
        <f>IFERROR(VLOOKUP($D100, V一般接種!$A:$G, K$4, FALSE), 0)</f>
        <v>199464</v>
      </c>
      <c r="L100" s="97">
        <f>IFERROR(VLOOKUP($D100, V一般接種!$A:$G, L$4, FALSE), 0)</f>
        <v>0</v>
      </c>
      <c r="M100" s="97">
        <f>IFERROR(VLOOKUP($D100, V一般接種!$A:$G, M$4, FALSE), 0)</f>
        <v>622600</v>
      </c>
      <c r="N100" s="97">
        <f>SUMIF(V職域接種!$C:$C, 'Conv-vaccine'!$D100, V職域接種!F:F)</f>
        <v>0</v>
      </c>
      <c r="O100" s="97">
        <f>SUMIF(V職域接種!$C:$C, 'Conv-vaccine'!$D100, V職域接種!G:G)</f>
        <v>0</v>
      </c>
      <c r="P100" s="97">
        <f>SUMIF(V重複!$C:$C, 'Conv-vaccine'!$D100, V重複!F:F)</f>
        <v>0</v>
      </c>
      <c r="Q100" s="97">
        <f>SUMIF(V重複!$C:$C, 'Conv-vaccine'!$D100, V重複!G:G)</f>
        <v>0</v>
      </c>
    </row>
    <row r="101" spans="1:17" x14ac:dyDescent="0.55000000000000004">
      <c r="A101" s="94">
        <f t="shared" si="3"/>
        <v>44392</v>
      </c>
      <c r="B101" s="49">
        <f t="shared" si="4"/>
        <v>802908</v>
      </c>
      <c r="C101" s="49">
        <f t="shared" si="5"/>
        <v>637548</v>
      </c>
      <c r="D101" s="95">
        <v>44392</v>
      </c>
      <c r="E101" s="96" t="str">
        <f>IFERROR(VLOOKUP($D101, V医療従事者等!$A:$J, $E$4, FALSE), TEXT(D101, "aaa"))</f>
        <v>(木)</v>
      </c>
      <c r="F101" s="96">
        <f>IFERROR(VLOOKUP($D101, V医療従事者等!$A:$J, $F$4, FALSE), 0)</f>
        <v>24563</v>
      </c>
      <c r="G101" s="96">
        <f>IFERROR(VLOOKUP($D101, V医療従事者等!$A:$J, $G$4, FALSE), 0)</f>
        <v>533</v>
      </c>
      <c r="H101" s="96">
        <f>IFERROR(VLOOKUP($D101, V医療従事者等!$A:$J, $H$4, FALSE), 0)</f>
        <v>31996</v>
      </c>
      <c r="I101" s="96">
        <f>IFERROR(VLOOKUP($D101, V医療従事者等!$A:$J, $I$4, FALSE), 0)</f>
        <v>1195</v>
      </c>
      <c r="J101" s="97">
        <f>IFERROR(VLOOKUP($D101, V一般接種!$A:$G, J$4, FALSE), 0)</f>
        <v>583741</v>
      </c>
      <c r="K101" s="97">
        <f>IFERROR(VLOOKUP($D101, V一般接種!$A:$G, K$4, FALSE), 0)</f>
        <v>194071</v>
      </c>
      <c r="L101" s="97">
        <f>IFERROR(VLOOKUP($D101, V一般接種!$A:$G, L$4, FALSE), 0)</f>
        <v>0</v>
      </c>
      <c r="M101" s="97">
        <f>IFERROR(VLOOKUP($D101, V一般接種!$A:$G, M$4, FALSE), 0)</f>
        <v>604357</v>
      </c>
      <c r="N101" s="97">
        <f>SUMIF(V職域接種!$C:$C, 'Conv-vaccine'!$D101, V職域接種!F:F)</f>
        <v>0</v>
      </c>
      <c r="O101" s="97">
        <f>SUMIF(V職域接種!$C:$C, 'Conv-vaccine'!$D101, V職域接種!G:G)</f>
        <v>0</v>
      </c>
      <c r="P101" s="97">
        <f>SUMIF(V重複!$C:$C, 'Conv-vaccine'!$D101, V重複!F:F)</f>
        <v>0</v>
      </c>
      <c r="Q101" s="97">
        <f>SUMIF(V重複!$C:$C, 'Conv-vaccine'!$D101, V重複!G:G)</f>
        <v>0</v>
      </c>
    </row>
    <row r="102" spans="1:17" x14ac:dyDescent="0.55000000000000004">
      <c r="A102" s="94">
        <f t="shared" si="3"/>
        <v>44393</v>
      </c>
      <c r="B102" s="49">
        <f t="shared" si="4"/>
        <v>836598</v>
      </c>
      <c r="C102" s="49">
        <f t="shared" si="5"/>
        <v>627816</v>
      </c>
      <c r="D102" s="95">
        <v>44393</v>
      </c>
      <c r="E102" s="96" t="str">
        <f>IFERROR(VLOOKUP($D102, V医療従事者等!$A:$J, $E$4, FALSE), TEXT(D102, "aaa"))</f>
        <v>(金)</v>
      </c>
      <c r="F102" s="96">
        <f>IFERROR(VLOOKUP($D102, V医療従事者等!$A:$J, $F$4, FALSE), 0)</f>
        <v>23717</v>
      </c>
      <c r="G102" s="96">
        <f>IFERROR(VLOOKUP($D102, V医療従事者等!$A:$J, $G$4, FALSE), 0)</f>
        <v>4551</v>
      </c>
      <c r="H102" s="96">
        <f>IFERROR(VLOOKUP($D102, V医療従事者等!$A:$J, $H$4, FALSE), 0)</f>
        <v>35455</v>
      </c>
      <c r="I102" s="96">
        <f>IFERROR(VLOOKUP($D102, V医療従事者等!$A:$J, $I$4, FALSE), 0)</f>
        <v>1731</v>
      </c>
      <c r="J102" s="97">
        <f>IFERROR(VLOOKUP($D102, V一般接種!$A:$G, J$4, FALSE), 0)</f>
        <v>605091</v>
      </c>
      <c r="K102" s="97">
        <f>IFERROR(VLOOKUP($D102, V一般接種!$A:$G, K$4, FALSE), 0)</f>
        <v>203239</v>
      </c>
      <c r="L102" s="97">
        <f>IFERROR(VLOOKUP($D102, V一般接種!$A:$G, L$4, FALSE), 0)</f>
        <v>0</v>
      </c>
      <c r="M102" s="97">
        <f>IFERROR(VLOOKUP($D102, V一般接種!$A:$G, M$4, FALSE), 0)</f>
        <v>590630</v>
      </c>
      <c r="N102" s="97">
        <f>SUMIF(V職域接種!$C:$C, 'Conv-vaccine'!$D102, V職域接種!F:F)</f>
        <v>0</v>
      </c>
      <c r="O102" s="97">
        <f>SUMIF(V職域接種!$C:$C, 'Conv-vaccine'!$D102, V職域接種!G:G)</f>
        <v>0</v>
      </c>
      <c r="P102" s="97">
        <f>SUMIF(V重複!$C:$C, 'Conv-vaccine'!$D102, V重複!F:F)</f>
        <v>0</v>
      </c>
      <c r="Q102" s="97">
        <f>SUMIF(V重複!$C:$C, 'Conv-vaccine'!$D102, V重複!G:G)</f>
        <v>0</v>
      </c>
    </row>
    <row r="103" spans="1:17" x14ac:dyDescent="0.55000000000000004">
      <c r="A103" s="94">
        <f t="shared" si="3"/>
        <v>44394</v>
      </c>
      <c r="B103" s="49">
        <f t="shared" si="4"/>
        <v>778352</v>
      </c>
      <c r="C103" s="49">
        <f t="shared" si="5"/>
        <v>634028</v>
      </c>
      <c r="D103" s="95">
        <v>44394</v>
      </c>
      <c r="E103" s="96" t="str">
        <f>IFERROR(VLOOKUP($D103, V医療従事者等!$A:$J, $E$4, FALSE), TEXT(D103, "aaa"))</f>
        <v>土</v>
      </c>
      <c r="F103" s="96">
        <f>IFERROR(VLOOKUP($D103, V医療従事者等!$A:$J, $F$4, FALSE), 0)</f>
        <v>0</v>
      </c>
      <c r="G103" s="96">
        <f>IFERROR(VLOOKUP($D103, V医療従事者等!$A:$J, $G$4, FALSE), 0)</f>
        <v>0</v>
      </c>
      <c r="H103" s="96">
        <f>IFERROR(VLOOKUP($D103, V医療従事者等!$A:$J, $H$4, FALSE), 0)</f>
        <v>0</v>
      </c>
      <c r="I103" s="96">
        <f>IFERROR(VLOOKUP($D103, V医療従事者等!$A:$J, $I$4, FALSE), 0)</f>
        <v>0</v>
      </c>
      <c r="J103" s="97">
        <f>IFERROR(VLOOKUP($D103, V一般接種!$A:$G, J$4, FALSE), 0)</f>
        <v>621038</v>
      </c>
      <c r="K103" s="97">
        <f>IFERROR(VLOOKUP($D103, V一般接種!$A:$G, K$4, FALSE), 0)</f>
        <v>157314</v>
      </c>
      <c r="L103" s="97">
        <f>IFERROR(VLOOKUP($D103, V一般接種!$A:$G, L$4, FALSE), 0)</f>
        <v>0</v>
      </c>
      <c r="M103" s="97">
        <f>IFERROR(VLOOKUP($D103, V一般接種!$A:$G, M$4, FALSE), 0)</f>
        <v>634028</v>
      </c>
      <c r="N103" s="97">
        <f>SUMIF(V職域接種!$C:$C, 'Conv-vaccine'!$D103, V職域接種!F:F)</f>
        <v>0</v>
      </c>
      <c r="O103" s="97">
        <f>SUMIF(V職域接種!$C:$C, 'Conv-vaccine'!$D103, V職域接種!G:G)</f>
        <v>0</v>
      </c>
      <c r="P103" s="97">
        <f>SUMIF(V重複!$C:$C, 'Conv-vaccine'!$D103, V重複!F:F)</f>
        <v>0</v>
      </c>
      <c r="Q103" s="97">
        <f>SUMIF(V重複!$C:$C, 'Conv-vaccine'!$D103, V重複!G:G)</f>
        <v>0</v>
      </c>
    </row>
    <row r="104" spans="1:17" x14ac:dyDescent="0.55000000000000004">
      <c r="A104" s="94">
        <f t="shared" si="3"/>
        <v>44395</v>
      </c>
      <c r="B104" s="49">
        <f t="shared" si="4"/>
        <v>584440</v>
      </c>
      <c r="C104" s="49">
        <f t="shared" si="5"/>
        <v>650624</v>
      </c>
      <c r="D104" s="95">
        <v>44395</v>
      </c>
      <c r="E104" s="96" t="str">
        <f>IFERROR(VLOOKUP($D104, V医療従事者等!$A:$J, $E$4, FALSE), TEXT(D104, "aaa"))</f>
        <v>日</v>
      </c>
      <c r="F104" s="96">
        <f>IFERROR(VLOOKUP($D104, V医療従事者等!$A:$J, $F$4, FALSE), 0)</f>
        <v>0</v>
      </c>
      <c r="G104" s="96">
        <f>IFERROR(VLOOKUP($D104, V医療従事者等!$A:$J, $G$4, FALSE), 0)</f>
        <v>0</v>
      </c>
      <c r="H104" s="96">
        <f>IFERROR(VLOOKUP($D104, V医療従事者等!$A:$J, $H$4, FALSE), 0)</f>
        <v>0</v>
      </c>
      <c r="I104" s="96">
        <f>IFERROR(VLOOKUP($D104, V医療従事者等!$A:$J, $I$4, FALSE), 0)</f>
        <v>0</v>
      </c>
      <c r="J104" s="97">
        <f>IFERROR(VLOOKUP($D104, V一般接種!$A:$G, J$4, FALSE), 0)</f>
        <v>457658</v>
      </c>
      <c r="K104" s="97">
        <f>IFERROR(VLOOKUP($D104, V一般接種!$A:$G, K$4, FALSE), 0)</f>
        <v>126782</v>
      </c>
      <c r="L104" s="97">
        <f>IFERROR(VLOOKUP($D104, V一般接種!$A:$G, L$4, FALSE), 0)</f>
        <v>0</v>
      </c>
      <c r="M104" s="97">
        <f>IFERROR(VLOOKUP($D104, V一般接種!$A:$G, M$4, FALSE), 0)</f>
        <v>650624</v>
      </c>
      <c r="N104" s="97">
        <f>SUMIF(V職域接種!$C:$C, 'Conv-vaccine'!$D104, V職域接種!F:F)</f>
        <v>0</v>
      </c>
      <c r="O104" s="97">
        <f>SUMIF(V職域接種!$C:$C, 'Conv-vaccine'!$D104, V職域接種!G:G)</f>
        <v>0</v>
      </c>
      <c r="P104" s="97">
        <f>SUMIF(V重複!$C:$C, 'Conv-vaccine'!$D104, V重複!F:F)</f>
        <v>0</v>
      </c>
      <c r="Q104" s="97">
        <f>SUMIF(V重複!$C:$C, 'Conv-vaccine'!$D104, V重複!G:G)</f>
        <v>0</v>
      </c>
    </row>
    <row r="105" spans="1:17" x14ac:dyDescent="0.55000000000000004">
      <c r="A105" s="94">
        <f t="shared" si="3"/>
        <v>44396</v>
      </c>
      <c r="B105" s="49">
        <f t="shared" si="4"/>
        <v>492541</v>
      </c>
      <c r="C105" s="49">
        <f t="shared" si="5"/>
        <v>628138</v>
      </c>
      <c r="D105" s="95">
        <v>44396</v>
      </c>
      <c r="E105" s="96" t="str">
        <f>IFERROR(VLOOKUP($D105, V医療従事者等!$A:$J, $E$4, FALSE), TEXT(D105, "aaa"))</f>
        <v>(月)</v>
      </c>
      <c r="F105" s="96">
        <f>IFERROR(VLOOKUP($D105, V医療従事者等!$A:$J, $F$4, FALSE), 0)</f>
        <v>29457</v>
      </c>
      <c r="G105" s="96">
        <f>IFERROR(VLOOKUP($D105, V医療従事者等!$A:$J, $G$4, FALSE), 0)</f>
        <v>14740</v>
      </c>
      <c r="H105" s="96">
        <f>IFERROR(VLOOKUP($D105, V医療従事者等!$A:$J, $H$4, FALSE), 0)</f>
        <v>60294</v>
      </c>
      <c r="I105" s="96">
        <f>IFERROR(VLOOKUP($D105, V医療従事者等!$A:$J, $I$4, FALSE), 0)</f>
        <v>7677</v>
      </c>
      <c r="J105" s="97">
        <f>IFERROR(VLOOKUP($D105, V一般接種!$A:$G, J$4, FALSE), 0)</f>
        <v>271871</v>
      </c>
      <c r="K105" s="97">
        <f>IFERROR(VLOOKUP($D105, V一般接種!$A:$G, K$4, FALSE), 0)</f>
        <v>176473</v>
      </c>
      <c r="L105" s="97">
        <f>IFERROR(VLOOKUP($D105, V一般接種!$A:$G, L$4, FALSE), 0)</f>
        <v>0</v>
      </c>
      <c r="M105" s="97">
        <f>IFERROR(VLOOKUP($D105, V一般接種!$A:$G, M$4, FALSE), 0)</f>
        <v>560167</v>
      </c>
      <c r="N105" s="97">
        <f>SUMIF(V職域接種!$C:$C, 'Conv-vaccine'!$D105, V職域接種!F:F)</f>
        <v>0</v>
      </c>
      <c r="O105" s="97">
        <f>SUMIF(V職域接種!$C:$C, 'Conv-vaccine'!$D105, V職域接種!G:G)</f>
        <v>0</v>
      </c>
      <c r="P105" s="97">
        <f>SUMIF(V重複!$C:$C, 'Conv-vaccine'!$D105, V重複!F:F)</f>
        <v>0</v>
      </c>
      <c r="Q105" s="97">
        <f>SUMIF(V重複!$C:$C, 'Conv-vaccine'!$D105, V重複!G:G)</f>
        <v>0</v>
      </c>
    </row>
    <row r="106" spans="1:17" x14ac:dyDescent="0.55000000000000004">
      <c r="A106" s="94">
        <f t="shared" si="3"/>
        <v>44397</v>
      </c>
      <c r="B106" s="49">
        <f t="shared" si="4"/>
        <v>751149</v>
      </c>
      <c r="C106" s="49">
        <f t="shared" si="5"/>
        <v>641539</v>
      </c>
      <c r="D106" s="95">
        <v>44397</v>
      </c>
      <c r="E106" s="96" t="str">
        <f>IFERROR(VLOOKUP($D106, V医療従事者等!$A:$J, $E$4, FALSE), TEXT(D106, "aaa"))</f>
        <v>(火)</v>
      </c>
      <c r="F106" s="96">
        <f>IFERROR(VLOOKUP($D106, V医療従事者等!$A:$J, $F$4, FALSE), 0)</f>
        <v>34550</v>
      </c>
      <c r="G106" s="96">
        <f>IFERROR(VLOOKUP($D106, V医療従事者等!$A:$J, $G$4, FALSE), 0)</f>
        <v>5981</v>
      </c>
      <c r="H106" s="96">
        <f>IFERROR(VLOOKUP($D106, V医療従事者等!$A:$J, $H$4, FALSE), 0)</f>
        <v>30208</v>
      </c>
      <c r="I106" s="96">
        <f>IFERROR(VLOOKUP($D106, V医療従事者等!$A:$J, $I$4, FALSE), 0)</f>
        <v>2832</v>
      </c>
      <c r="J106" s="97">
        <f>IFERROR(VLOOKUP($D106, V一般接種!$A:$G, J$4, FALSE), 0)</f>
        <v>525634</v>
      </c>
      <c r="K106" s="97">
        <f>IFERROR(VLOOKUP($D106, V一般接種!$A:$G, K$4, FALSE), 0)</f>
        <v>184984</v>
      </c>
      <c r="L106" s="97">
        <f>IFERROR(VLOOKUP($D106, V一般接種!$A:$G, L$4, FALSE), 0)</f>
        <v>0</v>
      </c>
      <c r="M106" s="97">
        <f>IFERROR(VLOOKUP($D106, V一般接種!$A:$G, M$4, FALSE), 0)</f>
        <v>608499</v>
      </c>
      <c r="N106" s="97">
        <f>SUMIF(V職域接種!$C:$C, 'Conv-vaccine'!$D106, V職域接種!F:F)</f>
        <v>0</v>
      </c>
      <c r="O106" s="97">
        <f>SUMIF(V職域接種!$C:$C, 'Conv-vaccine'!$D106, V職域接種!G:G)</f>
        <v>0</v>
      </c>
      <c r="P106" s="97">
        <f>SUMIF(V重複!$C:$C, 'Conv-vaccine'!$D106, V重複!F:F)</f>
        <v>0</v>
      </c>
      <c r="Q106" s="97">
        <f>SUMIF(V重複!$C:$C, 'Conv-vaccine'!$D106, V重複!G:G)</f>
        <v>0</v>
      </c>
    </row>
    <row r="107" spans="1:17" x14ac:dyDescent="0.55000000000000004">
      <c r="A107" s="94">
        <f t="shared" si="3"/>
        <v>44398</v>
      </c>
      <c r="B107" s="49">
        <f t="shared" si="4"/>
        <v>683573</v>
      </c>
      <c r="C107" s="49">
        <f t="shared" si="5"/>
        <v>687080</v>
      </c>
      <c r="D107" s="95">
        <v>44398</v>
      </c>
      <c r="E107" s="96" t="str">
        <f>IFERROR(VLOOKUP($D107, V医療従事者等!$A:$J, $E$4, FALSE), TEXT(D107, "aaa"))</f>
        <v>(水)</v>
      </c>
      <c r="F107" s="96">
        <f>IFERROR(VLOOKUP($D107, V医療従事者等!$A:$J, $F$4, FALSE), 0)</f>
        <v>371</v>
      </c>
      <c r="G107" s="96">
        <f>IFERROR(VLOOKUP($D107, V医療従事者等!$A:$J, $G$4, FALSE), 0)</f>
        <v>3619</v>
      </c>
      <c r="H107" s="96">
        <f>IFERROR(VLOOKUP($D107, V医療従事者等!$A:$J, $H$4, FALSE), 0)</f>
        <v>35406</v>
      </c>
      <c r="I107" s="96">
        <f>IFERROR(VLOOKUP($D107, V医療従事者等!$A:$J, $I$4, FALSE), 0)</f>
        <v>7470</v>
      </c>
      <c r="J107" s="97">
        <f>IFERROR(VLOOKUP($D107, V一般接種!$A:$G, J$4, FALSE), 0)</f>
        <v>487677</v>
      </c>
      <c r="K107" s="97">
        <f>IFERROR(VLOOKUP($D107, V一般接種!$A:$G, K$4, FALSE), 0)</f>
        <v>191906</v>
      </c>
      <c r="L107" s="97">
        <f>IFERROR(VLOOKUP($D107, V一般接種!$A:$G, L$4, FALSE), 0)</f>
        <v>0</v>
      </c>
      <c r="M107" s="97">
        <f>IFERROR(VLOOKUP($D107, V一般接種!$A:$G, M$4, FALSE), 0)</f>
        <v>644204</v>
      </c>
      <c r="N107" s="97">
        <f>SUMIF(V職域接種!$C:$C, 'Conv-vaccine'!$D107, V職域接種!F:F)</f>
        <v>0</v>
      </c>
      <c r="O107" s="97">
        <f>SUMIF(V職域接種!$C:$C, 'Conv-vaccine'!$D107, V職域接種!G:G)</f>
        <v>0</v>
      </c>
      <c r="P107" s="97">
        <f>SUMIF(V重複!$C:$C, 'Conv-vaccine'!$D107, V重複!F:F)</f>
        <v>0</v>
      </c>
      <c r="Q107" s="97">
        <f>SUMIF(V重複!$C:$C, 'Conv-vaccine'!$D107, V重複!G:G)</f>
        <v>0</v>
      </c>
    </row>
    <row r="108" spans="1:17" x14ac:dyDescent="0.55000000000000004">
      <c r="A108" s="94">
        <f t="shared" si="3"/>
        <v>44399</v>
      </c>
      <c r="B108" s="49">
        <f t="shared" si="4"/>
        <v>288937</v>
      </c>
      <c r="C108" s="49">
        <f t="shared" si="5"/>
        <v>272925</v>
      </c>
      <c r="D108" s="95">
        <v>44399</v>
      </c>
      <c r="E108" s="96" t="str">
        <f>IFERROR(VLOOKUP($D108, V医療従事者等!$A:$J, $E$4, FALSE), TEXT(D108, "aaa"))</f>
        <v>木</v>
      </c>
      <c r="F108" s="96">
        <f>IFERROR(VLOOKUP($D108, V医療従事者等!$A:$J, $F$4, FALSE), 0)</f>
        <v>0</v>
      </c>
      <c r="G108" s="96">
        <f>IFERROR(VLOOKUP($D108, V医療従事者等!$A:$J, $G$4, FALSE), 0)</f>
        <v>0</v>
      </c>
      <c r="H108" s="96">
        <f>IFERROR(VLOOKUP($D108, V医療従事者等!$A:$J, $H$4, FALSE), 0)</f>
        <v>0</v>
      </c>
      <c r="I108" s="96">
        <f>IFERROR(VLOOKUP($D108, V医療従事者等!$A:$J, $I$4, FALSE), 0)</f>
        <v>0</v>
      </c>
      <c r="J108" s="97">
        <f>IFERROR(VLOOKUP($D108, V一般接種!$A:$G, J$4, FALSE), 0)</f>
        <v>184429</v>
      </c>
      <c r="K108" s="97">
        <f>IFERROR(VLOOKUP($D108, V一般接種!$A:$G, K$4, FALSE), 0)</f>
        <v>104508</v>
      </c>
      <c r="L108" s="97">
        <f>IFERROR(VLOOKUP($D108, V一般接種!$A:$G, L$4, FALSE), 0)</f>
        <v>0</v>
      </c>
      <c r="M108" s="97">
        <f>IFERROR(VLOOKUP($D108, V一般接種!$A:$G, M$4, FALSE), 0)</f>
        <v>272925</v>
      </c>
      <c r="N108" s="97">
        <f>SUMIF(V職域接種!$C:$C, 'Conv-vaccine'!$D108, V職域接種!F:F)</f>
        <v>0</v>
      </c>
      <c r="O108" s="97">
        <f>SUMIF(V職域接種!$C:$C, 'Conv-vaccine'!$D108, V職域接種!G:G)</f>
        <v>0</v>
      </c>
      <c r="P108" s="97">
        <f>SUMIF(V重複!$C:$C, 'Conv-vaccine'!$D108, V重複!F:F)</f>
        <v>0</v>
      </c>
      <c r="Q108" s="97">
        <f>SUMIF(V重複!$C:$C, 'Conv-vaccine'!$D108, V重複!G:G)</f>
        <v>0</v>
      </c>
    </row>
    <row r="109" spans="1:17" x14ac:dyDescent="0.55000000000000004">
      <c r="A109" s="94">
        <f t="shared" si="3"/>
        <v>44400</v>
      </c>
      <c r="B109" s="49">
        <f t="shared" si="4"/>
        <v>225951</v>
      </c>
      <c r="C109" s="49">
        <f t="shared" si="5"/>
        <v>193168</v>
      </c>
      <c r="D109" s="95">
        <v>44400</v>
      </c>
      <c r="E109" s="96" t="str">
        <f>IFERROR(VLOOKUP($D109, V医療従事者等!$A:$J, $E$4, FALSE), TEXT(D109, "aaa"))</f>
        <v>金</v>
      </c>
      <c r="F109" s="96">
        <f>IFERROR(VLOOKUP($D109, V医療従事者等!$A:$J, $F$4, FALSE), 0)</f>
        <v>0</v>
      </c>
      <c r="G109" s="96">
        <f>IFERROR(VLOOKUP($D109, V医療従事者等!$A:$J, $G$4, FALSE), 0)</f>
        <v>0</v>
      </c>
      <c r="H109" s="96">
        <f>IFERROR(VLOOKUP($D109, V医療従事者等!$A:$J, $H$4, FALSE), 0)</f>
        <v>0</v>
      </c>
      <c r="I109" s="96">
        <f>IFERROR(VLOOKUP($D109, V医療従事者等!$A:$J, $I$4, FALSE), 0)</f>
        <v>0</v>
      </c>
      <c r="J109" s="97">
        <f>IFERROR(VLOOKUP($D109, V一般接種!$A:$G, J$4, FALSE), 0)</f>
        <v>125901</v>
      </c>
      <c r="K109" s="97">
        <f>IFERROR(VLOOKUP($D109, V一般接種!$A:$G, K$4, FALSE), 0)</f>
        <v>100050</v>
      </c>
      <c r="L109" s="97">
        <f>IFERROR(VLOOKUP($D109, V一般接種!$A:$G, L$4, FALSE), 0)</f>
        <v>0</v>
      </c>
      <c r="M109" s="97">
        <f>IFERROR(VLOOKUP($D109, V一般接種!$A:$G, M$4, FALSE), 0)</f>
        <v>193168</v>
      </c>
      <c r="N109" s="97">
        <f>SUMIF(V職域接種!$C:$C, 'Conv-vaccine'!$D109, V職域接種!F:F)</f>
        <v>0</v>
      </c>
      <c r="O109" s="97">
        <f>SUMIF(V職域接種!$C:$C, 'Conv-vaccine'!$D109, V職域接種!G:G)</f>
        <v>0</v>
      </c>
      <c r="P109" s="97">
        <f>SUMIF(V重複!$C:$C, 'Conv-vaccine'!$D109, V重複!F:F)</f>
        <v>0</v>
      </c>
      <c r="Q109" s="97">
        <f>SUMIF(V重複!$C:$C, 'Conv-vaccine'!$D109, V重複!G:G)</f>
        <v>0</v>
      </c>
    </row>
    <row r="110" spans="1:17" x14ac:dyDescent="0.55000000000000004">
      <c r="A110" s="94">
        <f t="shared" si="3"/>
        <v>44401</v>
      </c>
      <c r="B110" s="49">
        <f t="shared" si="4"/>
        <v>436180</v>
      </c>
      <c r="C110" s="49">
        <f t="shared" si="5"/>
        <v>729026</v>
      </c>
      <c r="D110" s="95">
        <v>44401</v>
      </c>
      <c r="E110" s="96" t="str">
        <f>IFERROR(VLOOKUP($D110, V医療従事者等!$A:$J, $E$4, FALSE), TEXT(D110, "aaa"))</f>
        <v>土</v>
      </c>
      <c r="F110" s="96">
        <f>IFERROR(VLOOKUP($D110, V医療従事者等!$A:$J, $F$4, FALSE), 0)</f>
        <v>0</v>
      </c>
      <c r="G110" s="96">
        <f>IFERROR(VLOOKUP($D110, V医療従事者等!$A:$J, $G$4, FALSE), 0)</f>
        <v>0</v>
      </c>
      <c r="H110" s="96">
        <f>IFERROR(VLOOKUP($D110, V医療従事者等!$A:$J, $H$4, FALSE), 0)</f>
        <v>0</v>
      </c>
      <c r="I110" s="96">
        <f>IFERROR(VLOOKUP($D110, V医療従事者等!$A:$J, $I$4, FALSE), 0)</f>
        <v>0</v>
      </c>
      <c r="J110" s="97">
        <f>IFERROR(VLOOKUP($D110, V一般接種!$A:$G, J$4, FALSE), 0)</f>
        <v>299047</v>
      </c>
      <c r="K110" s="97">
        <f>IFERROR(VLOOKUP($D110, V一般接種!$A:$G, K$4, FALSE), 0)</f>
        <v>137133</v>
      </c>
      <c r="L110" s="97">
        <f>IFERROR(VLOOKUP($D110, V一般接種!$A:$G, L$4, FALSE), 0)</f>
        <v>0</v>
      </c>
      <c r="M110" s="97">
        <f>IFERROR(VLOOKUP($D110, V一般接種!$A:$G, M$4, FALSE), 0)</f>
        <v>729026</v>
      </c>
      <c r="N110" s="97">
        <f>SUMIF(V職域接種!$C:$C, 'Conv-vaccine'!$D110, V職域接種!F:F)</f>
        <v>0</v>
      </c>
      <c r="O110" s="97">
        <f>SUMIF(V職域接種!$C:$C, 'Conv-vaccine'!$D110, V職域接種!G:G)</f>
        <v>0</v>
      </c>
      <c r="P110" s="97">
        <f>SUMIF(V重複!$C:$C, 'Conv-vaccine'!$D110, V重複!F:F)</f>
        <v>0</v>
      </c>
      <c r="Q110" s="97">
        <f>SUMIF(V重複!$C:$C, 'Conv-vaccine'!$D110, V重複!G:G)</f>
        <v>0</v>
      </c>
    </row>
    <row r="111" spans="1:17" x14ac:dyDescent="0.55000000000000004">
      <c r="A111" s="94">
        <f t="shared" si="3"/>
        <v>44402</v>
      </c>
      <c r="B111" s="49">
        <f t="shared" si="4"/>
        <v>390291</v>
      </c>
      <c r="C111" s="49">
        <f t="shared" si="5"/>
        <v>677828</v>
      </c>
      <c r="D111" s="95">
        <v>44402</v>
      </c>
      <c r="E111" s="96" t="str">
        <f>IFERROR(VLOOKUP($D111, V医療従事者等!$A:$J, $E$4, FALSE), TEXT(D111, "aaa"))</f>
        <v>日</v>
      </c>
      <c r="F111" s="96">
        <f>IFERROR(VLOOKUP($D111, V医療従事者等!$A:$J, $F$4, FALSE), 0)</f>
        <v>0</v>
      </c>
      <c r="G111" s="96">
        <f>IFERROR(VLOOKUP($D111, V医療従事者等!$A:$J, $G$4, FALSE), 0)</f>
        <v>0</v>
      </c>
      <c r="H111" s="96">
        <f>IFERROR(VLOOKUP($D111, V医療従事者等!$A:$J, $H$4, FALSE), 0)</f>
        <v>0</v>
      </c>
      <c r="I111" s="96">
        <f>IFERROR(VLOOKUP($D111, V医療従事者等!$A:$J, $I$4, FALSE), 0)</f>
        <v>0</v>
      </c>
      <c r="J111" s="97">
        <f>IFERROR(VLOOKUP($D111, V一般接種!$A:$G, J$4, FALSE), 0)</f>
        <v>267909</v>
      </c>
      <c r="K111" s="97">
        <f>IFERROR(VLOOKUP($D111, V一般接種!$A:$G, K$4, FALSE), 0)</f>
        <v>122382</v>
      </c>
      <c r="L111" s="97">
        <f>IFERROR(VLOOKUP($D111, V一般接種!$A:$G, L$4, FALSE), 0)</f>
        <v>0</v>
      </c>
      <c r="M111" s="97">
        <f>IFERROR(VLOOKUP($D111, V一般接種!$A:$G, M$4, FALSE), 0)</f>
        <v>677828</v>
      </c>
      <c r="N111" s="97">
        <f>SUMIF(V職域接種!$C:$C, 'Conv-vaccine'!$D111, V職域接種!F:F)</f>
        <v>0</v>
      </c>
      <c r="O111" s="97">
        <f>SUMIF(V職域接種!$C:$C, 'Conv-vaccine'!$D111, V職域接種!G:G)</f>
        <v>0</v>
      </c>
      <c r="P111" s="97">
        <f>SUMIF(V重複!$C:$C, 'Conv-vaccine'!$D111, V重複!F:F)</f>
        <v>0</v>
      </c>
      <c r="Q111" s="97">
        <f>SUMIF(V重複!$C:$C, 'Conv-vaccine'!$D111, V重複!G:G)</f>
        <v>0</v>
      </c>
    </row>
    <row r="112" spans="1:17" x14ac:dyDescent="0.55000000000000004">
      <c r="A112" s="94">
        <f t="shared" si="3"/>
        <v>44403</v>
      </c>
      <c r="B112" s="49">
        <f t="shared" si="4"/>
        <v>543909</v>
      </c>
      <c r="C112" s="49">
        <f t="shared" si="5"/>
        <v>766687</v>
      </c>
      <c r="D112" s="95">
        <v>44403</v>
      </c>
      <c r="E112" s="96" t="str">
        <f>IFERROR(VLOOKUP($D112, V医療従事者等!$A:$J, $E$4, FALSE), TEXT(D112, "aaa"))</f>
        <v>(月)</v>
      </c>
      <c r="F112" s="96">
        <f>IFERROR(VLOOKUP($D112, V医療従事者等!$A:$J, $F$4, FALSE), 0)</f>
        <v>20343</v>
      </c>
      <c r="G112" s="96">
        <f>IFERROR(VLOOKUP($D112, V医療従事者等!$A:$J, $G$4, FALSE), 0)</f>
        <v>5887</v>
      </c>
      <c r="H112" s="96">
        <f>IFERROR(VLOOKUP($D112, V医療従事者等!$A:$J, $H$4, FALSE), 0)</f>
        <v>40920</v>
      </c>
      <c r="I112" s="96">
        <f>IFERROR(VLOOKUP($D112, V医療従事者等!$A:$J, $I$4, FALSE), 0)</f>
        <v>1995</v>
      </c>
      <c r="J112" s="97">
        <f>IFERROR(VLOOKUP($D112, V一般接種!$A:$G, J$4, FALSE), 0)</f>
        <v>363284</v>
      </c>
      <c r="K112" s="97">
        <f>IFERROR(VLOOKUP($D112, V一般接種!$A:$G, K$4, FALSE), 0)</f>
        <v>154395</v>
      </c>
      <c r="L112" s="97">
        <f>IFERROR(VLOOKUP($D112, V一般接種!$A:$G, L$4, FALSE), 0)</f>
        <v>0</v>
      </c>
      <c r="M112" s="97">
        <f>IFERROR(VLOOKUP($D112, V一般接種!$A:$G, M$4, FALSE), 0)</f>
        <v>723772</v>
      </c>
      <c r="N112" s="97">
        <f>SUMIF(V職域接種!$C:$C, 'Conv-vaccine'!$D112, V職域接種!F:F)</f>
        <v>0</v>
      </c>
      <c r="O112" s="97">
        <f>SUMIF(V職域接種!$C:$C, 'Conv-vaccine'!$D112, V職域接種!G:G)</f>
        <v>0</v>
      </c>
      <c r="P112" s="97">
        <f>SUMIF(V重複!$C:$C, 'Conv-vaccine'!$D112, V重複!F:F)</f>
        <v>0</v>
      </c>
      <c r="Q112" s="97">
        <f>SUMIF(V重複!$C:$C, 'Conv-vaccine'!$D112, V重複!G:G)</f>
        <v>0</v>
      </c>
    </row>
    <row r="113" spans="1:17" x14ac:dyDescent="0.55000000000000004">
      <c r="A113" s="94">
        <f t="shared" si="3"/>
        <v>44404</v>
      </c>
      <c r="B113" s="49">
        <f t="shared" si="4"/>
        <v>585582</v>
      </c>
      <c r="C113" s="49">
        <f t="shared" si="5"/>
        <v>764765</v>
      </c>
      <c r="D113" s="95">
        <v>44404</v>
      </c>
      <c r="E113" s="96" t="str">
        <f>IFERROR(VLOOKUP($D113, V医療従事者等!$A:$J, $E$4, FALSE), TEXT(D113, "aaa"))</f>
        <v>(火)</v>
      </c>
      <c r="F113" s="96">
        <f>IFERROR(VLOOKUP($D113, V医療従事者等!$A:$J, $F$4, FALSE), 0)</f>
        <v>7285</v>
      </c>
      <c r="G113" s="96">
        <f>IFERROR(VLOOKUP($D113, V医療従事者等!$A:$J, $G$4, FALSE), 0)</f>
        <v>9238</v>
      </c>
      <c r="H113" s="96">
        <f>IFERROR(VLOOKUP($D113, V医療従事者等!$A:$J, $H$4, FALSE), 0)</f>
        <v>19283</v>
      </c>
      <c r="I113" s="96">
        <f>IFERROR(VLOOKUP($D113, V医療従事者等!$A:$J, $I$4, FALSE), 0)</f>
        <v>6915</v>
      </c>
      <c r="J113" s="97">
        <f>IFERROR(VLOOKUP($D113, V一般接種!$A:$G, J$4, FALSE), 0)</f>
        <v>430720</v>
      </c>
      <c r="K113" s="97">
        <f>IFERROR(VLOOKUP($D113, V一般接種!$A:$G, K$4, FALSE), 0)</f>
        <v>138339</v>
      </c>
      <c r="L113" s="97">
        <f>IFERROR(VLOOKUP($D113, V一般接種!$A:$G, L$4, FALSE), 0)</f>
        <v>0</v>
      </c>
      <c r="M113" s="97">
        <f>IFERROR(VLOOKUP($D113, V一般接種!$A:$G, M$4, FALSE), 0)</f>
        <v>738567</v>
      </c>
      <c r="N113" s="97">
        <f>SUMIF(V職域接種!$C:$C, 'Conv-vaccine'!$D113, V職域接種!F:F)</f>
        <v>0</v>
      </c>
      <c r="O113" s="97">
        <f>SUMIF(V職域接種!$C:$C, 'Conv-vaccine'!$D113, V職域接種!G:G)</f>
        <v>0</v>
      </c>
      <c r="P113" s="97">
        <f>SUMIF(V重複!$C:$C, 'Conv-vaccine'!$D113, V重複!F:F)</f>
        <v>0</v>
      </c>
      <c r="Q113" s="97">
        <f>SUMIF(V重複!$C:$C, 'Conv-vaccine'!$D113, V重複!G:G)</f>
        <v>0</v>
      </c>
    </row>
    <row r="114" spans="1:17" x14ac:dyDescent="0.55000000000000004">
      <c r="A114" s="94">
        <f t="shared" si="3"/>
        <v>44405</v>
      </c>
      <c r="B114" s="49">
        <f t="shared" si="4"/>
        <v>573015</v>
      </c>
      <c r="C114" s="49">
        <f t="shared" si="5"/>
        <v>773719</v>
      </c>
      <c r="D114" s="95">
        <v>44405</v>
      </c>
      <c r="E114" s="96" t="str">
        <f>IFERROR(VLOOKUP($D114, V医療従事者等!$A:$J, $E$4, FALSE), TEXT(D114, "aaa"))</f>
        <v>(水)</v>
      </c>
      <c r="F114" s="96">
        <f>IFERROR(VLOOKUP($D114, V医療従事者等!$A:$J, $F$4, FALSE), 0)</f>
        <v>11517</v>
      </c>
      <c r="G114" s="96">
        <f>IFERROR(VLOOKUP($D114, V医療従事者等!$A:$J, $G$4, FALSE), 0)</f>
        <v>283</v>
      </c>
      <c r="H114" s="96">
        <f>IFERROR(VLOOKUP($D114, V医療従事者等!$A:$J, $H$4, FALSE), 0)</f>
        <v>18441</v>
      </c>
      <c r="I114" s="96">
        <f>IFERROR(VLOOKUP($D114, V医療従事者等!$A:$J, $I$4, FALSE), 0)</f>
        <v>6</v>
      </c>
      <c r="J114" s="97">
        <f>IFERROR(VLOOKUP($D114, V一般接種!$A:$G, J$4, FALSE), 0)</f>
        <v>425118</v>
      </c>
      <c r="K114" s="97">
        <f>IFERROR(VLOOKUP($D114, V一般接種!$A:$G, K$4, FALSE), 0)</f>
        <v>136097</v>
      </c>
      <c r="L114" s="97">
        <f>IFERROR(VLOOKUP($D114, V一般接種!$A:$G, L$4, FALSE), 0)</f>
        <v>0</v>
      </c>
      <c r="M114" s="97">
        <f>IFERROR(VLOOKUP($D114, V一般接種!$A:$G, M$4, FALSE), 0)</f>
        <v>755272</v>
      </c>
      <c r="N114" s="97">
        <f>SUMIF(V職域接種!$C:$C, 'Conv-vaccine'!$D114, V職域接種!F:F)</f>
        <v>0</v>
      </c>
      <c r="O114" s="97">
        <f>SUMIF(V職域接種!$C:$C, 'Conv-vaccine'!$D114, V職域接種!G:G)</f>
        <v>0</v>
      </c>
      <c r="P114" s="97">
        <f>SUMIF(V重複!$C:$C, 'Conv-vaccine'!$D114, V重複!F:F)</f>
        <v>0</v>
      </c>
      <c r="Q114" s="97">
        <f>SUMIF(V重複!$C:$C, 'Conv-vaccine'!$D114, V重複!G:G)</f>
        <v>0</v>
      </c>
    </row>
    <row r="115" spans="1:17" x14ac:dyDescent="0.55000000000000004">
      <c r="A115" s="94">
        <f t="shared" si="3"/>
        <v>44406</v>
      </c>
      <c r="B115" s="49">
        <f t="shared" si="4"/>
        <v>572381</v>
      </c>
      <c r="C115" s="49">
        <f t="shared" si="5"/>
        <v>758499</v>
      </c>
      <c r="D115" s="95">
        <v>44406</v>
      </c>
      <c r="E115" s="96" t="str">
        <f>IFERROR(VLOOKUP($D115, V医療従事者等!$A:$J, $E$4, FALSE), TEXT(D115, "aaa"))</f>
        <v>(木)</v>
      </c>
      <c r="F115" s="96">
        <f>IFERROR(VLOOKUP($D115, V医療従事者等!$A:$J, $F$4, FALSE), 0)</f>
        <v>9074</v>
      </c>
      <c r="G115" s="96">
        <f>IFERROR(VLOOKUP($D115, V医療従事者等!$A:$J, $G$4, FALSE), 0)</f>
        <v>23</v>
      </c>
      <c r="H115" s="96">
        <f>IFERROR(VLOOKUP($D115, V医療従事者等!$A:$J, $H$4, FALSE), 0)</f>
        <v>21242</v>
      </c>
      <c r="I115" s="96">
        <f>IFERROR(VLOOKUP($D115, V医療従事者等!$A:$J, $I$4, FALSE), 0)</f>
        <v>33</v>
      </c>
      <c r="J115" s="97">
        <f>IFERROR(VLOOKUP($D115, V一般接種!$A:$G, J$4, FALSE), 0)</f>
        <v>422018</v>
      </c>
      <c r="K115" s="97">
        <f>IFERROR(VLOOKUP($D115, V一般接種!$A:$G, K$4, FALSE), 0)</f>
        <v>141266</v>
      </c>
      <c r="L115" s="97">
        <f>IFERROR(VLOOKUP($D115, V一般接種!$A:$G, L$4, FALSE), 0)</f>
        <v>0</v>
      </c>
      <c r="M115" s="97">
        <f>IFERROR(VLOOKUP($D115, V一般接種!$A:$G, M$4, FALSE), 0)</f>
        <v>737224</v>
      </c>
      <c r="N115" s="97">
        <f>SUMIF(V職域接種!$C:$C, 'Conv-vaccine'!$D115, V職域接種!F:F)</f>
        <v>0</v>
      </c>
      <c r="O115" s="97">
        <f>SUMIF(V職域接種!$C:$C, 'Conv-vaccine'!$D115, V職域接種!G:G)</f>
        <v>0</v>
      </c>
      <c r="P115" s="97">
        <f>SUMIF(V重複!$C:$C, 'Conv-vaccine'!$D115, V重複!F:F)</f>
        <v>0</v>
      </c>
      <c r="Q115" s="97">
        <f>SUMIF(V重複!$C:$C, 'Conv-vaccine'!$D115, V重複!G:G)</f>
        <v>0</v>
      </c>
    </row>
    <row r="116" spans="1:17" x14ac:dyDescent="0.55000000000000004">
      <c r="A116" s="94">
        <f t="shared" si="3"/>
        <v>44407</v>
      </c>
      <c r="B116" s="49">
        <f t="shared" si="4"/>
        <v>603898</v>
      </c>
      <c r="C116" s="49">
        <f t="shared" si="5"/>
        <v>763800</v>
      </c>
      <c r="D116" s="95">
        <v>44407</v>
      </c>
      <c r="E116" s="96" t="str">
        <f>IFERROR(VLOOKUP($D116, V医療従事者等!$A:$J, $E$4, FALSE), TEXT(D116, "aaa"))</f>
        <v>(金)</v>
      </c>
      <c r="F116" s="96">
        <f>IFERROR(VLOOKUP($D116, V医療従事者等!$A:$J, $F$4, FALSE), 0)</f>
        <v>11403</v>
      </c>
      <c r="G116" s="96">
        <f>IFERROR(VLOOKUP($D116, V医療従事者等!$A:$J, $G$4, FALSE), 0)</f>
        <v>57</v>
      </c>
      <c r="H116" s="96">
        <f>IFERROR(VLOOKUP($D116, V医療従事者等!$A:$J, $H$4, FALSE), 0)</f>
        <v>23694</v>
      </c>
      <c r="I116" s="96">
        <f>IFERROR(VLOOKUP($D116, V医療従事者等!$A:$J, $I$4, FALSE), 0)</f>
        <v>5434</v>
      </c>
      <c r="J116" s="97">
        <f>IFERROR(VLOOKUP($D116, V一般接種!$A:$G, J$4, FALSE), 0)</f>
        <v>452644</v>
      </c>
      <c r="K116" s="97">
        <f>IFERROR(VLOOKUP($D116, V一般接種!$A:$G, K$4, FALSE), 0)</f>
        <v>139794</v>
      </c>
      <c r="L116" s="97">
        <f>IFERROR(VLOOKUP($D116, V一般接種!$A:$G, L$4, FALSE), 0)</f>
        <v>0</v>
      </c>
      <c r="M116" s="97">
        <f>IFERROR(VLOOKUP($D116, V一般接種!$A:$G, M$4, FALSE), 0)</f>
        <v>734672</v>
      </c>
      <c r="N116" s="97">
        <f>SUMIF(V職域接種!$C:$C, 'Conv-vaccine'!$D116, V職域接種!F:F)</f>
        <v>0</v>
      </c>
      <c r="O116" s="97">
        <f>SUMIF(V職域接種!$C:$C, 'Conv-vaccine'!$D116, V職域接種!G:G)</f>
        <v>0</v>
      </c>
      <c r="P116" s="97">
        <f>SUMIF(V重複!$C:$C, 'Conv-vaccine'!$D116, V重複!F:F)</f>
        <v>0</v>
      </c>
      <c r="Q116" s="97">
        <f>SUMIF(V重複!$C:$C, 'Conv-vaccine'!$D116, V重複!G:G)</f>
        <v>0</v>
      </c>
    </row>
    <row r="117" spans="1:17" x14ac:dyDescent="0.55000000000000004">
      <c r="A117" s="94">
        <f t="shared" si="3"/>
        <v>44408</v>
      </c>
      <c r="B117" s="49">
        <f t="shared" si="4"/>
        <v>611827</v>
      </c>
      <c r="C117" s="49">
        <f t="shared" si="5"/>
        <v>786353</v>
      </c>
      <c r="D117" s="95">
        <v>44408</v>
      </c>
      <c r="E117" s="96" t="str">
        <f>IFERROR(VLOOKUP($D117, V医療従事者等!$A:$J, $E$4, FALSE), TEXT(D117, "aaa"))</f>
        <v>土</v>
      </c>
      <c r="F117" s="96">
        <f>IFERROR(VLOOKUP($D117, V医療従事者等!$A:$J, $F$4, FALSE), 0)</f>
        <v>0</v>
      </c>
      <c r="G117" s="96">
        <f>IFERROR(VLOOKUP($D117, V医療従事者等!$A:$J, $G$4, FALSE), 0)</f>
        <v>0</v>
      </c>
      <c r="H117" s="96">
        <f>IFERROR(VLOOKUP($D117, V医療従事者等!$A:$J, $H$4, FALSE), 0)</f>
        <v>0</v>
      </c>
      <c r="I117" s="96">
        <f>IFERROR(VLOOKUP($D117, V医療従事者等!$A:$J, $I$4, FALSE), 0)</f>
        <v>0</v>
      </c>
      <c r="J117" s="97">
        <f>IFERROR(VLOOKUP($D117, V一般接種!$A:$G, J$4, FALSE), 0)</f>
        <v>493814</v>
      </c>
      <c r="K117" s="97">
        <f>IFERROR(VLOOKUP($D117, V一般接種!$A:$G, K$4, FALSE), 0)</f>
        <v>118013</v>
      </c>
      <c r="L117" s="97">
        <f>IFERROR(VLOOKUP($D117, V一般接種!$A:$G, L$4, FALSE), 0)</f>
        <v>0</v>
      </c>
      <c r="M117" s="97">
        <f>IFERROR(VLOOKUP($D117, V一般接種!$A:$G, M$4, FALSE), 0)</f>
        <v>786353</v>
      </c>
      <c r="N117" s="97">
        <f>SUMIF(V職域接種!$C:$C, 'Conv-vaccine'!$D117, V職域接種!F:F)</f>
        <v>0</v>
      </c>
      <c r="O117" s="97">
        <f>SUMIF(V職域接種!$C:$C, 'Conv-vaccine'!$D117, V職域接種!G:G)</f>
        <v>0</v>
      </c>
      <c r="P117" s="97">
        <f>SUMIF(V重複!$C:$C, 'Conv-vaccine'!$D117, V重複!F:F)</f>
        <v>0</v>
      </c>
      <c r="Q117" s="97">
        <f>SUMIF(V重複!$C:$C, 'Conv-vaccine'!$D117, V重複!G:G)</f>
        <v>0</v>
      </c>
    </row>
    <row r="118" spans="1:17" x14ac:dyDescent="0.55000000000000004">
      <c r="A118" s="94">
        <f t="shared" si="3"/>
        <v>44409</v>
      </c>
      <c r="B118" s="49">
        <f t="shared" si="4"/>
        <v>437502</v>
      </c>
      <c r="C118" s="49">
        <f t="shared" si="5"/>
        <v>1058177</v>
      </c>
      <c r="D118" s="95">
        <v>44409</v>
      </c>
      <c r="E118" s="96" t="str">
        <f>IFERROR(VLOOKUP($D118, V医療従事者等!$A:$J, $E$4, FALSE), TEXT(D118, "aaa"))</f>
        <v>日</v>
      </c>
      <c r="F118" s="96">
        <f>IFERROR(VLOOKUP($D118, V医療従事者等!$A:$J, $F$4, FALSE), 0)</f>
        <v>0</v>
      </c>
      <c r="G118" s="96">
        <f>IFERROR(VLOOKUP($D118, V医療従事者等!$A:$J, $G$4, FALSE), 0)</f>
        <v>0</v>
      </c>
      <c r="H118" s="96">
        <f>IFERROR(VLOOKUP($D118, V医療従事者等!$A:$J, $H$4, FALSE), 0)</f>
        <v>0</v>
      </c>
      <c r="I118" s="96">
        <f>IFERROR(VLOOKUP($D118, V医療従事者等!$A:$J, $I$4, FALSE), 0)</f>
        <v>0</v>
      </c>
      <c r="J118" s="97">
        <f>IFERROR(VLOOKUP($D118, V一般接種!$A:$G, J$4, FALSE), 0)</f>
        <v>429948</v>
      </c>
      <c r="K118" s="97">
        <f>IFERROR(VLOOKUP($D118, V一般接種!$A:$G, K$4, FALSE), 0)</f>
        <v>105209</v>
      </c>
      <c r="L118" s="97">
        <f>IFERROR(VLOOKUP($D118, V一般接種!$A:$G, L$4, FALSE), 0)</f>
        <v>0</v>
      </c>
      <c r="M118" s="97">
        <f>IFERROR(VLOOKUP($D118, V一般接種!$A:$G, M$4, FALSE), 0)</f>
        <v>531762</v>
      </c>
      <c r="N118" s="97">
        <f>SUMIF(V職域接種!$C:$C, 'Conv-vaccine'!$D118, V職域接種!F:F)</f>
        <v>6269246</v>
      </c>
      <c r="O118" s="97">
        <f>SUMIF(V職域接種!$C:$C, 'Conv-vaccine'!$D118, V職域接種!G:G)</f>
        <v>1454134</v>
      </c>
      <c r="P118" s="97">
        <f>SUMIF(V重複!$C:$C, 'Conv-vaccine'!$D118, V重複!F:F)</f>
        <v>6366901</v>
      </c>
      <c r="Q118" s="97">
        <f>SUMIF(V重複!$C:$C, 'Conv-vaccine'!$D118, V重複!G:G)</f>
        <v>927719</v>
      </c>
    </row>
    <row r="119" spans="1:17" x14ac:dyDescent="0.55000000000000004">
      <c r="A119" s="94">
        <f t="shared" si="3"/>
        <v>44410</v>
      </c>
      <c r="B119" s="49">
        <f t="shared" si="4"/>
        <v>539971</v>
      </c>
      <c r="C119" s="49">
        <f t="shared" si="5"/>
        <v>558667</v>
      </c>
      <c r="D119" s="95">
        <v>44410</v>
      </c>
      <c r="E119" s="96" t="str">
        <f>IFERROR(VLOOKUP($D119, V医療従事者等!$A:$J, $E$4, FALSE), TEXT(D119, "aaa"))</f>
        <v>月</v>
      </c>
      <c r="F119" s="96">
        <f>IFERROR(VLOOKUP($D119, V医療従事者等!$A:$J, $F$4, FALSE), 0)</f>
        <v>0</v>
      </c>
      <c r="G119" s="96">
        <f>IFERROR(VLOOKUP($D119, V医療従事者等!$A:$J, $G$4, FALSE), 0)</f>
        <v>0</v>
      </c>
      <c r="H119" s="96">
        <f>IFERROR(VLOOKUP($D119, V医療従事者等!$A:$J, $H$4, FALSE), 0)</f>
        <v>0</v>
      </c>
      <c r="I119" s="96">
        <f>IFERROR(VLOOKUP($D119, V医療従事者等!$A:$J, $I$4, FALSE), 0)</f>
        <v>0</v>
      </c>
      <c r="J119" s="97">
        <f>IFERROR(VLOOKUP($D119, V一般接種!$A:$G, J$4, FALSE), 0)</f>
        <v>432637</v>
      </c>
      <c r="K119" s="97">
        <f>IFERROR(VLOOKUP($D119, V一般接種!$A:$G, K$4, FALSE), 0)</f>
        <v>107334</v>
      </c>
      <c r="L119" s="97">
        <f>IFERROR(VLOOKUP($D119, V一般接種!$A:$G, L$4, FALSE), 0)</f>
        <v>0</v>
      </c>
      <c r="M119" s="97">
        <f>IFERROR(VLOOKUP($D119, V一般接種!$A:$G, M$4, FALSE), 0)</f>
        <v>558667</v>
      </c>
      <c r="N119" s="97">
        <f>SUMIF(V職域接種!$C:$C, 'Conv-vaccine'!$D119, V職域接種!F:F)</f>
        <v>0</v>
      </c>
      <c r="O119" s="97">
        <f>SUMIF(V職域接種!$C:$C, 'Conv-vaccine'!$D119, V職域接種!G:G)</f>
        <v>0</v>
      </c>
      <c r="P119" s="97">
        <f>SUMIF(V重複!$C:$C, 'Conv-vaccine'!$D119, V重複!F:F)</f>
        <v>0</v>
      </c>
      <c r="Q119" s="97">
        <f>SUMIF(V重複!$C:$C, 'Conv-vaccine'!$D119, V重複!G:G)</f>
        <v>0</v>
      </c>
    </row>
    <row r="120" spans="1:17" x14ac:dyDescent="0.55000000000000004">
      <c r="A120" s="94">
        <f t="shared" si="3"/>
        <v>44411</v>
      </c>
      <c r="B120" s="49">
        <f t="shared" si="4"/>
        <v>557322</v>
      </c>
      <c r="C120" s="49">
        <f t="shared" si="5"/>
        <v>591725</v>
      </c>
      <c r="D120" s="95">
        <v>44411</v>
      </c>
      <c r="E120" s="96" t="str">
        <f>IFERROR(VLOOKUP($D120, V医療従事者等!$A:$J, $E$4, FALSE), TEXT(D120, "aaa"))</f>
        <v>火</v>
      </c>
      <c r="F120" s="96">
        <f>IFERROR(VLOOKUP($D120, V医療従事者等!$A:$J, $F$4, FALSE), 0)</f>
        <v>0</v>
      </c>
      <c r="G120" s="96">
        <f>IFERROR(VLOOKUP($D120, V医療従事者等!$A:$J, $G$4, FALSE), 0)</f>
        <v>0</v>
      </c>
      <c r="H120" s="96">
        <f>IFERROR(VLOOKUP($D120, V医療従事者等!$A:$J, $H$4, FALSE), 0)</f>
        <v>0</v>
      </c>
      <c r="I120" s="96">
        <f>IFERROR(VLOOKUP($D120, V医療従事者等!$A:$J, $I$4, FALSE), 0)</f>
        <v>0</v>
      </c>
      <c r="J120" s="97">
        <f>IFERROR(VLOOKUP($D120, V一般接種!$A:$G, J$4, FALSE), 0)</f>
        <v>453894</v>
      </c>
      <c r="K120" s="97">
        <f>IFERROR(VLOOKUP($D120, V一般接種!$A:$G, K$4, FALSE), 0)</f>
        <v>103428</v>
      </c>
      <c r="L120" s="97">
        <f>IFERROR(VLOOKUP($D120, V一般接種!$A:$G, L$4, FALSE), 0)</f>
        <v>0</v>
      </c>
      <c r="M120" s="97">
        <f>IFERROR(VLOOKUP($D120, V一般接種!$A:$G, M$4, FALSE), 0)</f>
        <v>591725</v>
      </c>
      <c r="N120" s="97">
        <f>SUMIF(V職域接種!$C:$C, 'Conv-vaccine'!$D120, V職域接種!F:F)</f>
        <v>0</v>
      </c>
      <c r="O120" s="97">
        <f>SUMIF(V職域接種!$C:$C, 'Conv-vaccine'!$D120, V職域接種!G:G)</f>
        <v>0</v>
      </c>
      <c r="P120" s="97">
        <f>SUMIF(V重複!$C:$C, 'Conv-vaccine'!$D120, V重複!F:F)</f>
        <v>0</v>
      </c>
      <c r="Q120" s="97">
        <f>SUMIF(V重複!$C:$C, 'Conv-vaccine'!$D120, V重複!G:G)</f>
        <v>0</v>
      </c>
    </row>
    <row r="121" spans="1:17" x14ac:dyDescent="0.55000000000000004">
      <c r="A121" s="94">
        <f t="shared" si="3"/>
        <v>44412</v>
      </c>
      <c r="B121" s="49">
        <f t="shared" si="4"/>
        <v>547793</v>
      </c>
      <c r="C121" s="49">
        <f t="shared" si="5"/>
        <v>587521</v>
      </c>
      <c r="D121" s="95">
        <v>44412</v>
      </c>
      <c r="E121" s="96" t="str">
        <f>IFERROR(VLOOKUP($D121, V医療従事者等!$A:$J, $E$4, FALSE), TEXT(D121, "aaa"))</f>
        <v>水</v>
      </c>
      <c r="F121" s="96">
        <f>IFERROR(VLOOKUP($D121, V医療従事者等!$A:$J, $F$4, FALSE), 0)</f>
        <v>0</v>
      </c>
      <c r="G121" s="96">
        <f>IFERROR(VLOOKUP($D121, V医療従事者等!$A:$J, $G$4, FALSE), 0)</f>
        <v>0</v>
      </c>
      <c r="H121" s="96">
        <f>IFERROR(VLOOKUP($D121, V医療従事者等!$A:$J, $H$4, FALSE), 0)</f>
        <v>0</v>
      </c>
      <c r="I121" s="96">
        <f>IFERROR(VLOOKUP($D121, V医療従事者等!$A:$J, $I$4, FALSE), 0)</f>
        <v>0</v>
      </c>
      <c r="J121" s="97">
        <f>IFERROR(VLOOKUP($D121, V一般接種!$A:$G, J$4, FALSE), 0)</f>
        <v>449859</v>
      </c>
      <c r="K121" s="97">
        <f>IFERROR(VLOOKUP($D121, V一般接種!$A:$G, K$4, FALSE), 0)</f>
        <v>97934</v>
      </c>
      <c r="L121" s="97">
        <f>IFERROR(VLOOKUP($D121, V一般接種!$A:$G, L$4, FALSE), 0)</f>
        <v>0</v>
      </c>
      <c r="M121" s="97">
        <f>IFERROR(VLOOKUP($D121, V一般接種!$A:$G, M$4, FALSE), 0)</f>
        <v>587521</v>
      </c>
      <c r="N121" s="97">
        <f>SUMIF(V職域接種!$C:$C, 'Conv-vaccine'!$D121, V職域接種!F:F)</f>
        <v>0</v>
      </c>
      <c r="O121" s="97">
        <f>SUMIF(V職域接種!$C:$C, 'Conv-vaccine'!$D121, V職域接種!G:G)</f>
        <v>0</v>
      </c>
      <c r="P121" s="97">
        <f>SUMIF(V重複!$C:$C, 'Conv-vaccine'!$D121, V重複!F:F)</f>
        <v>0</v>
      </c>
      <c r="Q121" s="97">
        <f>SUMIF(V重複!$C:$C, 'Conv-vaccine'!$D121, V重複!G:G)</f>
        <v>0</v>
      </c>
    </row>
    <row r="122" spans="1:17" x14ac:dyDescent="0.55000000000000004">
      <c r="A122" s="94">
        <f t="shared" si="3"/>
        <v>44413</v>
      </c>
      <c r="B122" s="49">
        <f t="shared" si="4"/>
        <v>537553</v>
      </c>
      <c r="C122" s="49">
        <f t="shared" si="5"/>
        <v>576275</v>
      </c>
      <c r="D122" s="95">
        <v>44413</v>
      </c>
      <c r="E122" s="96" t="str">
        <f>IFERROR(VLOOKUP($D122, V医療従事者等!$A:$J, $E$4, FALSE), TEXT(D122, "aaa"))</f>
        <v>木</v>
      </c>
      <c r="F122" s="96">
        <f>IFERROR(VLOOKUP($D122, V医療従事者等!$A:$J, $F$4, FALSE), 0)</f>
        <v>0</v>
      </c>
      <c r="G122" s="96">
        <f>IFERROR(VLOOKUP($D122, V医療従事者等!$A:$J, $G$4, FALSE), 0)</f>
        <v>0</v>
      </c>
      <c r="H122" s="96">
        <f>IFERROR(VLOOKUP($D122, V医療従事者等!$A:$J, $H$4, FALSE), 0)</f>
        <v>0</v>
      </c>
      <c r="I122" s="96">
        <f>IFERROR(VLOOKUP($D122, V医療従事者等!$A:$J, $I$4, FALSE), 0)</f>
        <v>0</v>
      </c>
      <c r="J122" s="97">
        <f>IFERROR(VLOOKUP($D122, V一般接種!$A:$G, J$4, FALSE), 0)</f>
        <v>436043</v>
      </c>
      <c r="K122" s="97">
        <f>IFERROR(VLOOKUP($D122, V一般接種!$A:$G, K$4, FALSE), 0)</f>
        <v>101510</v>
      </c>
      <c r="L122" s="97">
        <f>IFERROR(VLOOKUP($D122, V一般接種!$A:$G, L$4, FALSE), 0)</f>
        <v>0</v>
      </c>
      <c r="M122" s="97">
        <f>IFERROR(VLOOKUP($D122, V一般接種!$A:$G, M$4, FALSE), 0)</f>
        <v>576275</v>
      </c>
      <c r="N122" s="97">
        <f>SUMIF(V職域接種!$C:$C, 'Conv-vaccine'!$D122, V職域接種!F:F)</f>
        <v>0</v>
      </c>
      <c r="O122" s="97">
        <f>SUMIF(V職域接種!$C:$C, 'Conv-vaccine'!$D122, V職域接種!G:G)</f>
        <v>0</v>
      </c>
      <c r="P122" s="97">
        <f>SUMIF(V重複!$C:$C, 'Conv-vaccine'!$D122, V重複!F:F)</f>
        <v>0</v>
      </c>
      <c r="Q122" s="97">
        <f>SUMIF(V重複!$C:$C, 'Conv-vaccine'!$D122, V重複!G:G)</f>
        <v>0</v>
      </c>
    </row>
    <row r="123" spans="1:17" x14ac:dyDescent="0.55000000000000004">
      <c r="A123" s="94">
        <f t="shared" si="3"/>
        <v>44414</v>
      </c>
      <c r="B123" s="49">
        <f t="shared" si="4"/>
        <v>556170</v>
      </c>
      <c r="C123" s="49">
        <f t="shared" si="5"/>
        <v>608028</v>
      </c>
      <c r="D123" s="95">
        <v>44414</v>
      </c>
      <c r="E123" s="96" t="str">
        <f>IFERROR(VLOOKUP($D123, V医療従事者等!$A:$J, $E$4, FALSE), TEXT(D123, "aaa"))</f>
        <v>金</v>
      </c>
      <c r="F123" s="96">
        <f>IFERROR(VLOOKUP($D123, V医療従事者等!$A:$J, $F$4, FALSE), 0)</f>
        <v>0</v>
      </c>
      <c r="G123" s="96">
        <f>IFERROR(VLOOKUP($D123, V医療従事者等!$A:$J, $G$4, FALSE), 0)</f>
        <v>0</v>
      </c>
      <c r="H123" s="96">
        <f>IFERROR(VLOOKUP($D123, V医療従事者等!$A:$J, $H$4, FALSE), 0)</f>
        <v>0</v>
      </c>
      <c r="I123" s="96">
        <f>IFERROR(VLOOKUP($D123, V医療従事者等!$A:$J, $I$4, FALSE), 0)</f>
        <v>0</v>
      </c>
      <c r="J123" s="97">
        <f>IFERROR(VLOOKUP($D123, V一般接種!$A:$G, J$4, FALSE), 0)</f>
        <v>461968</v>
      </c>
      <c r="K123" s="97">
        <f>IFERROR(VLOOKUP($D123, V一般接種!$A:$G, K$4, FALSE), 0)</f>
        <v>94202</v>
      </c>
      <c r="L123" s="97">
        <f>IFERROR(VLOOKUP($D123, V一般接種!$A:$G, L$4, FALSE), 0)</f>
        <v>0</v>
      </c>
      <c r="M123" s="97">
        <f>IFERROR(VLOOKUP($D123, V一般接種!$A:$G, M$4, FALSE), 0)</f>
        <v>608028</v>
      </c>
      <c r="N123" s="97">
        <f>SUMIF(V職域接種!$C:$C, 'Conv-vaccine'!$D123, V職域接種!F:F)</f>
        <v>0</v>
      </c>
      <c r="O123" s="97">
        <f>SUMIF(V職域接種!$C:$C, 'Conv-vaccine'!$D123, V職域接種!G:G)</f>
        <v>0</v>
      </c>
      <c r="P123" s="97">
        <f>SUMIF(V重複!$C:$C, 'Conv-vaccine'!$D123, V重複!F:F)</f>
        <v>0</v>
      </c>
      <c r="Q123" s="97">
        <f>SUMIF(V重複!$C:$C, 'Conv-vaccine'!$D123, V重複!G:G)</f>
        <v>0</v>
      </c>
    </row>
    <row r="124" spans="1:17" x14ac:dyDescent="0.55000000000000004">
      <c r="A124" s="94">
        <f t="shared" si="3"/>
        <v>44415</v>
      </c>
      <c r="B124" s="49">
        <f t="shared" si="4"/>
        <v>680845</v>
      </c>
      <c r="C124" s="49">
        <f t="shared" si="5"/>
        <v>624580</v>
      </c>
      <c r="D124" s="95">
        <v>44415</v>
      </c>
      <c r="E124" s="96" t="str">
        <f>IFERROR(VLOOKUP($D124, V医療従事者等!$A:$J, $E$4, FALSE), TEXT(D124, "aaa"))</f>
        <v>土</v>
      </c>
      <c r="F124" s="96">
        <f>IFERROR(VLOOKUP($D124, V医療従事者等!$A:$J, $F$4, FALSE), 0)</f>
        <v>0</v>
      </c>
      <c r="G124" s="96">
        <f>IFERROR(VLOOKUP($D124, V医療従事者等!$A:$J, $G$4, FALSE), 0)</f>
        <v>0</v>
      </c>
      <c r="H124" s="96">
        <f>IFERROR(VLOOKUP($D124, V医療従事者等!$A:$J, $H$4, FALSE), 0)</f>
        <v>0</v>
      </c>
      <c r="I124" s="96">
        <f>IFERROR(VLOOKUP($D124, V医療従事者等!$A:$J, $I$4, FALSE), 0)</f>
        <v>0</v>
      </c>
      <c r="J124" s="97">
        <f>IFERROR(VLOOKUP($D124, V一般接種!$A:$G, J$4, FALSE), 0)</f>
        <v>577560</v>
      </c>
      <c r="K124" s="97">
        <f>IFERROR(VLOOKUP($D124, V一般接種!$A:$G, K$4, FALSE), 0)</f>
        <v>103285</v>
      </c>
      <c r="L124" s="97">
        <f>IFERROR(VLOOKUP($D124, V一般接種!$A:$G, L$4, FALSE), 0)</f>
        <v>0</v>
      </c>
      <c r="M124" s="97">
        <f>IFERROR(VLOOKUP($D124, V一般接種!$A:$G, M$4, FALSE), 0)</f>
        <v>624580</v>
      </c>
      <c r="N124" s="97">
        <f>SUMIF(V職域接種!$C:$C, 'Conv-vaccine'!$D124, V職域接種!F:F)</f>
        <v>0</v>
      </c>
      <c r="O124" s="97">
        <f>SUMIF(V職域接種!$C:$C, 'Conv-vaccine'!$D124, V職域接種!G:G)</f>
        <v>0</v>
      </c>
      <c r="P124" s="97">
        <f>SUMIF(V重複!$C:$C, 'Conv-vaccine'!$D124, V重複!F:F)</f>
        <v>0</v>
      </c>
      <c r="Q124" s="97">
        <f>SUMIF(V重複!$C:$C, 'Conv-vaccine'!$D124, V重複!G:G)</f>
        <v>0</v>
      </c>
    </row>
    <row r="125" spans="1:17" x14ac:dyDescent="0.55000000000000004">
      <c r="A125" s="94">
        <f t="shared" si="3"/>
        <v>44416</v>
      </c>
      <c r="B125" s="49">
        <f t="shared" si="4"/>
        <v>-3898900</v>
      </c>
      <c r="C125" s="49">
        <f t="shared" si="5"/>
        <v>-313281</v>
      </c>
      <c r="D125" s="95">
        <v>44416</v>
      </c>
      <c r="E125" s="96" t="str">
        <f>IFERROR(VLOOKUP($D125, V医療従事者等!$A:$J, $E$4, FALSE), TEXT(D125, "aaa"))</f>
        <v>日</v>
      </c>
      <c r="F125" s="96">
        <f>IFERROR(VLOOKUP($D125, V医療従事者等!$A:$J, $F$4, FALSE), 0)</f>
        <v>0</v>
      </c>
      <c r="G125" s="96">
        <f>IFERROR(VLOOKUP($D125, V医療従事者等!$A:$J, $G$4, FALSE), 0)</f>
        <v>0</v>
      </c>
      <c r="H125" s="96">
        <f>IFERROR(VLOOKUP($D125, V医療従事者等!$A:$J, $H$4, FALSE), 0)</f>
        <v>0</v>
      </c>
      <c r="I125" s="96">
        <f>IFERROR(VLOOKUP($D125, V医療従事者等!$A:$J, $I$4, FALSE), 0)</f>
        <v>0</v>
      </c>
      <c r="J125" s="97">
        <f>IFERROR(VLOOKUP($D125, V一般接種!$A:$G, J$4, FALSE), 0)</f>
        <v>489546</v>
      </c>
      <c r="K125" s="97">
        <f>IFERROR(VLOOKUP($D125, V一般接種!$A:$G, K$4, FALSE), 0)</f>
        <v>106595</v>
      </c>
      <c r="L125" s="97">
        <f>IFERROR(VLOOKUP($D125, V一般接種!$A:$G, L$4, FALSE), 0)</f>
        <v>0</v>
      </c>
      <c r="M125" s="97">
        <f>IFERROR(VLOOKUP($D125, V一般接種!$A:$G, M$4, FALSE), 0)</f>
        <v>438937</v>
      </c>
      <c r="N125" s="97">
        <f>SUMIF(V職域接種!$C:$C, 'Conv-vaccine'!$D125, V職域接種!F:F)</f>
        <v>6577221</v>
      </c>
      <c r="O125" s="97">
        <f>SUMIF(V職域接種!$C:$C, 'Conv-vaccine'!$D125, V職域接種!G:G)</f>
        <v>2704798</v>
      </c>
      <c r="P125" s="97">
        <f>SUMIF(V重複!$C:$C, 'Conv-vaccine'!$D125, V重複!F:F)</f>
        <v>11072262</v>
      </c>
      <c r="Q125" s="97">
        <f>SUMIF(V重複!$C:$C, 'Conv-vaccine'!$D125, V重複!G:G)</f>
        <v>3457016</v>
      </c>
    </row>
    <row r="126" spans="1:17" x14ac:dyDescent="0.55000000000000004">
      <c r="A126" s="94">
        <f t="shared" si="3"/>
        <v>44417</v>
      </c>
      <c r="B126" s="49">
        <f t="shared" si="4"/>
        <v>161640</v>
      </c>
      <c r="C126" s="49">
        <f t="shared" si="5"/>
        <v>101061</v>
      </c>
      <c r="D126" s="95">
        <v>44417</v>
      </c>
      <c r="E126" s="96" t="str">
        <f>IFERROR(VLOOKUP($D126, V医療従事者等!$A:$J, $E$4, FALSE), TEXT(D126, "aaa"))</f>
        <v>月</v>
      </c>
      <c r="F126" s="96">
        <f>IFERROR(VLOOKUP($D126, V医療従事者等!$A:$J, $F$4, FALSE), 0)</f>
        <v>0</v>
      </c>
      <c r="G126" s="96">
        <f>IFERROR(VLOOKUP($D126, V医療従事者等!$A:$J, $G$4, FALSE), 0)</f>
        <v>0</v>
      </c>
      <c r="H126" s="96">
        <f>IFERROR(VLOOKUP($D126, V医療従事者等!$A:$J, $H$4, FALSE), 0)</f>
        <v>0</v>
      </c>
      <c r="I126" s="96">
        <f>IFERROR(VLOOKUP($D126, V医療従事者等!$A:$J, $I$4, FALSE), 0)</f>
        <v>0</v>
      </c>
      <c r="J126" s="97">
        <f>IFERROR(VLOOKUP($D126, V一般接種!$A:$G, J$4, FALSE), 0)</f>
        <v>102240</v>
      </c>
      <c r="K126" s="97">
        <f>IFERROR(VLOOKUP($D126, V一般接種!$A:$G, K$4, FALSE), 0)</f>
        <v>59400</v>
      </c>
      <c r="L126" s="97">
        <f>IFERROR(VLOOKUP($D126, V一般接種!$A:$G, L$4, FALSE), 0)</f>
        <v>0</v>
      </c>
      <c r="M126" s="97">
        <f>IFERROR(VLOOKUP($D126, V一般接種!$A:$G, M$4, FALSE), 0)</f>
        <v>101061</v>
      </c>
      <c r="N126" s="97">
        <f>SUMIF(V職域接種!$C:$C, 'Conv-vaccine'!$D126, V職域接種!F:F)</f>
        <v>0</v>
      </c>
      <c r="O126" s="97">
        <f>SUMIF(V職域接種!$C:$C, 'Conv-vaccine'!$D126, V職域接種!G:G)</f>
        <v>0</v>
      </c>
      <c r="P126" s="97">
        <f>SUMIF(V重複!$C:$C, 'Conv-vaccine'!$D126, V重複!F:F)</f>
        <v>0</v>
      </c>
      <c r="Q126" s="97">
        <f>SUMIF(V重複!$C:$C, 'Conv-vaccine'!$D126, V重複!G:G)</f>
        <v>0</v>
      </c>
    </row>
    <row r="127" spans="1:17" x14ac:dyDescent="0.55000000000000004">
      <c r="A127" s="94">
        <f t="shared" si="3"/>
        <v>44418</v>
      </c>
      <c r="B127" s="49">
        <f t="shared" si="4"/>
        <v>469537</v>
      </c>
      <c r="C127" s="49">
        <f t="shared" si="5"/>
        <v>568434</v>
      </c>
      <c r="D127" s="95">
        <v>44418</v>
      </c>
      <c r="E127" s="96" t="str">
        <f>IFERROR(VLOOKUP($D127, V医療従事者等!$A:$J, $E$4, FALSE), TEXT(D127, "aaa"))</f>
        <v>火</v>
      </c>
      <c r="F127" s="96">
        <f>IFERROR(VLOOKUP($D127, V医療従事者等!$A:$J, $F$4, FALSE), 0)</f>
        <v>0</v>
      </c>
      <c r="G127" s="96">
        <f>IFERROR(VLOOKUP($D127, V医療従事者等!$A:$J, $G$4, FALSE), 0)</f>
        <v>0</v>
      </c>
      <c r="H127" s="96">
        <f>IFERROR(VLOOKUP($D127, V医療従事者等!$A:$J, $H$4, FALSE), 0)</f>
        <v>0</v>
      </c>
      <c r="I127" s="96">
        <f>IFERROR(VLOOKUP($D127, V医療従事者等!$A:$J, $I$4, FALSE), 0)</f>
        <v>0</v>
      </c>
      <c r="J127" s="97">
        <f>IFERROR(VLOOKUP($D127, V一般接種!$A:$G, J$4, FALSE), 0)</f>
        <v>388157</v>
      </c>
      <c r="K127" s="97">
        <f>IFERROR(VLOOKUP($D127, V一般接種!$A:$G, K$4, FALSE), 0)</f>
        <v>81380</v>
      </c>
      <c r="L127" s="97">
        <f>IFERROR(VLOOKUP($D127, V一般接種!$A:$G, L$4, FALSE), 0)</f>
        <v>0</v>
      </c>
      <c r="M127" s="97">
        <f>IFERROR(VLOOKUP($D127, V一般接種!$A:$G, M$4, FALSE), 0)</f>
        <v>568434</v>
      </c>
      <c r="N127" s="97">
        <f>SUMIF(V職域接種!$C:$C, 'Conv-vaccine'!$D127, V職域接種!F:F)</f>
        <v>0</v>
      </c>
      <c r="O127" s="97">
        <f>SUMIF(V職域接種!$C:$C, 'Conv-vaccine'!$D127, V職域接種!G:G)</f>
        <v>0</v>
      </c>
      <c r="P127" s="97">
        <f>SUMIF(V重複!$C:$C, 'Conv-vaccine'!$D127, V重複!F:F)</f>
        <v>0</v>
      </c>
      <c r="Q127" s="97">
        <f>SUMIF(V重複!$C:$C, 'Conv-vaccine'!$D127, V重複!G:G)</f>
        <v>0</v>
      </c>
    </row>
    <row r="128" spans="1:17" x14ac:dyDescent="0.55000000000000004">
      <c r="A128" s="94">
        <f t="shared" si="3"/>
        <v>44419</v>
      </c>
      <c r="B128" s="49">
        <f t="shared" si="4"/>
        <v>481195</v>
      </c>
      <c r="C128" s="49">
        <f t="shared" si="5"/>
        <v>493991</v>
      </c>
      <c r="D128" s="95">
        <v>44419</v>
      </c>
      <c r="E128" s="96" t="str">
        <f>IFERROR(VLOOKUP($D128, V医療従事者等!$A:$J, $E$4, FALSE), TEXT(D128, "aaa"))</f>
        <v>水</v>
      </c>
      <c r="F128" s="96">
        <f>IFERROR(VLOOKUP($D128, V医療従事者等!$A:$J, $F$4, FALSE), 0)</f>
        <v>0</v>
      </c>
      <c r="G128" s="96">
        <f>IFERROR(VLOOKUP($D128, V医療従事者等!$A:$J, $G$4, FALSE), 0)</f>
        <v>0</v>
      </c>
      <c r="H128" s="96">
        <f>IFERROR(VLOOKUP($D128, V医療従事者等!$A:$J, $H$4, FALSE), 0)</f>
        <v>0</v>
      </c>
      <c r="I128" s="96">
        <f>IFERROR(VLOOKUP($D128, V医療従事者等!$A:$J, $I$4, FALSE), 0)</f>
        <v>0</v>
      </c>
      <c r="J128" s="97">
        <f>IFERROR(VLOOKUP($D128, V一般接種!$A:$G, J$4, FALSE), 0)</f>
        <v>400973</v>
      </c>
      <c r="K128" s="97">
        <f>IFERROR(VLOOKUP($D128, V一般接種!$A:$G, K$4, FALSE), 0)</f>
        <v>80222</v>
      </c>
      <c r="L128" s="97">
        <f>IFERROR(VLOOKUP($D128, V一般接種!$A:$G, L$4, FALSE), 0)</f>
        <v>0</v>
      </c>
      <c r="M128" s="97">
        <f>IFERROR(VLOOKUP($D128, V一般接種!$A:$G, M$4, FALSE), 0)</f>
        <v>493991</v>
      </c>
      <c r="N128" s="97">
        <f>SUMIF(V職域接種!$C:$C, 'Conv-vaccine'!$D128, V職域接種!F:F)</f>
        <v>0</v>
      </c>
      <c r="O128" s="97">
        <f>SUMIF(V職域接種!$C:$C, 'Conv-vaccine'!$D128, V職域接種!G:G)</f>
        <v>0</v>
      </c>
      <c r="P128" s="97">
        <f>SUMIF(V重複!$C:$C, 'Conv-vaccine'!$D128, V重複!F:F)</f>
        <v>0</v>
      </c>
      <c r="Q128" s="97">
        <f>SUMIF(V重複!$C:$C, 'Conv-vaccine'!$D128, V重複!G:G)</f>
        <v>0</v>
      </c>
    </row>
    <row r="129" spans="1:17" x14ac:dyDescent="0.55000000000000004">
      <c r="A129" s="94">
        <f t="shared" si="3"/>
        <v>44420</v>
      </c>
      <c r="B129" s="49">
        <f t="shared" si="4"/>
        <v>472527</v>
      </c>
      <c r="C129" s="49">
        <f t="shared" si="5"/>
        <v>224407</v>
      </c>
      <c r="D129" s="95">
        <v>44420</v>
      </c>
      <c r="E129" s="96" t="str">
        <f>IFERROR(VLOOKUP($D129, V医療従事者等!$A:$J, $E$4, FALSE), TEXT(D129, "aaa"))</f>
        <v>木</v>
      </c>
      <c r="F129" s="96">
        <f>IFERROR(VLOOKUP($D129, V医療従事者等!$A:$J, $F$4, FALSE), 0)</f>
        <v>0</v>
      </c>
      <c r="G129" s="96">
        <f>IFERROR(VLOOKUP($D129, V医療従事者等!$A:$J, $G$4, FALSE), 0)</f>
        <v>0</v>
      </c>
      <c r="H129" s="96">
        <f>IFERROR(VLOOKUP($D129, V医療従事者等!$A:$J, $H$4, FALSE), 0)</f>
        <v>0</v>
      </c>
      <c r="I129" s="96">
        <f>IFERROR(VLOOKUP($D129, V医療従事者等!$A:$J, $I$4, FALSE), 0)</f>
        <v>0</v>
      </c>
      <c r="J129" s="97">
        <f>IFERROR(VLOOKUP($D129, V一般接種!$A:$G, J$4, FALSE), 0)</f>
        <v>394225</v>
      </c>
      <c r="K129" s="97">
        <f>IFERROR(VLOOKUP($D129, V一般接種!$A:$G, K$4, FALSE), 0)</f>
        <v>78302</v>
      </c>
      <c r="L129" s="97">
        <f>IFERROR(VLOOKUP($D129, V一般接種!$A:$G, L$4, FALSE), 0)</f>
        <v>0</v>
      </c>
      <c r="M129" s="97">
        <f>IFERROR(VLOOKUP($D129, V一般接種!$A:$G, M$4, FALSE), 0)</f>
        <v>224407</v>
      </c>
      <c r="N129" s="97">
        <f>SUMIF(V職域接種!$C:$C, 'Conv-vaccine'!$D129, V職域接種!F:F)</f>
        <v>0</v>
      </c>
      <c r="O129" s="97">
        <f>SUMIF(V職域接種!$C:$C, 'Conv-vaccine'!$D129, V職域接種!G:G)</f>
        <v>0</v>
      </c>
      <c r="P129" s="97">
        <f>SUMIF(V重複!$C:$C, 'Conv-vaccine'!$D129, V重複!F:F)</f>
        <v>0</v>
      </c>
      <c r="Q129" s="97">
        <f>SUMIF(V重複!$C:$C, 'Conv-vaccine'!$D129, V重複!G:G)</f>
        <v>0</v>
      </c>
    </row>
    <row r="130" spans="1:17" x14ac:dyDescent="0.55000000000000004">
      <c r="A130" s="94">
        <f t="shared" si="3"/>
        <v>44421</v>
      </c>
      <c r="B130" s="49">
        <f t="shared" si="4"/>
        <v>330566</v>
      </c>
      <c r="C130" s="49">
        <f t="shared" si="5"/>
        <v>134518</v>
      </c>
      <c r="D130" s="95">
        <v>44421</v>
      </c>
      <c r="E130" s="96" t="str">
        <f>IFERROR(VLOOKUP($D130, V医療従事者等!$A:$J, $E$4, FALSE), TEXT(D130, "aaa"))</f>
        <v>金</v>
      </c>
      <c r="F130" s="96">
        <f>IFERROR(VLOOKUP($D130, V医療従事者等!$A:$J, $F$4, FALSE), 0)</f>
        <v>0</v>
      </c>
      <c r="G130" s="96">
        <f>IFERROR(VLOOKUP($D130, V医療従事者等!$A:$J, $G$4, FALSE), 0)</f>
        <v>0</v>
      </c>
      <c r="H130" s="96">
        <f>IFERROR(VLOOKUP($D130, V医療従事者等!$A:$J, $H$4, FALSE), 0)</f>
        <v>0</v>
      </c>
      <c r="I130" s="96">
        <f>IFERROR(VLOOKUP($D130, V医療従事者等!$A:$J, $I$4, FALSE), 0)</f>
        <v>0</v>
      </c>
      <c r="J130" s="97">
        <f>IFERROR(VLOOKUP($D130, V一般接種!$A:$G, J$4, FALSE), 0)</f>
        <v>261940</v>
      </c>
      <c r="K130" s="97">
        <f>IFERROR(VLOOKUP($D130, V一般接種!$A:$G, K$4, FALSE), 0)</f>
        <v>68626</v>
      </c>
      <c r="L130" s="97">
        <f>IFERROR(VLOOKUP($D130, V一般接種!$A:$G, L$4, FALSE), 0)</f>
        <v>0</v>
      </c>
      <c r="M130" s="97">
        <f>IFERROR(VLOOKUP($D130, V一般接種!$A:$G, M$4, FALSE), 0)</f>
        <v>134518</v>
      </c>
      <c r="N130" s="97">
        <f>SUMIF(V職域接種!$C:$C, 'Conv-vaccine'!$D130, V職域接種!F:F)</f>
        <v>0</v>
      </c>
      <c r="O130" s="97">
        <f>SUMIF(V職域接種!$C:$C, 'Conv-vaccine'!$D130, V職域接種!G:G)</f>
        <v>0</v>
      </c>
      <c r="P130" s="97">
        <f>SUMIF(V重複!$C:$C, 'Conv-vaccine'!$D130, V重複!F:F)</f>
        <v>0</v>
      </c>
      <c r="Q130" s="97">
        <f>SUMIF(V重複!$C:$C, 'Conv-vaccine'!$D130, V重複!G:G)</f>
        <v>0</v>
      </c>
    </row>
    <row r="131" spans="1:17" x14ac:dyDescent="0.55000000000000004">
      <c r="A131" s="94">
        <f t="shared" si="3"/>
        <v>44422</v>
      </c>
      <c r="B131" s="49">
        <f t="shared" si="4"/>
        <v>346052</v>
      </c>
      <c r="C131" s="49">
        <f t="shared" si="5"/>
        <v>250130</v>
      </c>
      <c r="D131" s="95">
        <v>44422</v>
      </c>
      <c r="E131" s="96" t="str">
        <f>IFERROR(VLOOKUP($D131, V医療従事者等!$A:$J, $E$4, FALSE), TEXT(D131, "aaa"))</f>
        <v>土</v>
      </c>
      <c r="F131" s="96">
        <f>IFERROR(VLOOKUP($D131, V医療従事者等!$A:$J, $F$4, FALSE), 0)</f>
        <v>0</v>
      </c>
      <c r="G131" s="96">
        <f>IFERROR(VLOOKUP($D131, V医療従事者等!$A:$J, $G$4, FALSE), 0)</f>
        <v>0</v>
      </c>
      <c r="H131" s="96">
        <f>IFERROR(VLOOKUP($D131, V医療従事者等!$A:$J, $H$4, FALSE), 0)</f>
        <v>0</v>
      </c>
      <c r="I131" s="96">
        <f>IFERROR(VLOOKUP($D131, V医療従事者等!$A:$J, $I$4, FALSE), 0)</f>
        <v>0</v>
      </c>
      <c r="J131" s="97">
        <f>IFERROR(VLOOKUP($D131, V一般接種!$A:$G, J$4, FALSE), 0)</f>
        <v>265609</v>
      </c>
      <c r="K131" s="97">
        <f>IFERROR(VLOOKUP($D131, V一般接種!$A:$G, K$4, FALSE), 0)</f>
        <v>80443</v>
      </c>
      <c r="L131" s="97">
        <f>IFERROR(VLOOKUP($D131, V一般接種!$A:$G, L$4, FALSE), 0)</f>
        <v>0</v>
      </c>
      <c r="M131" s="97">
        <f>IFERROR(VLOOKUP($D131, V一般接種!$A:$G, M$4, FALSE), 0)</f>
        <v>250130</v>
      </c>
      <c r="N131" s="97">
        <f>SUMIF(V職域接種!$C:$C, 'Conv-vaccine'!$D131, V職域接種!F:F)</f>
        <v>0</v>
      </c>
      <c r="O131" s="97">
        <f>SUMIF(V職域接種!$C:$C, 'Conv-vaccine'!$D131, V職域接種!G:G)</f>
        <v>0</v>
      </c>
      <c r="P131" s="97">
        <f>SUMIF(V重複!$C:$C, 'Conv-vaccine'!$D131, V重複!F:F)</f>
        <v>0</v>
      </c>
      <c r="Q131" s="97">
        <f>SUMIF(V重複!$C:$C, 'Conv-vaccine'!$D131, V重複!G:G)</f>
        <v>0</v>
      </c>
    </row>
    <row r="132" spans="1:17" x14ac:dyDescent="0.55000000000000004">
      <c r="A132" s="94">
        <f t="shared" si="3"/>
        <v>44423</v>
      </c>
      <c r="B132" s="49">
        <f t="shared" si="4"/>
        <v>-7105010</v>
      </c>
      <c r="C132" s="49">
        <f t="shared" si="5"/>
        <v>-2492634</v>
      </c>
      <c r="D132" s="95">
        <v>44423</v>
      </c>
      <c r="E132" s="96" t="str">
        <f>IFERROR(VLOOKUP($D132, V医療従事者等!$A:$J, $E$4, FALSE), TEXT(D132, "aaa"))</f>
        <v>日</v>
      </c>
      <c r="F132" s="96">
        <f>IFERROR(VLOOKUP($D132, V医療従事者等!$A:$J, $F$4, FALSE), 0)</f>
        <v>0</v>
      </c>
      <c r="G132" s="96">
        <f>IFERROR(VLOOKUP($D132, V医療従事者等!$A:$J, $G$4, FALSE), 0)</f>
        <v>0</v>
      </c>
      <c r="H132" s="96">
        <f>IFERROR(VLOOKUP($D132, V医療従事者等!$A:$J, $H$4, FALSE), 0)</f>
        <v>0</v>
      </c>
      <c r="I132" s="96">
        <f>IFERROR(VLOOKUP($D132, V医療従事者等!$A:$J, $I$4, FALSE), 0)</f>
        <v>0</v>
      </c>
      <c r="J132" s="97">
        <f>IFERROR(VLOOKUP($D132, V一般接種!$A:$G, J$4, FALSE), 0)</f>
        <v>275831</v>
      </c>
      <c r="K132" s="97">
        <f>IFERROR(VLOOKUP($D132, V一般接種!$A:$G, K$4, FALSE), 0)</f>
        <v>85076</v>
      </c>
      <c r="L132" s="97">
        <f>IFERROR(VLOOKUP($D132, V一般接種!$A:$G, L$4, FALSE), 0)</f>
        <v>0</v>
      </c>
      <c r="M132" s="97">
        <f>IFERROR(VLOOKUP($D132, V一般接種!$A:$G, M$4, FALSE), 0)</f>
        <v>243444</v>
      </c>
      <c r="N132" s="97">
        <f>SUMIF(V職域接種!$C:$C, 'Conv-vaccine'!$D132, V職域接種!F:F)</f>
        <v>6761659</v>
      </c>
      <c r="O132" s="97">
        <f>SUMIF(V職域接種!$C:$C, 'Conv-vaccine'!$D132, V職域接種!G:G)</f>
        <v>3818043</v>
      </c>
      <c r="P132" s="97">
        <f>SUMIF(V重複!$C:$C, 'Conv-vaccine'!$D132, V重複!F:F)</f>
        <v>14227576</v>
      </c>
      <c r="Q132" s="97">
        <f>SUMIF(V重複!$C:$C, 'Conv-vaccine'!$D132, V重複!G:G)</f>
        <v>6554121</v>
      </c>
    </row>
    <row r="133" spans="1:17" x14ac:dyDescent="0.55000000000000004">
      <c r="A133" s="94">
        <f t="shared" si="3"/>
        <v>44424</v>
      </c>
      <c r="B133" s="49">
        <f t="shared" si="4"/>
        <v>418197</v>
      </c>
      <c r="C133" s="49">
        <f t="shared" si="5"/>
        <v>358632</v>
      </c>
      <c r="D133" s="95">
        <v>44424</v>
      </c>
      <c r="E133" s="96" t="str">
        <f>IFERROR(VLOOKUP($D133, V医療従事者等!$A:$J, $E$4, FALSE), TEXT(D133, "aaa"))</f>
        <v>月</v>
      </c>
      <c r="F133" s="96">
        <f>IFERROR(VLOOKUP($D133, V医療従事者等!$A:$J, $F$4, FALSE), 0)</f>
        <v>0</v>
      </c>
      <c r="G133" s="96">
        <f>IFERROR(VLOOKUP($D133, V医療従事者等!$A:$J, $G$4, FALSE), 0)</f>
        <v>0</v>
      </c>
      <c r="H133" s="96">
        <f>IFERROR(VLOOKUP($D133, V医療従事者等!$A:$J, $H$4, FALSE), 0)</f>
        <v>0</v>
      </c>
      <c r="I133" s="96">
        <f>IFERROR(VLOOKUP($D133, V医療従事者等!$A:$J, $I$4, FALSE), 0)</f>
        <v>0</v>
      </c>
      <c r="J133" s="97">
        <f>IFERROR(VLOOKUP($D133, V一般接種!$A:$G, J$4, FALSE), 0)</f>
        <v>347766</v>
      </c>
      <c r="K133" s="97">
        <f>IFERROR(VLOOKUP($D133, V一般接種!$A:$G, K$4, FALSE), 0)</f>
        <v>70431</v>
      </c>
      <c r="L133" s="97">
        <f>IFERROR(VLOOKUP($D133, V一般接種!$A:$G, L$4, FALSE), 0)</f>
        <v>0</v>
      </c>
      <c r="M133" s="97">
        <f>IFERROR(VLOOKUP($D133, V一般接種!$A:$G, M$4, FALSE), 0)</f>
        <v>358632</v>
      </c>
      <c r="N133" s="97">
        <f>SUMIF(V職域接種!$C:$C, 'Conv-vaccine'!$D133, V職域接種!F:F)</f>
        <v>0</v>
      </c>
      <c r="O133" s="97">
        <f>SUMIF(V職域接種!$C:$C, 'Conv-vaccine'!$D133, V職域接種!G:G)</f>
        <v>0</v>
      </c>
      <c r="P133" s="97">
        <f>SUMIF(V重複!$C:$C, 'Conv-vaccine'!$D133, V重複!F:F)</f>
        <v>0</v>
      </c>
      <c r="Q133" s="97">
        <f>SUMIF(V重複!$C:$C, 'Conv-vaccine'!$D133, V重複!G:G)</f>
        <v>0</v>
      </c>
    </row>
    <row r="134" spans="1:17" x14ac:dyDescent="0.55000000000000004">
      <c r="A134" s="94">
        <f t="shared" si="3"/>
        <v>44425</v>
      </c>
      <c r="B134" s="49">
        <f t="shared" si="4"/>
        <v>526614</v>
      </c>
      <c r="C134" s="49">
        <f t="shared" si="5"/>
        <v>443970</v>
      </c>
      <c r="D134" s="95">
        <v>44425</v>
      </c>
      <c r="E134" s="96" t="str">
        <f>IFERROR(VLOOKUP($D134, V医療従事者等!$A:$J, $E$4, FALSE), TEXT(D134, "aaa"))</f>
        <v>火</v>
      </c>
      <c r="F134" s="96">
        <f>IFERROR(VLOOKUP($D134, V医療従事者等!$A:$J, $F$4, FALSE), 0)</f>
        <v>0</v>
      </c>
      <c r="G134" s="96">
        <f>IFERROR(VLOOKUP($D134, V医療従事者等!$A:$J, $G$4, FALSE), 0)</f>
        <v>0</v>
      </c>
      <c r="H134" s="96">
        <f>IFERROR(VLOOKUP($D134, V医療従事者等!$A:$J, $H$4, FALSE), 0)</f>
        <v>0</v>
      </c>
      <c r="I134" s="96">
        <f>IFERROR(VLOOKUP($D134, V医療従事者等!$A:$J, $I$4, FALSE), 0)</f>
        <v>0</v>
      </c>
      <c r="J134" s="97">
        <f>IFERROR(VLOOKUP($D134, V一般接種!$A:$G, J$4, FALSE), 0)</f>
        <v>450107</v>
      </c>
      <c r="K134" s="97">
        <f>IFERROR(VLOOKUP($D134, V一般接種!$A:$G, K$4, FALSE), 0)</f>
        <v>76507</v>
      </c>
      <c r="L134" s="97">
        <f>IFERROR(VLOOKUP($D134, V一般接種!$A:$G, L$4, FALSE), 0)</f>
        <v>1</v>
      </c>
      <c r="M134" s="97">
        <f>IFERROR(VLOOKUP($D134, V一般接種!$A:$G, M$4, FALSE), 0)</f>
        <v>443969</v>
      </c>
      <c r="N134" s="97">
        <f>SUMIF(V職域接種!$C:$C, 'Conv-vaccine'!$D134, V職域接種!F:F)</f>
        <v>0</v>
      </c>
      <c r="O134" s="97">
        <f>SUMIF(V職域接種!$C:$C, 'Conv-vaccine'!$D134, V職域接種!G:G)</f>
        <v>0</v>
      </c>
      <c r="P134" s="97">
        <f>SUMIF(V重複!$C:$C, 'Conv-vaccine'!$D134, V重複!F:F)</f>
        <v>0</v>
      </c>
      <c r="Q134" s="97">
        <f>SUMIF(V重複!$C:$C, 'Conv-vaccine'!$D134, V重複!G:G)</f>
        <v>0</v>
      </c>
    </row>
    <row r="135" spans="1:17" x14ac:dyDescent="0.55000000000000004">
      <c r="A135" s="94">
        <f t="shared" ref="A135:A198" si="6">D135</f>
        <v>44426</v>
      </c>
      <c r="B135" s="49">
        <f t="shared" si="4"/>
        <v>552179</v>
      </c>
      <c r="C135" s="49">
        <f t="shared" si="5"/>
        <v>431668</v>
      </c>
      <c r="D135" s="95">
        <v>44426</v>
      </c>
      <c r="E135" s="96" t="str">
        <f>IFERROR(VLOOKUP($D135, V医療従事者等!$A:$J, $E$4, FALSE), TEXT(D135, "aaa"))</f>
        <v>水</v>
      </c>
      <c r="F135" s="96">
        <f>IFERROR(VLOOKUP($D135, V医療従事者等!$A:$J, $F$4, FALSE), 0)</f>
        <v>0</v>
      </c>
      <c r="G135" s="96">
        <f>IFERROR(VLOOKUP($D135, V医療従事者等!$A:$J, $G$4, FALSE), 0)</f>
        <v>0</v>
      </c>
      <c r="H135" s="96">
        <f>IFERROR(VLOOKUP($D135, V医療従事者等!$A:$J, $H$4, FALSE), 0)</f>
        <v>0</v>
      </c>
      <c r="I135" s="96">
        <f>IFERROR(VLOOKUP($D135, V医療従事者等!$A:$J, $I$4, FALSE), 0)</f>
        <v>0</v>
      </c>
      <c r="J135" s="97">
        <f>IFERROR(VLOOKUP($D135, V一般接種!$A:$G, J$4, FALSE), 0)</f>
        <v>474047</v>
      </c>
      <c r="K135" s="97">
        <f>IFERROR(VLOOKUP($D135, V一般接種!$A:$G, K$4, FALSE), 0)</f>
        <v>78132</v>
      </c>
      <c r="L135" s="97">
        <f>IFERROR(VLOOKUP($D135, V一般接種!$A:$G, L$4, FALSE), 0)</f>
        <v>0</v>
      </c>
      <c r="M135" s="97">
        <f>IFERROR(VLOOKUP($D135, V一般接種!$A:$G, M$4, FALSE), 0)</f>
        <v>431668</v>
      </c>
      <c r="N135" s="97">
        <f>SUMIF(V職域接種!$C:$C, 'Conv-vaccine'!$D135, V職域接種!F:F)</f>
        <v>0</v>
      </c>
      <c r="O135" s="97">
        <f>SUMIF(V職域接種!$C:$C, 'Conv-vaccine'!$D135, V職域接種!G:G)</f>
        <v>0</v>
      </c>
      <c r="P135" s="97">
        <f>SUMIF(V重複!$C:$C, 'Conv-vaccine'!$D135, V重複!F:F)</f>
        <v>0</v>
      </c>
      <c r="Q135" s="97">
        <f>SUMIF(V重複!$C:$C, 'Conv-vaccine'!$D135, V重複!G:G)</f>
        <v>0</v>
      </c>
    </row>
    <row r="136" spans="1:17" x14ac:dyDescent="0.55000000000000004">
      <c r="A136" s="94">
        <f t="shared" si="6"/>
        <v>44427</v>
      </c>
      <c r="B136" s="49">
        <f t="shared" ref="B136:B199" si="7">IF($D136="","",F136+G136+J136+K136+N136-P136)</f>
        <v>549943</v>
      </c>
      <c r="C136" s="49">
        <f t="shared" ref="C136:C199" si="8">IF($D136="", "", H136+I136+L136+M136+O136-Q136)</f>
        <v>420241</v>
      </c>
      <c r="D136" s="95">
        <v>44427</v>
      </c>
      <c r="E136" s="96" t="str">
        <f>IFERROR(VLOOKUP($D136, V医療従事者等!$A:$J, $E$4, FALSE), TEXT(D136, "aaa"))</f>
        <v>木</v>
      </c>
      <c r="F136" s="96">
        <f>IFERROR(VLOOKUP($D136, V医療従事者等!$A:$J, $F$4, FALSE), 0)</f>
        <v>0</v>
      </c>
      <c r="G136" s="96">
        <f>IFERROR(VLOOKUP($D136, V医療従事者等!$A:$J, $G$4, FALSE), 0)</f>
        <v>0</v>
      </c>
      <c r="H136" s="96">
        <f>IFERROR(VLOOKUP($D136, V医療従事者等!$A:$J, $H$4, FALSE), 0)</f>
        <v>0</v>
      </c>
      <c r="I136" s="96">
        <f>IFERROR(VLOOKUP($D136, V医療従事者等!$A:$J, $I$4, FALSE), 0)</f>
        <v>0</v>
      </c>
      <c r="J136" s="97">
        <f>IFERROR(VLOOKUP($D136, V一般接種!$A:$G, J$4, FALSE), 0)</f>
        <v>461991</v>
      </c>
      <c r="K136" s="97">
        <f>IFERROR(VLOOKUP($D136, V一般接種!$A:$G, K$4, FALSE), 0)</f>
        <v>87952</v>
      </c>
      <c r="L136" s="97">
        <f>IFERROR(VLOOKUP($D136, V一般接種!$A:$G, L$4, FALSE), 0)</f>
        <v>1</v>
      </c>
      <c r="M136" s="97">
        <f>IFERROR(VLOOKUP($D136, V一般接種!$A:$G, M$4, FALSE), 0)</f>
        <v>420240</v>
      </c>
      <c r="N136" s="97">
        <f>SUMIF(V職域接種!$C:$C, 'Conv-vaccine'!$D136, V職域接種!F:F)</f>
        <v>0</v>
      </c>
      <c r="O136" s="97">
        <f>SUMIF(V職域接種!$C:$C, 'Conv-vaccine'!$D136, V職域接種!G:G)</f>
        <v>0</v>
      </c>
      <c r="P136" s="97">
        <f>SUMIF(V重複!$C:$C, 'Conv-vaccine'!$D136, V重複!F:F)</f>
        <v>0</v>
      </c>
      <c r="Q136" s="97">
        <f>SUMIF(V重複!$C:$C, 'Conv-vaccine'!$D136, V重複!G:G)</f>
        <v>0</v>
      </c>
    </row>
    <row r="137" spans="1:17" x14ac:dyDescent="0.55000000000000004">
      <c r="A137" s="94">
        <f t="shared" si="6"/>
        <v>44428</v>
      </c>
      <c r="B137" s="49">
        <f t="shared" si="7"/>
        <v>580402</v>
      </c>
      <c r="C137" s="49">
        <f t="shared" si="8"/>
        <v>465401</v>
      </c>
      <c r="D137" s="95">
        <v>44428</v>
      </c>
      <c r="E137" s="96" t="str">
        <f>IFERROR(VLOOKUP($D137, V医療従事者等!$A:$J, $E$4, FALSE), TEXT(D137, "aaa"))</f>
        <v>金</v>
      </c>
      <c r="F137" s="96">
        <f>IFERROR(VLOOKUP($D137, V医療従事者等!$A:$J, $F$4, FALSE), 0)</f>
        <v>0</v>
      </c>
      <c r="G137" s="96">
        <f>IFERROR(VLOOKUP($D137, V医療従事者等!$A:$J, $G$4, FALSE), 0)</f>
        <v>0</v>
      </c>
      <c r="H137" s="96">
        <f>IFERROR(VLOOKUP($D137, V医療従事者等!$A:$J, $H$4, FALSE), 0)</f>
        <v>0</v>
      </c>
      <c r="I137" s="96">
        <f>IFERROR(VLOOKUP($D137, V医療従事者等!$A:$J, $I$4, FALSE), 0)</f>
        <v>0</v>
      </c>
      <c r="J137" s="97">
        <f>IFERROR(VLOOKUP($D137, V一般接種!$A:$G, J$4, FALSE), 0)</f>
        <v>501862</v>
      </c>
      <c r="K137" s="97">
        <f>IFERROR(VLOOKUP($D137, V一般接種!$A:$G, K$4, FALSE), 0)</f>
        <v>78540</v>
      </c>
      <c r="L137" s="97">
        <f>IFERROR(VLOOKUP($D137, V一般接種!$A:$G, L$4, FALSE), 0)</f>
        <v>0</v>
      </c>
      <c r="M137" s="97">
        <f>IFERROR(VLOOKUP($D137, V一般接種!$A:$G, M$4, FALSE), 0)</f>
        <v>465401</v>
      </c>
      <c r="N137" s="97">
        <f>SUMIF(V職域接種!$C:$C, 'Conv-vaccine'!$D137, V職域接種!F:F)</f>
        <v>0</v>
      </c>
      <c r="O137" s="97">
        <f>SUMIF(V職域接種!$C:$C, 'Conv-vaccine'!$D137, V職域接種!G:G)</f>
        <v>0</v>
      </c>
      <c r="P137" s="97">
        <f>SUMIF(V重複!$C:$C, 'Conv-vaccine'!$D137, V重複!F:F)</f>
        <v>0</v>
      </c>
      <c r="Q137" s="97">
        <f>SUMIF(V重複!$C:$C, 'Conv-vaccine'!$D137, V重複!G:G)</f>
        <v>0</v>
      </c>
    </row>
    <row r="138" spans="1:17" x14ac:dyDescent="0.55000000000000004">
      <c r="A138" s="94">
        <f t="shared" si="6"/>
        <v>44429</v>
      </c>
      <c r="B138" s="49">
        <f t="shared" si="7"/>
        <v>690599</v>
      </c>
      <c r="C138" s="49">
        <f t="shared" si="8"/>
        <v>524552</v>
      </c>
      <c r="D138" s="95">
        <v>44429</v>
      </c>
      <c r="E138" s="96" t="str">
        <f>IFERROR(VLOOKUP($D138, V医療従事者等!$A:$J, $E$4, FALSE), TEXT(D138, "aaa"))</f>
        <v>土</v>
      </c>
      <c r="F138" s="96">
        <f>IFERROR(VLOOKUP($D138, V医療従事者等!$A:$J, $F$4, FALSE), 0)</f>
        <v>0</v>
      </c>
      <c r="G138" s="96">
        <f>IFERROR(VLOOKUP($D138, V医療従事者等!$A:$J, $G$4, FALSE), 0)</f>
        <v>0</v>
      </c>
      <c r="H138" s="96">
        <f>IFERROR(VLOOKUP($D138, V医療従事者等!$A:$J, $H$4, FALSE), 0)</f>
        <v>0</v>
      </c>
      <c r="I138" s="96">
        <f>IFERROR(VLOOKUP($D138, V医療従事者等!$A:$J, $I$4, FALSE), 0)</f>
        <v>0</v>
      </c>
      <c r="J138" s="97">
        <f>IFERROR(VLOOKUP($D138, V一般接種!$A:$G, J$4, FALSE), 0)</f>
        <v>595568</v>
      </c>
      <c r="K138" s="97">
        <f>IFERROR(VLOOKUP($D138, V一般接種!$A:$G, K$4, FALSE), 0)</f>
        <v>95031</v>
      </c>
      <c r="L138" s="97">
        <f>IFERROR(VLOOKUP($D138, V一般接種!$A:$G, L$4, FALSE), 0)</f>
        <v>42</v>
      </c>
      <c r="M138" s="97">
        <f>IFERROR(VLOOKUP($D138, V一般接種!$A:$G, M$4, FALSE), 0)</f>
        <v>524510</v>
      </c>
      <c r="N138" s="97">
        <f>SUMIF(V職域接種!$C:$C, 'Conv-vaccine'!$D138, V職域接種!F:F)</f>
        <v>0</v>
      </c>
      <c r="O138" s="97">
        <f>SUMIF(V職域接種!$C:$C, 'Conv-vaccine'!$D138, V職域接種!G:G)</f>
        <v>0</v>
      </c>
      <c r="P138" s="97">
        <f>SUMIF(V重複!$C:$C, 'Conv-vaccine'!$D138, V重複!F:F)</f>
        <v>0</v>
      </c>
      <c r="Q138" s="97">
        <f>SUMIF(V重複!$C:$C, 'Conv-vaccine'!$D138, V重複!G:G)</f>
        <v>0</v>
      </c>
    </row>
    <row r="139" spans="1:17" x14ac:dyDescent="0.55000000000000004">
      <c r="A139" s="94">
        <f t="shared" si="6"/>
        <v>44430</v>
      </c>
      <c r="B139" s="49">
        <f t="shared" si="7"/>
        <v>-10565795</v>
      </c>
      <c r="C139" s="49">
        <f t="shared" si="8"/>
        <v>-5384509</v>
      </c>
      <c r="D139" s="95">
        <v>44430</v>
      </c>
      <c r="E139" s="96" t="str">
        <f>IFERROR(VLOOKUP($D139, V医療従事者等!$A:$J, $E$4, FALSE), TEXT(D139, "aaa"))</f>
        <v>日</v>
      </c>
      <c r="F139" s="96">
        <f>IFERROR(VLOOKUP($D139, V医療従事者等!$A:$J, $F$4, FALSE), 0)</f>
        <v>0</v>
      </c>
      <c r="G139" s="96">
        <f>IFERROR(VLOOKUP($D139, V医療従事者等!$A:$J, $G$4, FALSE), 0)</f>
        <v>0</v>
      </c>
      <c r="H139" s="96">
        <f>IFERROR(VLOOKUP($D139, V医療従事者等!$A:$J, $H$4, FALSE), 0)</f>
        <v>0</v>
      </c>
      <c r="I139" s="96">
        <f>IFERROR(VLOOKUP($D139, V医療従事者等!$A:$J, $I$4, FALSE), 0)</f>
        <v>0</v>
      </c>
      <c r="J139" s="97">
        <f>IFERROR(VLOOKUP($D139, V一般接種!$A:$G, J$4, FALSE), 0)</f>
        <v>508914</v>
      </c>
      <c r="K139" s="97">
        <f>IFERROR(VLOOKUP($D139, V一般接種!$A:$G, K$4, FALSE), 0)</f>
        <v>101033</v>
      </c>
      <c r="L139" s="97">
        <f>IFERROR(VLOOKUP($D139, V一般接種!$A:$G, L$4, FALSE), 0)</f>
        <v>0</v>
      </c>
      <c r="M139" s="97">
        <f>IFERROR(VLOOKUP($D139, V一般接種!$A:$G, M$4, FALSE), 0)</f>
        <v>441723</v>
      </c>
      <c r="N139" s="97">
        <f>SUMIF(V職域接種!$C:$C, 'Conv-vaccine'!$D139, V職域接種!F:F)</f>
        <v>7013578</v>
      </c>
      <c r="O139" s="97">
        <f>SUMIF(V職域接種!$C:$C, 'Conv-vaccine'!$D139, V職域接種!G:G)</f>
        <v>5015424</v>
      </c>
      <c r="P139" s="97">
        <f>SUMIF(V重複!$C:$C, 'Conv-vaccine'!$D139, V重複!F:F)</f>
        <v>18189320</v>
      </c>
      <c r="Q139" s="97">
        <f>SUMIF(V重複!$C:$C, 'Conv-vaccine'!$D139, V重複!G:G)</f>
        <v>10841656</v>
      </c>
    </row>
    <row r="140" spans="1:17" x14ac:dyDescent="0.55000000000000004">
      <c r="A140" s="94">
        <f t="shared" si="6"/>
        <v>44431</v>
      </c>
      <c r="B140" s="49">
        <f t="shared" si="7"/>
        <v>521312</v>
      </c>
      <c r="C140" s="49">
        <f t="shared" si="8"/>
        <v>435364</v>
      </c>
      <c r="D140" s="95">
        <v>44431</v>
      </c>
      <c r="E140" s="96" t="str">
        <f>IFERROR(VLOOKUP($D140, V医療従事者等!$A:$J, $E$4, FALSE), TEXT(D140, "aaa"))</f>
        <v>月</v>
      </c>
      <c r="F140" s="96">
        <f>IFERROR(VLOOKUP($D140, V医療従事者等!$A:$J, $F$4, FALSE), 0)</f>
        <v>0</v>
      </c>
      <c r="G140" s="96">
        <f>IFERROR(VLOOKUP($D140, V医療従事者等!$A:$J, $G$4, FALSE), 0)</f>
        <v>0</v>
      </c>
      <c r="H140" s="96">
        <f>IFERROR(VLOOKUP($D140, V医療従事者等!$A:$J, $H$4, FALSE), 0)</f>
        <v>0</v>
      </c>
      <c r="I140" s="96">
        <f>IFERROR(VLOOKUP($D140, V医療従事者等!$A:$J, $I$4, FALSE), 0)</f>
        <v>0</v>
      </c>
      <c r="J140" s="97">
        <f>IFERROR(VLOOKUP($D140, V一般接種!$A:$G, J$4, FALSE), 0)</f>
        <v>432923</v>
      </c>
      <c r="K140" s="97">
        <f>IFERROR(VLOOKUP($D140, V一般接種!$A:$G, K$4, FALSE), 0)</f>
        <v>88389</v>
      </c>
      <c r="L140" s="97">
        <f>IFERROR(VLOOKUP($D140, V一般接種!$A:$G, L$4, FALSE), 0)</f>
        <v>989</v>
      </c>
      <c r="M140" s="97">
        <f>IFERROR(VLOOKUP($D140, V一般接種!$A:$G, M$4, FALSE), 0)</f>
        <v>434375</v>
      </c>
      <c r="N140" s="97">
        <f>SUMIF(V職域接種!$C:$C, 'Conv-vaccine'!$D140, V職域接種!F:F)</f>
        <v>0</v>
      </c>
      <c r="O140" s="97">
        <f>SUMIF(V職域接種!$C:$C, 'Conv-vaccine'!$D140, V職域接種!G:G)</f>
        <v>0</v>
      </c>
      <c r="P140" s="97">
        <f>SUMIF(V重複!$C:$C, 'Conv-vaccine'!$D140, V重複!F:F)</f>
        <v>0</v>
      </c>
      <c r="Q140" s="97">
        <f>SUMIF(V重複!$C:$C, 'Conv-vaccine'!$D140, V重複!G:G)</f>
        <v>0</v>
      </c>
    </row>
    <row r="141" spans="1:17" x14ac:dyDescent="0.55000000000000004">
      <c r="A141" s="94">
        <f t="shared" si="6"/>
        <v>44432</v>
      </c>
      <c r="B141" s="49">
        <f t="shared" si="7"/>
        <v>580157</v>
      </c>
      <c r="C141" s="49">
        <f t="shared" si="8"/>
        <v>451366</v>
      </c>
      <c r="D141" s="95">
        <v>44432</v>
      </c>
      <c r="E141" s="96" t="str">
        <f>IFERROR(VLOOKUP($D141, V医療従事者等!$A:$J, $E$4, FALSE), TEXT(D141, "aaa"))</f>
        <v>火</v>
      </c>
      <c r="F141" s="96">
        <f>IFERROR(VLOOKUP($D141, V医療従事者等!$A:$J, $F$4, FALSE), 0)</f>
        <v>0</v>
      </c>
      <c r="G141" s="96">
        <f>IFERROR(VLOOKUP($D141, V医療従事者等!$A:$J, $G$4, FALSE), 0)</f>
        <v>0</v>
      </c>
      <c r="H141" s="96">
        <f>IFERROR(VLOOKUP($D141, V医療従事者等!$A:$J, $H$4, FALSE), 0)</f>
        <v>0</v>
      </c>
      <c r="I141" s="96">
        <f>IFERROR(VLOOKUP($D141, V医療従事者等!$A:$J, $I$4, FALSE), 0)</f>
        <v>0</v>
      </c>
      <c r="J141" s="97">
        <f>IFERROR(VLOOKUP($D141, V一般接種!$A:$G, J$4, FALSE), 0)</f>
        <v>469429</v>
      </c>
      <c r="K141" s="97">
        <f>IFERROR(VLOOKUP($D141, V一般接種!$A:$G, K$4, FALSE), 0)</f>
        <v>110728</v>
      </c>
      <c r="L141" s="97">
        <f>IFERROR(VLOOKUP($D141, V一般接種!$A:$G, L$4, FALSE), 0)</f>
        <v>975</v>
      </c>
      <c r="M141" s="97">
        <f>IFERROR(VLOOKUP($D141, V一般接種!$A:$G, M$4, FALSE), 0)</f>
        <v>450391</v>
      </c>
      <c r="N141" s="97">
        <f>SUMIF(V職域接種!$C:$C, 'Conv-vaccine'!$D141, V職域接種!F:F)</f>
        <v>0</v>
      </c>
      <c r="O141" s="97">
        <f>SUMIF(V職域接種!$C:$C, 'Conv-vaccine'!$D141, V職域接種!G:G)</f>
        <v>0</v>
      </c>
      <c r="P141" s="97">
        <f>SUMIF(V重複!$C:$C, 'Conv-vaccine'!$D141, V重複!F:F)</f>
        <v>0</v>
      </c>
      <c r="Q141" s="97">
        <f>SUMIF(V重複!$C:$C, 'Conv-vaccine'!$D141, V重複!G:G)</f>
        <v>0</v>
      </c>
    </row>
    <row r="142" spans="1:17" x14ac:dyDescent="0.55000000000000004">
      <c r="A142" s="94">
        <f t="shared" si="6"/>
        <v>44433</v>
      </c>
      <c r="B142" s="49">
        <f t="shared" si="7"/>
        <v>571237</v>
      </c>
      <c r="C142" s="49">
        <f t="shared" si="8"/>
        <v>445877</v>
      </c>
      <c r="D142" s="95">
        <v>44433</v>
      </c>
      <c r="E142" s="96" t="str">
        <f>IFERROR(VLOOKUP($D142, V医療従事者等!$A:$J, $E$4, FALSE), TEXT(D142, "aaa"))</f>
        <v>水</v>
      </c>
      <c r="F142" s="96">
        <f>IFERROR(VLOOKUP($D142, V医療従事者等!$A:$J, $F$4, FALSE), 0)</f>
        <v>0</v>
      </c>
      <c r="G142" s="96">
        <f>IFERROR(VLOOKUP($D142, V医療従事者等!$A:$J, $G$4, FALSE), 0)</f>
        <v>0</v>
      </c>
      <c r="H142" s="96">
        <f>IFERROR(VLOOKUP($D142, V医療従事者等!$A:$J, $H$4, FALSE), 0)</f>
        <v>0</v>
      </c>
      <c r="I142" s="96">
        <f>IFERROR(VLOOKUP($D142, V医療従事者等!$A:$J, $I$4, FALSE), 0)</f>
        <v>0</v>
      </c>
      <c r="J142" s="97">
        <f>IFERROR(VLOOKUP($D142, V一般接種!$A:$G, J$4, FALSE), 0)</f>
        <v>466304</v>
      </c>
      <c r="K142" s="97">
        <f>IFERROR(VLOOKUP($D142, V一般接種!$A:$G, K$4, FALSE), 0)</f>
        <v>104933</v>
      </c>
      <c r="L142" s="97">
        <f>IFERROR(VLOOKUP($D142, V一般接種!$A:$G, L$4, FALSE), 0)</f>
        <v>1951</v>
      </c>
      <c r="M142" s="97">
        <f>IFERROR(VLOOKUP($D142, V一般接種!$A:$G, M$4, FALSE), 0)</f>
        <v>443926</v>
      </c>
      <c r="N142" s="97">
        <f>SUMIF(V職域接種!$C:$C, 'Conv-vaccine'!$D142, V職域接種!F:F)</f>
        <v>0</v>
      </c>
      <c r="O142" s="97">
        <f>SUMIF(V職域接種!$C:$C, 'Conv-vaccine'!$D142, V職域接種!G:G)</f>
        <v>0</v>
      </c>
      <c r="P142" s="97">
        <f>SUMIF(V重複!$C:$C, 'Conv-vaccine'!$D142, V重複!F:F)</f>
        <v>0</v>
      </c>
      <c r="Q142" s="97">
        <f>SUMIF(V重複!$C:$C, 'Conv-vaccine'!$D142, V重複!G:G)</f>
        <v>0</v>
      </c>
    </row>
    <row r="143" spans="1:17" x14ac:dyDescent="0.55000000000000004">
      <c r="A143" s="94">
        <f t="shared" si="6"/>
        <v>44434</v>
      </c>
      <c r="B143" s="49">
        <f t="shared" si="7"/>
        <v>540878</v>
      </c>
      <c r="C143" s="49">
        <f t="shared" si="8"/>
        <v>430656</v>
      </c>
      <c r="D143" s="95">
        <v>44434</v>
      </c>
      <c r="E143" s="96" t="str">
        <f>IFERROR(VLOOKUP($D143, V医療従事者等!$A:$J, $E$4, FALSE), TEXT(D143, "aaa"))</f>
        <v>木</v>
      </c>
      <c r="F143" s="96">
        <f>IFERROR(VLOOKUP($D143, V医療従事者等!$A:$J, $F$4, FALSE), 0)</f>
        <v>0</v>
      </c>
      <c r="G143" s="96">
        <f>IFERROR(VLOOKUP($D143, V医療従事者等!$A:$J, $G$4, FALSE), 0)</f>
        <v>0</v>
      </c>
      <c r="H143" s="96">
        <f>IFERROR(VLOOKUP($D143, V医療従事者等!$A:$J, $H$4, FALSE), 0)</f>
        <v>0</v>
      </c>
      <c r="I143" s="96">
        <f>IFERROR(VLOOKUP($D143, V医療従事者等!$A:$J, $I$4, FALSE), 0)</f>
        <v>0</v>
      </c>
      <c r="J143" s="97">
        <f>IFERROR(VLOOKUP($D143, V一般接種!$A:$G, J$4, FALSE), 0)</f>
        <v>454188</v>
      </c>
      <c r="K143" s="97">
        <f>IFERROR(VLOOKUP($D143, V一般接種!$A:$G, K$4, FALSE), 0)</f>
        <v>86690</v>
      </c>
      <c r="L143" s="97">
        <f>IFERROR(VLOOKUP($D143, V一般接種!$A:$G, L$4, FALSE), 0)</f>
        <v>2009</v>
      </c>
      <c r="M143" s="97">
        <f>IFERROR(VLOOKUP($D143, V一般接種!$A:$G, M$4, FALSE), 0)</f>
        <v>428647</v>
      </c>
      <c r="N143" s="97">
        <f>SUMIF(V職域接種!$C:$C, 'Conv-vaccine'!$D143, V職域接種!F:F)</f>
        <v>0</v>
      </c>
      <c r="O143" s="97">
        <f>SUMIF(V職域接種!$C:$C, 'Conv-vaccine'!$D143, V職域接種!G:G)</f>
        <v>0</v>
      </c>
      <c r="P143" s="97">
        <f>SUMIF(V重複!$C:$C, 'Conv-vaccine'!$D143, V重複!F:F)</f>
        <v>0</v>
      </c>
      <c r="Q143" s="97">
        <f>SUMIF(V重複!$C:$C, 'Conv-vaccine'!$D143, V重複!G:G)</f>
        <v>0</v>
      </c>
    </row>
    <row r="144" spans="1:17" x14ac:dyDescent="0.55000000000000004">
      <c r="A144" s="94">
        <f t="shared" si="6"/>
        <v>44435</v>
      </c>
      <c r="B144" s="49">
        <f t="shared" si="7"/>
        <v>605357</v>
      </c>
      <c r="C144" s="49">
        <f t="shared" si="8"/>
        <v>475376</v>
      </c>
      <c r="D144" s="95">
        <v>44435</v>
      </c>
      <c r="E144" s="96" t="str">
        <f>IFERROR(VLOOKUP($D144, V医療従事者等!$A:$J, $E$4, FALSE), TEXT(D144, "aaa"))</f>
        <v>金</v>
      </c>
      <c r="F144" s="96">
        <f>IFERROR(VLOOKUP($D144, V医療従事者等!$A:$J, $F$4, FALSE), 0)</f>
        <v>0</v>
      </c>
      <c r="G144" s="96">
        <f>IFERROR(VLOOKUP($D144, V医療従事者等!$A:$J, $G$4, FALSE), 0)</f>
        <v>0</v>
      </c>
      <c r="H144" s="96">
        <f>IFERROR(VLOOKUP($D144, V医療従事者等!$A:$J, $H$4, FALSE), 0)</f>
        <v>0</v>
      </c>
      <c r="I144" s="96">
        <f>IFERROR(VLOOKUP($D144, V医療従事者等!$A:$J, $I$4, FALSE), 0)</f>
        <v>0</v>
      </c>
      <c r="J144" s="97">
        <f>IFERROR(VLOOKUP($D144, V一般接種!$A:$G, J$4, FALSE), 0)</f>
        <v>506923</v>
      </c>
      <c r="K144" s="97">
        <f>IFERROR(VLOOKUP($D144, V一般接種!$A:$G, K$4, FALSE), 0)</f>
        <v>98434</v>
      </c>
      <c r="L144" s="97">
        <f>IFERROR(VLOOKUP($D144, V一般接種!$A:$G, L$4, FALSE), 0)</f>
        <v>978</v>
      </c>
      <c r="M144" s="97">
        <f>IFERROR(VLOOKUP($D144, V一般接種!$A:$G, M$4, FALSE), 0)</f>
        <v>474398</v>
      </c>
      <c r="N144" s="97">
        <f>SUMIF(V職域接種!$C:$C, 'Conv-vaccine'!$D144, V職域接種!F:F)</f>
        <v>0</v>
      </c>
      <c r="O144" s="97">
        <f>SUMIF(V職域接種!$C:$C, 'Conv-vaccine'!$D144, V職域接種!G:G)</f>
        <v>0</v>
      </c>
      <c r="P144" s="97">
        <f>SUMIF(V重複!$C:$C, 'Conv-vaccine'!$D144, V重複!F:F)</f>
        <v>0</v>
      </c>
      <c r="Q144" s="97">
        <f>SUMIF(V重複!$C:$C, 'Conv-vaccine'!$D144, V重複!G:G)</f>
        <v>0</v>
      </c>
    </row>
    <row r="145" spans="1:17" x14ac:dyDescent="0.55000000000000004">
      <c r="A145" s="94">
        <f t="shared" si="6"/>
        <v>44436</v>
      </c>
      <c r="B145" s="49">
        <f t="shared" si="7"/>
        <v>697435</v>
      </c>
      <c r="C145" s="49">
        <f t="shared" si="8"/>
        <v>590494</v>
      </c>
      <c r="D145" s="95">
        <v>44436</v>
      </c>
      <c r="E145" s="96" t="str">
        <f>IFERROR(VLOOKUP($D145, V医療従事者等!$A:$J, $E$4, FALSE), TEXT(D145, "aaa"))</f>
        <v>土</v>
      </c>
      <c r="F145" s="96">
        <f>IFERROR(VLOOKUP($D145, V医療従事者等!$A:$J, $F$4, FALSE), 0)</f>
        <v>0</v>
      </c>
      <c r="G145" s="96">
        <f>IFERROR(VLOOKUP($D145, V医療従事者等!$A:$J, $G$4, FALSE), 0)</f>
        <v>0</v>
      </c>
      <c r="H145" s="96">
        <f>IFERROR(VLOOKUP($D145, V医療従事者等!$A:$J, $H$4, FALSE), 0)</f>
        <v>0</v>
      </c>
      <c r="I145" s="96">
        <f>IFERROR(VLOOKUP($D145, V医療従事者等!$A:$J, $I$4, FALSE), 0)</f>
        <v>0</v>
      </c>
      <c r="J145" s="97">
        <f>IFERROR(VLOOKUP($D145, V一般接種!$A:$G, J$4, FALSE), 0)</f>
        <v>574057</v>
      </c>
      <c r="K145" s="97">
        <f>IFERROR(VLOOKUP($D145, V一般接種!$A:$G, K$4, FALSE), 0)</f>
        <v>123378</v>
      </c>
      <c r="L145" s="97">
        <f>IFERROR(VLOOKUP($D145, V一般接種!$A:$G, L$4, FALSE), 0)</f>
        <v>539</v>
      </c>
      <c r="M145" s="97">
        <f>IFERROR(VLOOKUP($D145, V一般接種!$A:$G, M$4, FALSE), 0)</f>
        <v>589955</v>
      </c>
      <c r="N145" s="97">
        <f>SUMIF(V職域接種!$C:$C, 'Conv-vaccine'!$D145, V職域接種!F:F)</f>
        <v>0</v>
      </c>
      <c r="O145" s="97">
        <f>SUMIF(V職域接種!$C:$C, 'Conv-vaccine'!$D145, V職域接種!G:G)</f>
        <v>0</v>
      </c>
      <c r="P145" s="97">
        <f>SUMIF(V重複!$C:$C, 'Conv-vaccine'!$D145, V重複!F:F)</f>
        <v>0</v>
      </c>
      <c r="Q145" s="97">
        <f>SUMIF(V重複!$C:$C, 'Conv-vaccine'!$D145, V重複!G:G)</f>
        <v>0</v>
      </c>
    </row>
    <row r="146" spans="1:17" x14ac:dyDescent="0.55000000000000004">
      <c r="A146" s="94">
        <f t="shared" si="6"/>
        <v>44437</v>
      </c>
      <c r="B146" s="49">
        <f t="shared" si="7"/>
        <v>-14287747</v>
      </c>
      <c r="C146" s="49">
        <f t="shared" si="8"/>
        <v>-9136182</v>
      </c>
      <c r="D146" s="95">
        <v>44437</v>
      </c>
      <c r="E146" s="96" t="str">
        <f>IFERROR(VLOOKUP($D146, V医療従事者等!$A:$J, $E$4, FALSE), TEXT(D146, "aaa"))</f>
        <v>日</v>
      </c>
      <c r="F146" s="96">
        <f>IFERROR(VLOOKUP($D146, V医療従事者等!$A:$J, $F$4, FALSE), 0)</f>
        <v>0</v>
      </c>
      <c r="G146" s="96">
        <f>IFERROR(VLOOKUP($D146, V医療従事者等!$A:$J, $G$4, FALSE), 0)</f>
        <v>0</v>
      </c>
      <c r="H146" s="96">
        <f>IFERROR(VLOOKUP($D146, V医療従事者等!$A:$J, $H$4, FALSE), 0)</f>
        <v>0</v>
      </c>
      <c r="I146" s="96">
        <f>IFERROR(VLOOKUP($D146, V医療従事者等!$A:$J, $I$4, FALSE), 0)</f>
        <v>0</v>
      </c>
      <c r="J146" s="97">
        <f>IFERROR(VLOOKUP($D146, V一般接種!$A:$G, J$4, FALSE), 0)</f>
        <v>465281</v>
      </c>
      <c r="K146" s="97">
        <f>IFERROR(VLOOKUP($D146, V一般接種!$A:$G, K$4, FALSE), 0)</f>
        <v>112081</v>
      </c>
      <c r="L146" s="97">
        <f>IFERROR(VLOOKUP($D146, V一般接種!$A:$G, L$4, FALSE), 0)</f>
        <v>1127</v>
      </c>
      <c r="M146" s="97">
        <f>IFERROR(VLOOKUP($D146, V一般接種!$A:$G, M$4, FALSE), 0)</f>
        <v>495253</v>
      </c>
      <c r="N146" s="97">
        <f>SUMIF(V職域接種!$C:$C, 'Conv-vaccine'!$D146, V職域接種!F:F)</f>
        <v>7426698</v>
      </c>
      <c r="O146" s="97">
        <f>SUMIF(V職域接種!$C:$C, 'Conv-vaccine'!$D146, V職域接種!G:G)</f>
        <v>5798323</v>
      </c>
      <c r="P146" s="97">
        <f>SUMIF(V重複!$C:$C, 'Conv-vaccine'!$D146, V重複!F:F)</f>
        <v>22291807</v>
      </c>
      <c r="Q146" s="97">
        <f>SUMIF(V重複!$C:$C, 'Conv-vaccine'!$D146, V重複!G:G)</f>
        <v>15430885</v>
      </c>
    </row>
    <row r="147" spans="1:17" x14ac:dyDescent="0.55000000000000004">
      <c r="A147" s="94">
        <f t="shared" si="6"/>
        <v>44438</v>
      </c>
      <c r="B147" s="49">
        <f t="shared" si="7"/>
        <v>356234</v>
      </c>
      <c r="C147" s="49">
        <f t="shared" si="8"/>
        <v>137104</v>
      </c>
      <c r="D147" s="95">
        <v>44438</v>
      </c>
      <c r="E147" s="96" t="str">
        <f>IFERROR(VLOOKUP($D147, V医療従事者等!$A:$J, $E$4, FALSE), TEXT(D147, "aaa"))</f>
        <v>月</v>
      </c>
      <c r="F147" s="96">
        <f>IFERROR(VLOOKUP($D147, V医療従事者等!$A:$J, $F$4, FALSE), 0)</f>
        <v>0</v>
      </c>
      <c r="G147" s="96">
        <f>IFERROR(VLOOKUP($D147, V医療従事者等!$A:$J, $G$4, FALSE), 0)</f>
        <v>0</v>
      </c>
      <c r="H147" s="96">
        <f>IFERROR(VLOOKUP($D147, V医療従事者等!$A:$J, $H$4, FALSE), 0)</f>
        <v>0</v>
      </c>
      <c r="I147" s="96">
        <f>IFERROR(VLOOKUP($D147, V医療従事者等!$A:$J, $I$4, FALSE), 0)</f>
        <v>0</v>
      </c>
      <c r="J147" s="97">
        <f>IFERROR(VLOOKUP($D147, V一般接種!$A:$G, J$4, FALSE), 0)</f>
        <v>245232</v>
      </c>
      <c r="K147" s="97">
        <f>IFERROR(VLOOKUP($D147, V一般接種!$A:$G, K$4, FALSE), 0)</f>
        <v>111002</v>
      </c>
      <c r="L147" s="97">
        <f>IFERROR(VLOOKUP($D147, V一般接種!$A:$G, L$4, FALSE), 0)</f>
        <v>1319</v>
      </c>
      <c r="M147" s="97">
        <f>IFERROR(VLOOKUP($D147, V一般接種!$A:$G, M$4, FALSE), 0)</f>
        <v>135785</v>
      </c>
      <c r="N147" s="97">
        <f>SUMIF(V職域接種!$C:$C, 'Conv-vaccine'!$D147, V職域接種!F:F)</f>
        <v>0</v>
      </c>
      <c r="O147" s="97">
        <f>SUMIF(V職域接種!$C:$C, 'Conv-vaccine'!$D147, V職域接種!G:G)</f>
        <v>0</v>
      </c>
      <c r="P147" s="97">
        <f>SUMIF(V重複!$C:$C, 'Conv-vaccine'!$D147, V重複!F:F)</f>
        <v>0</v>
      </c>
      <c r="Q147" s="97">
        <f>SUMIF(V重複!$C:$C, 'Conv-vaccine'!$D147, V重複!G:G)</f>
        <v>0</v>
      </c>
    </row>
    <row r="148" spans="1:17" x14ac:dyDescent="0.55000000000000004">
      <c r="A148" s="94">
        <f t="shared" si="6"/>
        <v>44439</v>
      </c>
      <c r="B148" s="49">
        <f t="shared" si="7"/>
        <v>603540</v>
      </c>
      <c r="C148" s="49">
        <f t="shared" si="8"/>
        <v>382677</v>
      </c>
      <c r="D148" s="95">
        <v>44439</v>
      </c>
      <c r="E148" s="96" t="str">
        <f>IFERROR(VLOOKUP($D148, V医療従事者等!$A:$J, $E$4, FALSE), TEXT(D148, "aaa"))</f>
        <v>火</v>
      </c>
      <c r="F148" s="96">
        <f>IFERROR(VLOOKUP($D148, V医療従事者等!$A:$J, $F$4, FALSE), 0)</f>
        <v>0</v>
      </c>
      <c r="G148" s="96">
        <f>IFERROR(VLOOKUP($D148, V医療従事者等!$A:$J, $G$4, FALSE), 0)</f>
        <v>0</v>
      </c>
      <c r="H148" s="96">
        <f>IFERROR(VLOOKUP($D148, V医療従事者等!$A:$J, $H$4, FALSE), 0)</f>
        <v>0</v>
      </c>
      <c r="I148" s="96">
        <f>IFERROR(VLOOKUP($D148, V医療従事者等!$A:$J, $I$4, FALSE), 0)</f>
        <v>0</v>
      </c>
      <c r="J148" s="97">
        <f>IFERROR(VLOOKUP($D148, V一般接種!$A:$G, J$4, FALSE), 0)</f>
        <v>489093</v>
      </c>
      <c r="K148" s="97">
        <f>IFERROR(VLOOKUP($D148, V一般接種!$A:$G, K$4, FALSE), 0)</f>
        <v>114447</v>
      </c>
      <c r="L148" s="97">
        <f>IFERROR(VLOOKUP($D148, V一般接種!$A:$G, L$4, FALSE), 0)</f>
        <v>1601</v>
      </c>
      <c r="M148" s="97">
        <f>IFERROR(VLOOKUP($D148, V一般接種!$A:$G, M$4, FALSE), 0)</f>
        <v>381076</v>
      </c>
      <c r="N148" s="97">
        <f>SUMIF(V職域接種!$C:$C, 'Conv-vaccine'!$D148, V職域接種!F:F)</f>
        <v>0</v>
      </c>
      <c r="O148" s="97">
        <f>SUMIF(V職域接種!$C:$C, 'Conv-vaccine'!$D148, V職域接種!G:G)</f>
        <v>0</v>
      </c>
      <c r="P148" s="97">
        <f>SUMIF(V重複!$C:$C, 'Conv-vaccine'!$D148, V重複!F:F)</f>
        <v>0</v>
      </c>
      <c r="Q148" s="97">
        <f>SUMIF(V重複!$C:$C, 'Conv-vaccine'!$D148, V重複!G:G)</f>
        <v>0</v>
      </c>
    </row>
    <row r="149" spans="1:17" x14ac:dyDescent="0.55000000000000004">
      <c r="A149" s="94">
        <f t="shared" si="6"/>
        <v>44440</v>
      </c>
      <c r="B149" s="49">
        <f t="shared" si="7"/>
        <v>583451</v>
      </c>
      <c r="C149" s="49">
        <f t="shared" si="8"/>
        <v>360461</v>
      </c>
      <c r="D149" s="95">
        <v>44440</v>
      </c>
      <c r="E149" s="96" t="str">
        <f>IFERROR(VLOOKUP($D149, V医療従事者等!$A:$J, $E$4, FALSE), TEXT(D149, "aaa"))</f>
        <v>水</v>
      </c>
      <c r="F149" s="96">
        <f>IFERROR(VLOOKUP($D149, V医療従事者等!$A:$J, $F$4, FALSE), 0)</f>
        <v>0</v>
      </c>
      <c r="G149" s="96">
        <f>IFERROR(VLOOKUP($D149, V医療従事者等!$A:$J, $G$4, FALSE), 0)</f>
        <v>0</v>
      </c>
      <c r="H149" s="96">
        <f>IFERROR(VLOOKUP($D149, V医療従事者等!$A:$J, $H$4, FALSE), 0)</f>
        <v>0</v>
      </c>
      <c r="I149" s="96">
        <f>IFERROR(VLOOKUP($D149, V医療従事者等!$A:$J, $I$4, FALSE), 0)</f>
        <v>0</v>
      </c>
      <c r="J149" s="97">
        <f>IFERROR(VLOOKUP($D149, V一般接種!$A:$G, J$4, FALSE), 0)</f>
        <v>468237</v>
      </c>
      <c r="K149" s="97">
        <f>IFERROR(VLOOKUP($D149, V一般接種!$A:$G, K$4, FALSE), 0)</f>
        <v>115214</v>
      </c>
      <c r="L149" s="97">
        <f>IFERROR(VLOOKUP($D149, V一般接種!$A:$G, L$4, FALSE), 0)</f>
        <v>1676</v>
      </c>
      <c r="M149" s="97">
        <f>IFERROR(VLOOKUP($D149, V一般接種!$A:$G, M$4, FALSE), 0)</f>
        <v>358785</v>
      </c>
      <c r="N149" s="97">
        <f>SUMIF(V職域接種!$C:$C, 'Conv-vaccine'!$D149, V職域接種!F:F)</f>
        <v>0</v>
      </c>
      <c r="O149" s="97">
        <f>SUMIF(V職域接種!$C:$C, 'Conv-vaccine'!$D149, V職域接種!G:G)</f>
        <v>0</v>
      </c>
      <c r="P149" s="97">
        <f>SUMIF(V重複!$C:$C, 'Conv-vaccine'!$D149, V重複!F:F)</f>
        <v>0</v>
      </c>
      <c r="Q149" s="97">
        <f>SUMIF(V重複!$C:$C, 'Conv-vaccine'!$D149, V重複!G:G)</f>
        <v>0</v>
      </c>
    </row>
    <row r="150" spans="1:17" x14ac:dyDescent="0.55000000000000004">
      <c r="A150" s="94">
        <f t="shared" si="6"/>
        <v>44441</v>
      </c>
      <c r="B150" s="49">
        <f t="shared" si="7"/>
        <v>372942</v>
      </c>
      <c r="C150" s="49">
        <f t="shared" si="8"/>
        <v>360924</v>
      </c>
      <c r="D150" s="95">
        <v>44441</v>
      </c>
      <c r="E150" s="96" t="str">
        <f>IFERROR(VLOOKUP($D150, V医療従事者等!$A:$J, $E$4, FALSE), TEXT(D150, "aaa"))</f>
        <v>木</v>
      </c>
      <c r="F150" s="96">
        <f>IFERROR(VLOOKUP($D150, V医療従事者等!$A:$J, $F$4, FALSE), 0)</f>
        <v>0</v>
      </c>
      <c r="G150" s="96">
        <f>IFERROR(VLOOKUP($D150, V医療従事者等!$A:$J, $G$4, FALSE), 0)</f>
        <v>0</v>
      </c>
      <c r="H150" s="96">
        <f>IFERROR(VLOOKUP($D150, V医療従事者等!$A:$J, $H$4, FALSE), 0)</f>
        <v>0</v>
      </c>
      <c r="I150" s="96">
        <f>IFERROR(VLOOKUP($D150, V医療従事者等!$A:$J, $I$4, FALSE), 0)</f>
        <v>0</v>
      </c>
      <c r="J150" s="97">
        <f>IFERROR(VLOOKUP($D150, V一般接種!$A:$G, J$4, FALSE), 0)</f>
        <v>250420</v>
      </c>
      <c r="K150" s="97">
        <f>IFERROR(VLOOKUP($D150, V一般接種!$A:$G, K$4, FALSE), 0)</f>
        <v>122522</v>
      </c>
      <c r="L150" s="97">
        <f>IFERROR(VLOOKUP($D150, V一般接種!$A:$G, L$4, FALSE), 0)</f>
        <v>1835</v>
      </c>
      <c r="M150" s="97">
        <f>IFERROR(VLOOKUP($D150, V一般接種!$A:$G, M$4, FALSE), 0)</f>
        <v>359089</v>
      </c>
      <c r="N150" s="97">
        <f>SUMIF(V職域接種!$C:$C, 'Conv-vaccine'!$D150, V職域接種!F:F)</f>
        <v>0</v>
      </c>
      <c r="O150" s="97">
        <f>SUMIF(V職域接種!$C:$C, 'Conv-vaccine'!$D150, V職域接種!G:G)</f>
        <v>0</v>
      </c>
      <c r="P150" s="97">
        <f>SUMIF(V重複!$C:$C, 'Conv-vaccine'!$D150, V重複!F:F)</f>
        <v>0</v>
      </c>
      <c r="Q150" s="97">
        <f>SUMIF(V重複!$C:$C, 'Conv-vaccine'!$D150, V重複!G:G)</f>
        <v>0</v>
      </c>
    </row>
    <row r="151" spans="1:17" x14ac:dyDescent="0.55000000000000004">
      <c r="A151" s="94">
        <f t="shared" si="6"/>
        <v>44442</v>
      </c>
      <c r="B151" s="49">
        <f t="shared" si="7"/>
        <v>663393</v>
      </c>
      <c r="C151" s="49">
        <f t="shared" si="8"/>
        <v>274296</v>
      </c>
      <c r="D151" s="95">
        <v>44442</v>
      </c>
      <c r="E151" s="96" t="str">
        <f>IFERROR(VLOOKUP($D151, V医療従事者等!$A:$J, $E$4, FALSE), TEXT(D151, "aaa"))</f>
        <v>金</v>
      </c>
      <c r="F151" s="96">
        <f>IFERROR(VLOOKUP($D151, V医療従事者等!$A:$J, $F$4, FALSE), 0)</f>
        <v>0</v>
      </c>
      <c r="G151" s="96">
        <f>IFERROR(VLOOKUP($D151, V医療従事者等!$A:$J, $G$4, FALSE), 0)</f>
        <v>0</v>
      </c>
      <c r="H151" s="96">
        <f>IFERROR(VLOOKUP($D151, V医療従事者等!$A:$J, $H$4, FALSE), 0)</f>
        <v>0</v>
      </c>
      <c r="I151" s="96">
        <f>IFERROR(VLOOKUP($D151, V医療従事者等!$A:$J, $I$4, FALSE), 0)</f>
        <v>0</v>
      </c>
      <c r="J151" s="97">
        <f>IFERROR(VLOOKUP($D151, V一般接種!$A:$G, J$4, FALSE), 0)</f>
        <v>536893</v>
      </c>
      <c r="K151" s="97">
        <f>IFERROR(VLOOKUP($D151, V一般接種!$A:$G, K$4, FALSE), 0)</f>
        <v>126500</v>
      </c>
      <c r="L151" s="97">
        <f>IFERROR(VLOOKUP($D151, V一般接種!$A:$G, L$4, FALSE), 0)</f>
        <v>1449</v>
      </c>
      <c r="M151" s="97">
        <f>IFERROR(VLOOKUP($D151, V一般接種!$A:$G, M$4, FALSE), 0)</f>
        <v>272847</v>
      </c>
      <c r="N151" s="97">
        <f>SUMIF(V職域接種!$C:$C, 'Conv-vaccine'!$D151, V職域接種!F:F)</f>
        <v>0</v>
      </c>
      <c r="O151" s="97">
        <f>SUMIF(V職域接種!$C:$C, 'Conv-vaccine'!$D151, V職域接種!G:G)</f>
        <v>0</v>
      </c>
      <c r="P151" s="97">
        <f>SUMIF(V重複!$C:$C, 'Conv-vaccine'!$D151, V重複!F:F)</f>
        <v>0</v>
      </c>
      <c r="Q151" s="97">
        <f>SUMIF(V重複!$C:$C, 'Conv-vaccine'!$D151, V重複!G:G)</f>
        <v>0</v>
      </c>
    </row>
    <row r="152" spans="1:17" x14ac:dyDescent="0.55000000000000004">
      <c r="A152" s="94">
        <f t="shared" si="6"/>
        <v>44443</v>
      </c>
      <c r="B152" s="49">
        <f t="shared" si="7"/>
        <v>879544</v>
      </c>
      <c r="C152" s="49">
        <f t="shared" si="8"/>
        <v>317913</v>
      </c>
      <c r="D152" s="95">
        <v>44443</v>
      </c>
      <c r="E152" s="96" t="str">
        <f>IFERROR(VLOOKUP($D152, V医療従事者等!$A:$J, $E$4, FALSE), TEXT(D152, "aaa"))</f>
        <v>土</v>
      </c>
      <c r="F152" s="96">
        <f>IFERROR(VLOOKUP($D152, V医療従事者等!$A:$J, $F$4, FALSE), 0)</f>
        <v>0</v>
      </c>
      <c r="G152" s="96">
        <f>IFERROR(VLOOKUP($D152, V医療従事者等!$A:$J, $G$4, FALSE), 0)</f>
        <v>0</v>
      </c>
      <c r="H152" s="96">
        <f>IFERROR(VLOOKUP($D152, V医療従事者等!$A:$J, $H$4, FALSE), 0)</f>
        <v>0</v>
      </c>
      <c r="I152" s="96">
        <f>IFERROR(VLOOKUP($D152, V医療従事者等!$A:$J, $I$4, FALSE), 0)</f>
        <v>0</v>
      </c>
      <c r="J152" s="97">
        <f>IFERROR(VLOOKUP($D152, V一般接種!$A:$G, J$4, FALSE), 0)</f>
        <v>727741</v>
      </c>
      <c r="K152" s="97">
        <f>IFERROR(VLOOKUP($D152, V一般接種!$A:$G, K$4, FALSE), 0)</f>
        <v>151803</v>
      </c>
      <c r="L152" s="97">
        <f>IFERROR(VLOOKUP($D152, V一般接種!$A:$G, L$4, FALSE), 0)</f>
        <v>1229</v>
      </c>
      <c r="M152" s="97">
        <f>IFERROR(VLOOKUP($D152, V一般接種!$A:$G, M$4, FALSE), 0)</f>
        <v>316684</v>
      </c>
      <c r="N152" s="97">
        <f>SUMIF(V職域接種!$C:$C, 'Conv-vaccine'!$D152, V職域接種!F:F)</f>
        <v>0</v>
      </c>
      <c r="O152" s="97">
        <f>SUMIF(V職域接種!$C:$C, 'Conv-vaccine'!$D152, V職域接種!G:G)</f>
        <v>0</v>
      </c>
      <c r="P152" s="97">
        <f>SUMIF(V重複!$C:$C, 'Conv-vaccine'!$D152, V重複!F:F)</f>
        <v>0</v>
      </c>
      <c r="Q152" s="97">
        <f>SUMIF(V重複!$C:$C, 'Conv-vaccine'!$D152, V重複!G:G)</f>
        <v>0</v>
      </c>
    </row>
    <row r="153" spans="1:17" x14ac:dyDescent="0.55000000000000004">
      <c r="A153" s="94">
        <f t="shared" si="6"/>
        <v>44444</v>
      </c>
      <c r="B153" s="49">
        <f t="shared" si="7"/>
        <v>-18504587</v>
      </c>
      <c r="C153" s="49">
        <f t="shared" si="8"/>
        <v>-12992133</v>
      </c>
      <c r="D153" s="95">
        <v>44444</v>
      </c>
      <c r="E153" s="96" t="str">
        <f>IFERROR(VLOOKUP($D153, V医療従事者等!$A:$J, $E$4, FALSE), TEXT(D153, "aaa"))</f>
        <v>日</v>
      </c>
      <c r="F153" s="96">
        <f>IFERROR(VLOOKUP($D153, V医療従事者等!$A:$J, $F$4, FALSE), 0)</f>
        <v>0</v>
      </c>
      <c r="G153" s="96">
        <f>IFERROR(VLOOKUP($D153, V医療従事者等!$A:$J, $G$4, FALSE), 0)</f>
        <v>0</v>
      </c>
      <c r="H153" s="96">
        <f>IFERROR(VLOOKUP($D153, V医療従事者等!$A:$J, $H$4, FALSE), 0)</f>
        <v>0</v>
      </c>
      <c r="I153" s="96">
        <f>IFERROR(VLOOKUP($D153, V医療従事者等!$A:$J, $I$4, FALSE), 0)</f>
        <v>0</v>
      </c>
      <c r="J153" s="97">
        <f>IFERROR(VLOOKUP($D153, V一般接種!$A:$G, J$4, FALSE), 0)</f>
        <v>583038</v>
      </c>
      <c r="K153" s="97">
        <f>IFERROR(VLOOKUP($D153, V一般接種!$A:$G, K$4, FALSE), 0)</f>
        <v>138211</v>
      </c>
      <c r="L153" s="97">
        <f>IFERROR(VLOOKUP($D153, V一般接種!$A:$G, L$4, FALSE), 0)</f>
        <v>1011</v>
      </c>
      <c r="M153" s="97">
        <f>IFERROR(VLOOKUP($D153, V一般接種!$A:$G, M$4, FALSE), 0)</f>
        <v>275861</v>
      </c>
      <c r="N153" s="97">
        <f>SUMIF(V職域接種!$C:$C, 'Conv-vaccine'!$D153, V職域接種!F:F)</f>
        <v>8141454</v>
      </c>
      <c r="O153" s="97">
        <f>SUMIF(V職域接種!$C:$C, 'Conv-vaccine'!$D153, V職域接種!G:G)</f>
        <v>6220621</v>
      </c>
      <c r="P153" s="97">
        <f>SUMIF(V重複!$C:$C, 'Conv-vaccine'!$D153, V重複!F:F)</f>
        <v>27367290</v>
      </c>
      <c r="Q153" s="97">
        <f>SUMIF(V重複!$C:$C, 'Conv-vaccine'!$D153, V重複!G:G)</f>
        <v>19489626</v>
      </c>
    </row>
    <row r="154" spans="1:17" x14ac:dyDescent="0.55000000000000004">
      <c r="A154" s="94">
        <f t="shared" si="6"/>
        <v>44445</v>
      </c>
      <c r="B154" s="49">
        <f t="shared" si="7"/>
        <v>545407</v>
      </c>
      <c r="C154" s="49">
        <f t="shared" si="8"/>
        <v>318765</v>
      </c>
      <c r="D154" s="95">
        <v>44445</v>
      </c>
      <c r="E154" s="96" t="str">
        <f>IFERROR(VLOOKUP($D154, V医療従事者等!$A:$J, $E$4, FALSE), TEXT(D154, "aaa"))</f>
        <v>月</v>
      </c>
      <c r="F154" s="96">
        <f>IFERROR(VLOOKUP($D154, V医療従事者等!$A:$J, $F$4, FALSE), 0)</f>
        <v>0</v>
      </c>
      <c r="G154" s="96">
        <f>IFERROR(VLOOKUP($D154, V医療従事者等!$A:$J, $G$4, FALSE), 0)</f>
        <v>0</v>
      </c>
      <c r="H154" s="96">
        <f>IFERROR(VLOOKUP($D154, V医療従事者等!$A:$J, $H$4, FALSE), 0)</f>
        <v>0</v>
      </c>
      <c r="I154" s="96">
        <f>IFERROR(VLOOKUP($D154, V医療従事者等!$A:$J, $I$4, FALSE), 0)</f>
        <v>0</v>
      </c>
      <c r="J154" s="97">
        <f>IFERROR(VLOOKUP($D154, V一般接種!$A:$G, J$4, FALSE), 0)</f>
        <v>425756</v>
      </c>
      <c r="K154" s="97">
        <f>IFERROR(VLOOKUP($D154, V一般接種!$A:$G, K$4, FALSE), 0)</f>
        <v>119651</v>
      </c>
      <c r="L154" s="97">
        <f>IFERROR(VLOOKUP($D154, V一般接種!$A:$G, L$4, FALSE), 0)</f>
        <v>1327</v>
      </c>
      <c r="M154" s="97">
        <f>IFERROR(VLOOKUP($D154, V一般接種!$A:$G, M$4, FALSE), 0)</f>
        <v>317438</v>
      </c>
      <c r="N154" s="97">
        <f>SUMIF(V職域接種!$C:$C, 'Conv-vaccine'!$D154, V職域接種!F:F)</f>
        <v>0</v>
      </c>
      <c r="O154" s="97">
        <f>SUMIF(V職域接種!$C:$C, 'Conv-vaccine'!$D154, V職域接種!G:G)</f>
        <v>0</v>
      </c>
      <c r="P154" s="97">
        <f>SUMIF(V重複!$C:$C, 'Conv-vaccine'!$D154, V重複!F:F)</f>
        <v>0</v>
      </c>
      <c r="Q154" s="97">
        <f>SUMIF(V重複!$C:$C, 'Conv-vaccine'!$D154, V重複!G:G)</f>
        <v>0</v>
      </c>
    </row>
    <row r="155" spans="1:17" x14ac:dyDescent="0.55000000000000004">
      <c r="A155" s="94">
        <f t="shared" si="6"/>
        <v>44446</v>
      </c>
      <c r="B155" s="49">
        <f t="shared" si="7"/>
        <v>554426</v>
      </c>
      <c r="C155" s="49">
        <f t="shared" si="8"/>
        <v>400622</v>
      </c>
      <c r="D155" s="95">
        <v>44446</v>
      </c>
      <c r="E155" s="96" t="str">
        <f>IFERROR(VLOOKUP($D155, V医療従事者等!$A:$J, $E$4, FALSE), TEXT(D155, "aaa"))</f>
        <v>火</v>
      </c>
      <c r="F155" s="96">
        <f>IFERROR(VLOOKUP($D155, V医療従事者等!$A:$J, $F$4, FALSE), 0)</f>
        <v>0</v>
      </c>
      <c r="G155" s="96">
        <f>IFERROR(VLOOKUP($D155, V医療従事者等!$A:$J, $G$4, FALSE), 0)</f>
        <v>0</v>
      </c>
      <c r="H155" s="96">
        <f>IFERROR(VLOOKUP($D155, V医療従事者等!$A:$J, $H$4, FALSE), 0)</f>
        <v>0</v>
      </c>
      <c r="I155" s="96">
        <f>IFERROR(VLOOKUP($D155, V医療従事者等!$A:$J, $I$4, FALSE), 0)</f>
        <v>0</v>
      </c>
      <c r="J155" s="97">
        <f>IFERROR(VLOOKUP($D155, V一般接種!$A:$G, J$4, FALSE), 0)</f>
        <v>431159</v>
      </c>
      <c r="K155" s="97">
        <f>IFERROR(VLOOKUP($D155, V一般接種!$A:$G, K$4, FALSE), 0)</f>
        <v>123267</v>
      </c>
      <c r="L155" s="97">
        <f>IFERROR(VLOOKUP($D155, V一般接種!$A:$G, L$4, FALSE), 0)</f>
        <v>1554</v>
      </c>
      <c r="M155" s="97">
        <f>IFERROR(VLOOKUP($D155, V一般接種!$A:$G, M$4, FALSE), 0)</f>
        <v>399068</v>
      </c>
      <c r="N155" s="97">
        <f>SUMIF(V職域接種!$C:$C, 'Conv-vaccine'!$D155, V職域接種!F:F)</f>
        <v>0</v>
      </c>
      <c r="O155" s="97">
        <f>SUMIF(V職域接種!$C:$C, 'Conv-vaccine'!$D155, V職域接種!G:G)</f>
        <v>0</v>
      </c>
      <c r="P155" s="97">
        <f>SUMIF(V重複!$C:$C, 'Conv-vaccine'!$D155, V重複!F:F)</f>
        <v>0</v>
      </c>
      <c r="Q155" s="97">
        <f>SUMIF(V重複!$C:$C, 'Conv-vaccine'!$D155, V重複!G:G)</f>
        <v>0</v>
      </c>
    </row>
    <row r="156" spans="1:17" x14ac:dyDescent="0.55000000000000004">
      <c r="A156" s="94">
        <f t="shared" si="6"/>
        <v>44447</v>
      </c>
      <c r="B156" s="49">
        <f t="shared" si="7"/>
        <v>521363</v>
      </c>
      <c r="C156" s="49">
        <f t="shared" si="8"/>
        <v>422375</v>
      </c>
      <c r="D156" s="95">
        <v>44447</v>
      </c>
      <c r="E156" s="96" t="str">
        <f>IFERROR(VLOOKUP($D156, V医療従事者等!$A:$J, $E$4, FALSE), TEXT(D156, "aaa"))</f>
        <v>水</v>
      </c>
      <c r="F156" s="96">
        <f>IFERROR(VLOOKUP($D156, V医療従事者等!$A:$J, $F$4, FALSE), 0)</f>
        <v>0</v>
      </c>
      <c r="G156" s="96">
        <f>IFERROR(VLOOKUP($D156, V医療従事者等!$A:$J, $G$4, FALSE), 0)</f>
        <v>0</v>
      </c>
      <c r="H156" s="96">
        <f>IFERROR(VLOOKUP($D156, V医療従事者等!$A:$J, $H$4, FALSE), 0)</f>
        <v>0</v>
      </c>
      <c r="I156" s="96">
        <f>IFERROR(VLOOKUP($D156, V医療従事者等!$A:$J, $I$4, FALSE), 0)</f>
        <v>0</v>
      </c>
      <c r="J156" s="97">
        <f>IFERROR(VLOOKUP($D156, V一般接種!$A:$G, J$4, FALSE), 0)</f>
        <v>403678</v>
      </c>
      <c r="K156" s="97">
        <f>IFERROR(VLOOKUP($D156, V一般接種!$A:$G, K$4, FALSE), 0)</f>
        <v>117685</v>
      </c>
      <c r="L156" s="97">
        <f>IFERROR(VLOOKUP($D156, V一般接種!$A:$G, L$4, FALSE), 0)</f>
        <v>1498</v>
      </c>
      <c r="M156" s="97">
        <f>IFERROR(VLOOKUP($D156, V一般接種!$A:$G, M$4, FALSE), 0)</f>
        <v>420877</v>
      </c>
      <c r="N156" s="97">
        <f>SUMIF(V職域接種!$C:$C, 'Conv-vaccine'!$D156, V職域接種!F:F)</f>
        <v>0</v>
      </c>
      <c r="O156" s="97">
        <f>SUMIF(V職域接種!$C:$C, 'Conv-vaccine'!$D156, V職域接種!G:G)</f>
        <v>0</v>
      </c>
      <c r="P156" s="97">
        <f>SUMIF(V重複!$C:$C, 'Conv-vaccine'!$D156, V重複!F:F)</f>
        <v>0</v>
      </c>
      <c r="Q156" s="97">
        <f>SUMIF(V重複!$C:$C, 'Conv-vaccine'!$D156, V重複!G:G)</f>
        <v>0</v>
      </c>
    </row>
    <row r="157" spans="1:17" x14ac:dyDescent="0.55000000000000004">
      <c r="A157" s="94">
        <f t="shared" si="6"/>
        <v>44448</v>
      </c>
      <c r="B157" s="49">
        <f t="shared" si="7"/>
        <v>495737</v>
      </c>
      <c r="C157" s="49">
        <f t="shared" si="8"/>
        <v>405861</v>
      </c>
      <c r="D157" s="95">
        <v>44448</v>
      </c>
      <c r="E157" s="96" t="str">
        <f>IFERROR(VLOOKUP($D157, V医療従事者等!$A:$J, $E$4, FALSE), TEXT(D157, "aaa"))</f>
        <v>木</v>
      </c>
      <c r="F157" s="96">
        <f>IFERROR(VLOOKUP($D157, V医療従事者等!$A:$J, $F$4, FALSE), 0)</f>
        <v>0</v>
      </c>
      <c r="G157" s="96">
        <f>IFERROR(VLOOKUP($D157, V医療従事者等!$A:$J, $G$4, FALSE), 0)</f>
        <v>0</v>
      </c>
      <c r="H157" s="96">
        <f>IFERROR(VLOOKUP($D157, V医療従事者等!$A:$J, $H$4, FALSE), 0)</f>
        <v>0</v>
      </c>
      <c r="I157" s="96">
        <f>IFERROR(VLOOKUP($D157, V医療従事者等!$A:$J, $I$4, FALSE), 0)</f>
        <v>0</v>
      </c>
      <c r="J157" s="97">
        <f>IFERROR(VLOOKUP($D157, V一般接種!$A:$G, J$4, FALSE), 0)</f>
        <v>378738</v>
      </c>
      <c r="K157" s="97">
        <f>IFERROR(VLOOKUP($D157, V一般接種!$A:$G, K$4, FALSE), 0)</f>
        <v>116999</v>
      </c>
      <c r="L157" s="97">
        <f>IFERROR(VLOOKUP($D157, V一般接種!$A:$G, L$4, FALSE), 0)</f>
        <v>1658</v>
      </c>
      <c r="M157" s="97">
        <f>IFERROR(VLOOKUP($D157, V一般接種!$A:$G, M$4, FALSE), 0)</f>
        <v>404203</v>
      </c>
      <c r="N157" s="97">
        <f>SUMIF(V職域接種!$C:$C, 'Conv-vaccine'!$D157, V職域接種!F:F)</f>
        <v>0</v>
      </c>
      <c r="O157" s="97">
        <f>SUMIF(V職域接種!$C:$C, 'Conv-vaccine'!$D157, V職域接種!G:G)</f>
        <v>0</v>
      </c>
      <c r="P157" s="97">
        <f>SUMIF(V重複!$C:$C, 'Conv-vaccine'!$D157, V重複!F:F)</f>
        <v>0</v>
      </c>
      <c r="Q157" s="97">
        <f>SUMIF(V重複!$C:$C, 'Conv-vaccine'!$D157, V重複!G:G)</f>
        <v>0</v>
      </c>
    </row>
    <row r="158" spans="1:17" x14ac:dyDescent="0.55000000000000004">
      <c r="A158" s="94">
        <f t="shared" si="6"/>
        <v>44449</v>
      </c>
      <c r="B158" s="49">
        <f t="shared" si="7"/>
        <v>533001</v>
      </c>
      <c r="C158" s="49">
        <f t="shared" si="8"/>
        <v>455159</v>
      </c>
      <c r="D158" s="95">
        <v>44449</v>
      </c>
      <c r="E158" s="96" t="str">
        <f>IFERROR(VLOOKUP($D158, V医療従事者等!$A:$J, $E$4, FALSE), TEXT(D158, "aaa"))</f>
        <v>金</v>
      </c>
      <c r="F158" s="96">
        <f>IFERROR(VLOOKUP($D158, V医療従事者等!$A:$J, $F$4, FALSE), 0)</f>
        <v>0</v>
      </c>
      <c r="G158" s="96">
        <f>IFERROR(VLOOKUP($D158, V医療従事者等!$A:$J, $G$4, FALSE), 0)</f>
        <v>0</v>
      </c>
      <c r="H158" s="96">
        <f>IFERROR(VLOOKUP($D158, V医療従事者等!$A:$J, $H$4, FALSE), 0)</f>
        <v>0</v>
      </c>
      <c r="I158" s="96">
        <f>IFERROR(VLOOKUP($D158, V医療従事者等!$A:$J, $I$4, FALSE), 0)</f>
        <v>0</v>
      </c>
      <c r="J158" s="97">
        <f>IFERROR(VLOOKUP($D158, V一般接種!$A:$G, J$4, FALSE), 0)</f>
        <v>407270</v>
      </c>
      <c r="K158" s="97">
        <f>IFERROR(VLOOKUP($D158, V一般接種!$A:$G, K$4, FALSE), 0)</f>
        <v>125731</v>
      </c>
      <c r="L158" s="97">
        <f>IFERROR(VLOOKUP($D158, V一般接種!$A:$G, L$4, FALSE), 0)</f>
        <v>1530</v>
      </c>
      <c r="M158" s="97">
        <f>IFERROR(VLOOKUP($D158, V一般接種!$A:$G, M$4, FALSE), 0)</f>
        <v>453629</v>
      </c>
      <c r="N158" s="97">
        <f>SUMIF(V職域接種!$C:$C, 'Conv-vaccine'!$D158, V職域接種!F:F)</f>
        <v>0</v>
      </c>
      <c r="O158" s="97">
        <f>SUMIF(V職域接種!$C:$C, 'Conv-vaccine'!$D158, V職域接種!G:G)</f>
        <v>0</v>
      </c>
      <c r="P158" s="97">
        <f>SUMIF(V重複!$C:$C, 'Conv-vaccine'!$D158, V重複!F:F)</f>
        <v>0</v>
      </c>
      <c r="Q158" s="97">
        <f>SUMIF(V重複!$C:$C, 'Conv-vaccine'!$D158, V重複!G:G)</f>
        <v>0</v>
      </c>
    </row>
    <row r="159" spans="1:17" x14ac:dyDescent="0.55000000000000004">
      <c r="A159" s="94">
        <f t="shared" si="6"/>
        <v>44450</v>
      </c>
      <c r="B159" s="49">
        <f t="shared" si="7"/>
        <v>660048</v>
      </c>
      <c r="C159" s="49">
        <f t="shared" si="8"/>
        <v>553738</v>
      </c>
      <c r="D159" s="95">
        <v>44450</v>
      </c>
      <c r="E159" s="96" t="str">
        <f>IFERROR(VLOOKUP($D159, V医療従事者等!$A:$J, $E$4, FALSE), TEXT(D159, "aaa"))</f>
        <v>土</v>
      </c>
      <c r="F159" s="96">
        <f>IFERROR(VLOOKUP($D159, V医療従事者等!$A:$J, $F$4, FALSE), 0)</f>
        <v>0</v>
      </c>
      <c r="G159" s="96">
        <f>IFERROR(VLOOKUP($D159, V医療従事者等!$A:$J, $G$4, FALSE), 0)</f>
        <v>0</v>
      </c>
      <c r="H159" s="96">
        <f>IFERROR(VLOOKUP($D159, V医療従事者等!$A:$J, $H$4, FALSE), 0)</f>
        <v>0</v>
      </c>
      <c r="I159" s="96">
        <f>IFERROR(VLOOKUP($D159, V医療従事者等!$A:$J, $I$4, FALSE), 0)</f>
        <v>0</v>
      </c>
      <c r="J159" s="97">
        <f>IFERROR(VLOOKUP($D159, V一般接種!$A:$G, J$4, FALSE), 0)</f>
        <v>517651</v>
      </c>
      <c r="K159" s="97">
        <f>IFERROR(VLOOKUP($D159, V一般接種!$A:$G, K$4, FALSE), 0)</f>
        <v>142397</v>
      </c>
      <c r="L159" s="97">
        <f>IFERROR(VLOOKUP($D159, V一般接種!$A:$G, L$4, FALSE), 0)</f>
        <v>1400</v>
      </c>
      <c r="M159" s="97">
        <f>IFERROR(VLOOKUP($D159, V一般接種!$A:$G, M$4, FALSE), 0)</f>
        <v>552338</v>
      </c>
      <c r="N159" s="97">
        <f>SUMIF(V職域接種!$C:$C, 'Conv-vaccine'!$D159, V職域接種!F:F)</f>
        <v>0</v>
      </c>
      <c r="O159" s="97">
        <f>SUMIF(V職域接種!$C:$C, 'Conv-vaccine'!$D159, V職域接種!G:G)</f>
        <v>0</v>
      </c>
      <c r="P159" s="97">
        <f>SUMIF(V重複!$C:$C, 'Conv-vaccine'!$D159, V重複!F:F)</f>
        <v>0</v>
      </c>
      <c r="Q159" s="97">
        <f>SUMIF(V重複!$C:$C, 'Conv-vaccine'!$D159, V重複!G:G)</f>
        <v>0</v>
      </c>
    </row>
    <row r="160" spans="1:17" x14ac:dyDescent="0.55000000000000004">
      <c r="A160" s="94">
        <f t="shared" si="6"/>
        <v>44451</v>
      </c>
      <c r="B160" s="49">
        <f t="shared" si="7"/>
        <v>-9926310</v>
      </c>
      <c r="C160" s="49">
        <f t="shared" si="8"/>
        <v>-6529479</v>
      </c>
      <c r="D160" s="95">
        <v>44451</v>
      </c>
      <c r="E160" s="96" t="str">
        <f>IFERROR(VLOOKUP($D160, V医療従事者等!$A:$J, $E$4, FALSE), TEXT(D160, "aaa"))</f>
        <v>日</v>
      </c>
      <c r="F160" s="96">
        <f>IFERROR(VLOOKUP($D160, V医療従事者等!$A:$J, $F$4, FALSE), 0)</f>
        <v>0</v>
      </c>
      <c r="G160" s="96">
        <f>IFERROR(VLOOKUP($D160, V医療従事者等!$A:$J, $G$4, FALSE), 0)</f>
        <v>0</v>
      </c>
      <c r="H160" s="96">
        <f>IFERROR(VLOOKUP($D160, V医療従事者等!$A:$J, $H$4, FALSE), 0)</f>
        <v>0</v>
      </c>
      <c r="I160" s="96">
        <f>IFERROR(VLOOKUP($D160, V医療従事者等!$A:$J, $I$4, FALSE), 0)</f>
        <v>0</v>
      </c>
      <c r="J160" s="97">
        <f>IFERROR(VLOOKUP($D160, V一般接種!$A:$G, J$4, FALSE), 0)</f>
        <v>410972</v>
      </c>
      <c r="K160" s="97">
        <f>IFERROR(VLOOKUP($D160, V一般接種!$A:$G, K$4, FALSE), 0)</f>
        <v>111415</v>
      </c>
      <c r="L160" s="97">
        <f>IFERROR(VLOOKUP($D160, V一般接種!$A:$G, L$4, FALSE), 0)</f>
        <v>1324</v>
      </c>
      <c r="M160" s="97">
        <f>IFERROR(VLOOKUP($D160, V一般接種!$A:$G, M$4, FALSE), 0)</f>
        <v>452706</v>
      </c>
      <c r="N160" s="97">
        <f>SUMIF(V職域接種!$C:$C, 'Conv-vaccine'!$D160, V職域接種!F:F)</f>
        <v>8914497</v>
      </c>
      <c r="O160" s="97">
        <f>SUMIF(V職域接種!$C:$C, 'Conv-vaccine'!$D160, V職域接種!G:G)</f>
        <v>6485722</v>
      </c>
      <c r="P160" s="97">
        <f>SUMIF(V重複!$C:$C, 'Conv-vaccine'!$D160, V重複!F:F)</f>
        <v>19363194</v>
      </c>
      <c r="Q160" s="97">
        <f>SUMIF(V重複!$C:$C, 'Conv-vaccine'!$D160, V重複!G:G)</f>
        <v>13469231</v>
      </c>
    </row>
    <row r="161" spans="1:17" x14ac:dyDescent="0.55000000000000004">
      <c r="A161" s="94">
        <f t="shared" si="6"/>
        <v>44452</v>
      </c>
      <c r="B161" s="49">
        <f t="shared" si="7"/>
        <v>406366</v>
      </c>
      <c r="C161" s="49">
        <f t="shared" si="8"/>
        <v>353673</v>
      </c>
      <c r="D161" s="95">
        <v>44452</v>
      </c>
      <c r="E161" s="96" t="str">
        <f>IFERROR(VLOOKUP($D161, V医療従事者等!$A:$J, $E$4, FALSE), TEXT(D161, "aaa"))</f>
        <v>月</v>
      </c>
      <c r="F161" s="96">
        <f>IFERROR(VLOOKUP($D161, V医療従事者等!$A:$J, $F$4, FALSE), 0)</f>
        <v>0</v>
      </c>
      <c r="G161" s="96">
        <f>IFERROR(VLOOKUP($D161, V医療従事者等!$A:$J, $G$4, FALSE), 0)</f>
        <v>0</v>
      </c>
      <c r="H161" s="96">
        <f>IFERROR(VLOOKUP($D161, V医療従事者等!$A:$J, $H$4, FALSE), 0)</f>
        <v>0</v>
      </c>
      <c r="I161" s="96">
        <f>IFERROR(VLOOKUP($D161, V医療従事者等!$A:$J, $I$4, FALSE), 0)</f>
        <v>0</v>
      </c>
      <c r="J161" s="97">
        <f>IFERROR(VLOOKUP($D161, V一般接種!$A:$G, J$4, FALSE), 0)</f>
        <v>325384</v>
      </c>
      <c r="K161" s="97">
        <f>IFERROR(VLOOKUP($D161, V一般接種!$A:$G, K$4, FALSE), 0)</f>
        <v>80982</v>
      </c>
      <c r="L161" s="97">
        <f>IFERROR(VLOOKUP($D161, V一般接種!$A:$G, L$4, FALSE), 0)</f>
        <v>2070</v>
      </c>
      <c r="M161" s="97">
        <f>IFERROR(VLOOKUP($D161, V一般接種!$A:$G, M$4, FALSE), 0)</f>
        <v>351603</v>
      </c>
      <c r="N161" s="97">
        <f>SUMIF(V職域接種!$C:$C, 'Conv-vaccine'!$D161, V職域接種!F:F)</f>
        <v>0</v>
      </c>
      <c r="O161" s="97">
        <f>SUMIF(V職域接種!$C:$C, 'Conv-vaccine'!$D161, V職域接種!G:G)</f>
        <v>0</v>
      </c>
      <c r="P161" s="97">
        <f>SUMIF(V重複!$C:$C, 'Conv-vaccine'!$D161, V重複!F:F)</f>
        <v>0</v>
      </c>
      <c r="Q161" s="97">
        <f>SUMIF(V重複!$C:$C, 'Conv-vaccine'!$D161, V重複!G:G)</f>
        <v>0</v>
      </c>
    </row>
    <row r="162" spans="1:17" x14ac:dyDescent="0.55000000000000004">
      <c r="A162" s="94">
        <f t="shared" si="6"/>
        <v>44453</v>
      </c>
      <c r="B162" s="49">
        <f t="shared" si="7"/>
        <v>402455</v>
      </c>
      <c r="C162" s="49">
        <f t="shared" si="8"/>
        <v>356706</v>
      </c>
      <c r="D162" s="95">
        <v>44453</v>
      </c>
      <c r="E162" s="96" t="str">
        <f>IFERROR(VLOOKUP($D162, V医療従事者等!$A:$J, $E$4, FALSE), TEXT(D162, "aaa"))</f>
        <v>火</v>
      </c>
      <c r="F162" s="96">
        <f>IFERROR(VLOOKUP($D162, V医療従事者等!$A:$J, $F$4, FALSE), 0)</f>
        <v>0</v>
      </c>
      <c r="G162" s="96">
        <f>IFERROR(VLOOKUP($D162, V医療従事者等!$A:$J, $G$4, FALSE), 0)</f>
        <v>0</v>
      </c>
      <c r="H162" s="96">
        <f>IFERROR(VLOOKUP($D162, V医療従事者等!$A:$J, $H$4, FALSE), 0)</f>
        <v>0</v>
      </c>
      <c r="I162" s="96">
        <f>IFERROR(VLOOKUP($D162, V医療従事者等!$A:$J, $I$4, FALSE), 0)</f>
        <v>0</v>
      </c>
      <c r="J162" s="97">
        <f>IFERROR(VLOOKUP($D162, V一般接種!$A:$G, J$4, FALSE), 0)</f>
        <v>329546</v>
      </c>
      <c r="K162" s="97">
        <f>IFERROR(VLOOKUP($D162, V一般接種!$A:$G, K$4, FALSE), 0)</f>
        <v>72909</v>
      </c>
      <c r="L162" s="97">
        <f>IFERROR(VLOOKUP($D162, V一般接種!$A:$G, L$4, FALSE), 0)</f>
        <v>1669</v>
      </c>
      <c r="M162" s="97">
        <f>IFERROR(VLOOKUP($D162, V一般接種!$A:$G, M$4, FALSE), 0)</f>
        <v>355037</v>
      </c>
      <c r="N162" s="97">
        <f>SUMIF(V職域接種!$C:$C, 'Conv-vaccine'!$D162, V職域接種!F:F)</f>
        <v>0</v>
      </c>
      <c r="O162" s="97">
        <f>SUMIF(V職域接種!$C:$C, 'Conv-vaccine'!$D162, V職域接種!G:G)</f>
        <v>0</v>
      </c>
      <c r="P162" s="97">
        <f>SUMIF(V重複!$C:$C, 'Conv-vaccine'!$D162, V重複!F:F)</f>
        <v>0</v>
      </c>
      <c r="Q162" s="97">
        <f>SUMIF(V重複!$C:$C, 'Conv-vaccine'!$D162, V重複!G:G)</f>
        <v>0</v>
      </c>
    </row>
    <row r="163" spans="1:17" x14ac:dyDescent="0.55000000000000004">
      <c r="A163" s="94">
        <f t="shared" si="6"/>
        <v>44454</v>
      </c>
      <c r="B163" s="49">
        <f t="shared" si="7"/>
        <v>356197</v>
      </c>
      <c r="C163" s="49">
        <f t="shared" si="8"/>
        <v>328289</v>
      </c>
      <c r="D163" s="95">
        <v>44454</v>
      </c>
      <c r="E163" s="96" t="str">
        <f>IFERROR(VLOOKUP($D163, V医療従事者等!$A:$J, $E$4, FALSE), TEXT(D163, "aaa"))</f>
        <v>水</v>
      </c>
      <c r="F163" s="96">
        <f>IFERROR(VLOOKUP($D163, V医療従事者等!$A:$J, $F$4, FALSE), 0)</f>
        <v>0</v>
      </c>
      <c r="G163" s="96">
        <f>IFERROR(VLOOKUP($D163, V医療従事者等!$A:$J, $G$4, FALSE), 0)</f>
        <v>0</v>
      </c>
      <c r="H163" s="96">
        <f>IFERROR(VLOOKUP($D163, V医療従事者等!$A:$J, $H$4, FALSE), 0)</f>
        <v>0</v>
      </c>
      <c r="I163" s="96">
        <f>IFERROR(VLOOKUP($D163, V医療従事者等!$A:$J, $I$4, FALSE), 0)</f>
        <v>0</v>
      </c>
      <c r="J163" s="97">
        <f>IFERROR(VLOOKUP($D163, V一般接種!$A:$G, J$4, FALSE), 0)</f>
        <v>294964</v>
      </c>
      <c r="K163" s="97">
        <f>IFERROR(VLOOKUP($D163, V一般接種!$A:$G, K$4, FALSE), 0)</f>
        <v>61233</v>
      </c>
      <c r="L163" s="97">
        <f>IFERROR(VLOOKUP($D163, V一般接種!$A:$G, L$4, FALSE), 0)</f>
        <v>1381</v>
      </c>
      <c r="M163" s="97">
        <f>IFERROR(VLOOKUP($D163, V一般接種!$A:$G, M$4, FALSE), 0)</f>
        <v>326908</v>
      </c>
      <c r="N163" s="97">
        <f>SUMIF(V職域接種!$C:$C, 'Conv-vaccine'!$D163, V職域接種!F:F)</f>
        <v>0</v>
      </c>
      <c r="O163" s="97">
        <f>SUMIF(V職域接種!$C:$C, 'Conv-vaccine'!$D163, V職域接種!G:G)</f>
        <v>0</v>
      </c>
      <c r="P163" s="97">
        <f>SUMIF(V重複!$C:$C, 'Conv-vaccine'!$D163, V重複!F:F)</f>
        <v>0</v>
      </c>
      <c r="Q163" s="97">
        <f>SUMIF(V重複!$C:$C, 'Conv-vaccine'!$D163, V重複!G:G)</f>
        <v>0</v>
      </c>
    </row>
    <row r="164" spans="1:17" x14ac:dyDescent="0.55000000000000004">
      <c r="A164" s="94">
        <f t="shared" si="6"/>
        <v>44455</v>
      </c>
      <c r="B164" s="49">
        <f t="shared" si="7"/>
        <v>261633</v>
      </c>
      <c r="C164" s="49">
        <f t="shared" si="8"/>
        <v>257207</v>
      </c>
      <c r="D164" s="95">
        <v>44455</v>
      </c>
      <c r="E164" s="96" t="str">
        <f>IFERROR(VLOOKUP($D164, V医療従事者等!$A:$J, $E$4, FALSE), TEXT(D164, "aaa"))</f>
        <v>木</v>
      </c>
      <c r="F164" s="96">
        <f>IFERROR(VLOOKUP($D164, V医療従事者等!$A:$J, $F$4, FALSE), 0)</f>
        <v>0</v>
      </c>
      <c r="G164" s="96">
        <f>IFERROR(VLOOKUP($D164, V医療従事者等!$A:$J, $G$4, FALSE), 0)</f>
        <v>0</v>
      </c>
      <c r="H164" s="96">
        <f>IFERROR(VLOOKUP($D164, V医療従事者等!$A:$J, $H$4, FALSE), 0)</f>
        <v>0</v>
      </c>
      <c r="I164" s="96">
        <f>IFERROR(VLOOKUP($D164, V医療従事者等!$A:$J, $I$4, FALSE), 0)</f>
        <v>0</v>
      </c>
      <c r="J164" s="97">
        <f>IFERROR(VLOOKUP($D164, V一般接種!$A:$G, J$4, FALSE), 0)</f>
        <v>219093</v>
      </c>
      <c r="K164" s="97">
        <f>IFERROR(VLOOKUP($D164, V一般接種!$A:$G, K$4, FALSE), 0)</f>
        <v>42540</v>
      </c>
      <c r="L164" s="97">
        <f>IFERROR(VLOOKUP($D164, V一般接種!$A:$G, L$4, FALSE), 0)</f>
        <v>1181</v>
      </c>
      <c r="M164" s="97">
        <f>IFERROR(VLOOKUP($D164, V一般接種!$A:$G, M$4, FALSE), 0)</f>
        <v>256026</v>
      </c>
      <c r="N164" s="97">
        <f>SUMIF(V職域接種!$C:$C, 'Conv-vaccine'!$D164, V職域接種!F:F)</f>
        <v>0</v>
      </c>
      <c r="O164" s="97">
        <f>SUMIF(V職域接種!$C:$C, 'Conv-vaccine'!$D164, V職域接種!G:G)</f>
        <v>0</v>
      </c>
      <c r="P164" s="97">
        <f>SUMIF(V重複!$C:$C, 'Conv-vaccine'!$D164, V重複!F:F)</f>
        <v>0</v>
      </c>
      <c r="Q164" s="97">
        <f>SUMIF(V重複!$C:$C, 'Conv-vaccine'!$D164, V重複!G:G)</f>
        <v>0</v>
      </c>
    </row>
    <row r="165" spans="1:17" x14ac:dyDescent="0.55000000000000004">
      <c r="A165" s="94">
        <f t="shared" si="6"/>
        <v>44456</v>
      </c>
      <c r="B165" s="49">
        <f t="shared" si="7"/>
        <v>0</v>
      </c>
      <c r="C165" s="49">
        <f t="shared" si="8"/>
        <v>0</v>
      </c>
      <c r="D165" s="95">
        <v>44456</v>
      </c>
      <c r="E165" s="96" t="str">
        <f>IFERROR(VLOOKUP($D165, V医療従事者等!$A:$J, $E$4, FALSE), TEXT(D165, "aaa"))</f>
        <v>金</v>
      </c>
      <c r="F165" s="96">
        <f>IFERROR(VLOOKUP($D165, V医療従事者等!$A:$J, $F$4, FALSE), 0)</f>
        <v>0</v>
      </c>
      <c r="G165" s="96">
        <f>IFERROR(VLOOKUP($D165, V医療従事者等!$A:$J, $G$4, FALSE), 0)</f>
        <v>0</v>
      </c>
      <c r="H165" s="96">
        <f>IFERROR(VLOOKUP($D165, V医療従事者等!$A:$J, $H$4, FALSE), 0)</f>
        <v>0</v>
      </c>
      <c r="I165" s="96">
        <f>IFERROR(VLOOKUP($D165, V医療従事者等!$A:$J, $I$4, FALSE), 0)</f>
        <v>0</v>
      </c>
      <c r="J165" s="97">
        <f>IFERROR(VLOOKUP($D165, V一般接種!$A:$G, J$4, FALSE), 0)</f>
        <v>0</v>
      </c>
      <c r="K165" s="97">
        <f>IFERROR(VLOOKUP($D165, V一般接種!$A:$G, K$4, FALSE), 0)</f>
        <v>0</v>
      </c>
      <c r="L165" s="97">
        <f>IFERROR(VLOOKUP($D165, V一般接種!$A:$G, L$4, FALSE), 0)</f>
        <v>0</v>
      </c>
      <c r="M165" s="97">
        <f>IFERROR(VLOOKUP($D165, V一般接種!$A:$G, M$4, FALSE), 0)</f>
        <v>0</v>
      </c>
      <c r="N165" s="97">
        <f>SUMIF(V職域接種!$C:$C, 'Conv-vaccine'!$D165, V職域接種!F:F)</f>
        <v>0</v>
      </c>
      <c r="O165" s="97">
        <f>SUMIF(V職域接種!$C:$C, 'Conv-vaccine'!$D165, V職域接種!G:G)</f>
        <v>0</v>
      </c>
      <c r="P165" s="97">
        <f>SUMIF(V重複!$C:$C, 'Conv-vaccine'!$D165, V重複!F:F)</f>
        <v>0</v>
      </c>
      <c r="Q165" s="97">
        <f>SUMIF(V重複!$C:$C, 'Conv-vaccine'!$D165, V重複!G:G)</f>
        <v>0</v>
      </c>
    </row>
    <row r="166" spans="1:17" x14ac:dyDescent="0.55000000000000004">
      <c r="A166" s="94">
        <f t="shared" si="6"/>
        <v>44457</v>
      </c>
      <c r="B166" s="49">
        <f t="shared" si="7"/>
        <v>0</v>
      </c>
      <c r="C166" s="49">
        <f t="shared" si="8"/>
        <v>0</v>
      </c>
      <c r="D166" s="95">
        <v>44457</v>
      </c>
      <c r="E166" s="96" t="str">
        <f>IFERROR(VLOOKUP($D166, V医療従事者等!$A:$J, $E$4, FALSE), TEXT(D166, "aaa"))</f>
        <v>土</v>
      </c>
      <c r="F166" s="96">
        <f>IFERROR(VLOOKUP($D166, V医療従事者等!$A:$J, $F$4, FALSE), 0)</f>
        <v>0</v>
      </c>
      <c r="G166" s="96">
        <f>IFERROR(VLOOKUP($D166, V医療従事者等!$A:$J, $G$4, FALSE), 0)</f>
        <v>0</v>
      </c>
      <c r="H166" s="96">
        <f>IFERROR(VLOOKUP($D166, V医療従事者等!$A:$J, $H$4, FALSE), 0)</f>
        <v>0</v>
      </c>
      <c r="I166" s="96">
        <f>IFERROR(VLOOKUP($D166, V医療従事者等!$A:$J, $I$4, FALSE), 0)</f>
        <v>0</v>
      </c>
      <c r="J166" s="97">
        <f>IFERROR(VLOOKUP($D166, V一般接種!$A:$G, J$4, FALSE), 0)</f>
        <v>0</v>
      </c>
      <c r="K166" s="97">
        <f>IFERROR(VLOOKUP($D166, V一般接種!$A:$G, K$4, FALSE), 0)</f>
        <v>0</v>
      </c>
      <c r="L166" s="97">
        <f>IFERROR(VLOOKUP($D166, V一般接種!$A:$G, L$4, FALSE), 0)</f>
        <v>0</v>
      </c>
      <c r="M166" s="97">
        <f>IFERROR(VLOOKUP($D166, V一般接種!$A:$G, M$4, FALSE), 0)</f>
        <v>0</v>
      </c>
      <c r="N166" s="97">
        <f>SUMIF(V職域接種!$C:$C, 'Conv-vaccine'!$D166, V職域接種!F:F)</f>
        <v>0</v>
      </c>
      <c r="O166" s="97">
        <f>SUMIF(V職域接種!$C:$C, 'Conv-vaccine'!$D166, V職域接種!G:G)</f>
        <v>0</v>
      </c>
      <c r="P166" s="97">
        <f>SUMIF(V重複!$C:$C, 'Conv-vaccine'!$D166, V重複!F:F)</f>
        <v>0</v>
      </c>
      <c r="Q166" s="97">
        <f>SUMIF(V重複!$C:$C, 'Conv-vaccine'!$D166, V重複!G:G)</f>
        <v>0</v>
      </c>
    </row>
    <row r="167" spans="1:17" x14ac:dyDescent="0.55000000000000004">
      <c r="A167" s="94">
        <f t="shared" si="6"/>
        <v>44458</v>
      </c>
      <c r="B167" s="49">
        <f t="shared" si="7"/>
        <v>0</v>
      </c>
      <c r="C167" s="49">
        <f t="shared" si="8"/>
        <v>0</v>
      </c>
      <c r="D167" s="95">
        <v>44458</v>
      </c>
      <c r="E167" s="96" t="str">
        <f>IFERROR(VLOOKUP($D167, V医療従事者等!$A:$J, $E$4, FALSE), TEXT(D167, "aaa"))</f>
        <v>日</v>
      </c>
      <c r="F167" s="96">
        <f>IFERROR(VLOOKUP($D167, V医療従事者等!$A:$J, $F$4, FALSE), 0)</f>
        <v>0</v>
      </c>
      <c r="G167" s="96">
        <f>IFERROR(VLOOKUP($D167, V医療従事者等!$A:$J, $G$4, FALSE), 0)</f>
        <v>0</v>
      </c>
      <c r="H167" s="96">
        <f>IFERROR(VLOOKUP($D167, V医療従事者等!$A:$J, $H$4, FALSE), 0)</f>
        <v>0</v>
      </c>
      <c r="I167" s="96">
        <f>IFERROR(VLOOKUP($D167, V医療従事者等!$A:$J, $I$4, FALSE), 0)</f>
        <v>0</v>
      </c>
      <c r="J167" s="97">
        <f>IFERROR(VLOOKUP($D167, V一般接種!$A:$G, J$4, FALSE), 0)</f>
        <v>0</v>
      </c>
      <c r="K167" s="97">
        <f>IFERROR(VLOOKUP($D167, V一般接種!$A:$G, K$4, FALSE), 0)</f>
        <v>0</v>
      </c>
      <c r="L167" s="97">
        <f>IFERROR(VLOOKUP($D167, V一般接種!$A:$G, L$4, FALSE), 0)</f>
        <v>0</v>
      </c>
      <c r="M167" s="97">
        <f>IFERROR(VLOOKUP($D167, V一般接種!$A:$G, M$4, FALSE), 0)</f>
        <v>0</v>
      </c>
      <c r="N167" s="97">
        <f>SUMIF(V職域接種!$C:$C, 'Conv-vaccine'!$D167, V職域接種!F:F)</f>
        <v>0</v>
      </c>
      <c r="O167" s="97">
        <f>SUMIF(V職域接種!$C:$C, 'Conv-vaccine'!$D167, V職域接種!G:G)</f>
        <v>0</v>
      </c>
      <c r="P167" s="97">
        <f>SUMIF(V重複!$C:$C, 'Conv-vaccine'!$D167, V重複!F:F)</f>
        <v>0</v>
      </c>
      <c r="Q167" s="97">
        <f>SUMIF(V重複!$C:$C, 'Conv-vaccine'!$D167, V重複!G:G)</f>
        <v>0</v>
      </c>
    </row>
    <row r="168" spans="1:17" x14ac:dyDescent="0.55000000000000004">
      <c r="A168" s="94">
        <f t="shared" si="6"/>
        <v>44459</v>
      </c>
      <c r="B168" s="49">
        <f t="shared" si="7"/>
        <v>0</v>
      </c>
      <c r="C168" s="49">
        <f t="shared" si="8"/>
        <v>0</v>
      </c>
      <c r="D168" s="95">
        <v>44459</v>
      </c>
      <c r="E168" s="96" t="str">
        <f>IFERROR(VLOOKUP($D168, V医療従事者等!$A:$J, $E$4, FALSE), TEXT(D168, "aaa"))</f>
        <v>月</v>
      </c>
      <c r="F168" s="96">
        <f>IFERROR(VLOOKUP($D168, V医療従事者等!$A:$J, $F$4, FALSE), 0)</f>
        <v>0</v>
      </c>
      <c r="G168" s="96">
        <f>IFERROR(VLOOKUP($D168, V医療従事者等!$A:$J, $G$4, FALSE), 0)</f>
        <v>0</v>
      </c>
      <c r="H168" s="96">
        <f>IFERROR(VLOOKUP($D168, V医療従事者等!$A:$J, $H$4, FALSE), 0)</f>
        <v>0</v>
      </c>
      <c r="I168" s="96">
        <f>IFERROR(VLOOKUP($D168, V医療従事者等!$A:$J, $I$4, FALSE), 0)</f>
        <v>0</v>
      </c>
      <c r="J168" s="97">
        <f>IFERROR(VLOOKUP($D168, V一般接種!$A:$G, J$4, FALSE), 0)</f>
        <v>0</v>
      </c>
      <c r="K168" s="97">
        <f>IFERROR(VLOOKUP($D168, V一般接種!$A:$G, K$4, FALSE), 0)</f>
        <v>0</v>
      </c>
      <c r="L168" s="97">
        <f>IFERROR(VLOOKUP($D168, V一般接種!$A:$G, L$4, FALSE), 0)</f>
        <v>0</v>
      </c>
      <c r="M168" s="97">
        <f>IFERROR(VLOOKUP($D168, V一般接種!$A:$G, M$4, FALSE), 0)</f>
        <v>0</v>
      </c>
      <c r="N168" s="97">
        <f>SUMIF(V職域接種!$C:$C, 'Conv-vaccine'!$D168, V職域接種!F:F)</f>
        <v>0</v>
      </c>
      <c r="O168" s="97">
        <f>SUMIF(V職域接種!$C:$C, 'Conv-vaccine'!$D168, V職域接種!G:G)</f>
        <v>0</v>
      </c>
      <c r="P168" s="97">
        <f>SUMIF(V重複!$C:$C, 'Conv-vaccine'!$D168, V重複!F:F)</f>
        <v>0</v>
      </c>
      <c r="Q168" s="97">
        <f>SUMIF(V重複!$C:$C, 'Conv-vaccine'!$D168, V重複!G:G)</f>
        <v>0</v>
      </c>
    </row>
    <row r="169" spans="1:17" x14ac:dyDescent="0.55000000000000004">
      <c r="A169" s="94">
        <f t="shared" si="6"/>
        <v>44460</v>
      </c>
      <c r="B169" s="49">
        <f t="shared" si="7"/>
        <v>0</v>
      </c>
      <c r="C169" s="49">
        <f t="shared" si="8"/>
        <v>0</v>
      </c>
      <c r="D169" s="95">
        <v>44460</v>
      </c>
      <c r="E169" s="96" t="str">
        <f>IFERROR(VLOOKUP($D169, V医療従事者等!$A:$J, $E$4, FALSE), TEXT(D169, "aaa"))</f>
        <v>火</v>
      </c>
      <c r="F169" s="96">
        <f>IFERROR(VLOOKUP($D169, V医療従事者等!$A:$J, $F$4, FALSE), 0)</f>
        <v>0</v>
      </c>
      <c r="G169" s="96">
        <f>IFERROR(VLOOKUP($D169, V医療従事者等!$A:$J, $G$4, FALSE), 0)</f>
        <v>0</v>
      </c>
      <c r="H169" s="96">
        <f>IFERROR(VLOOKUP($D169, V医療従事者等!$A:$J, $H$4, FALSE), 0)</f>
        <v>0</v>
      </c>
      <c r="I169" s="96">
        <f>IFERROR(VLOOKUP($D169, V医療従事者等!$A:$J, $I$4, FALSE), 0)</f>
        <v>0</v>
      </c>
      <c r="J169" s="97">
        <f>IFERROR(VLOOKUP($D169, V一般接種!$A:$G, J$4, FALSE), 0)</f>
        <v>0</v>
      </c>
      <c r="K169" s="97">
        <f>IFERROR(VLOOKUP($D169, V一般接種!$A:$G, K$4, FALSE), 0)</f>
        <v>0</v>
      </c>
      <c r="L169" s="97">
        <f>IFERROR(VLOOKUP($D169, V一般接種!$A:$G, L$4, FALSE), 0)</f>
        <v>0</v>
      </c>
      <c r="M169" s="97">
        <f>IFERROR(VLOOKUP($D169, V一般接種!$A:$G, M$4, FALSE), 0)</f>
        <v>0</v>
      </c>
      <c r="N169" s="97">
        <f>SUMIF(V職域接種!$C:$C, 'Conv-vaccine'!$D169, V職域接種!F:F)</f>
        <v>0</v>
      </c>
      <c r="O169" s="97">
        <f>SUMIF(V職域接種!$C:$C, 'Conv-vaccine'!$D169, V職域接種!G:G)</f>
        <v>0</v>
      </c>
      <c r="P169" s="97">
        <f>SUMIF(V重複!$C:$C, 'Conv-vaccine'!$D169, V重複!F:F)</f>
        <v>0</v>
      </c>
      <c r="Q169" s="97">
        <f>SUMIF(V重複!$C:$C, 'Conv-vaccine'!$D169, V重複!G:G)</f>
        <v>0</v>
      </c>
    </row>
    <row r="170" spans="1:17" x14ac:dyDescent="0.55000000000000004">
      <c r="A170" s="94">
        <f t="shared" si="6"/>
        <v>44461</v>
      </c>
      <c r="B170" s="49">
        <f t="shared" si="7"/>
        <v>0</v>
      </c>
      <c r="C170" s="49">
        <f t="shared" si="8"/>
        <v>0</v>
      </c>
      <c r="D170" s="95">
        <v>44461</v>
      </c>
      <c r="E170" s="96" t="str">
        <f>IFERROR(VLOOKUP($D170, V医療従事者等!$A:$J, $E$4, FALSE), TEXT(D170, "aaa"))</f>
        <v>水</v>
      </c>
      <c r="F170" s="96">
        <f>IFERROR(VLOOKUP($D170, V医療従事者等!$A:$J, $F$4, FALSE), 0)</f>
        <v>0</v>
      </c>
      <c r="G170" s="96">
        <f>IFERROR(VLOOKUP($D170, V医療従事者等!$A:$J, $G$4, FALSE), 0)</f>
        <v>0</v>
      </c>
      <c r="H170" s="96">
        <f>IFERROR(VLOOKUP($D170, V医療従事者等!$A:$J, $H$4, FALSE), 0)</f>
        <v>0</v>
      </c>
      <c r="I170" s="96">
        <f>IFERROR(VLOOKUP($D170, V医療従事者等!$A:$J, $I$4, FALSE), 0)</f>
        <v>0</v>
      </c>
      <c r="J170" s="97">
        <f>IFERROR(VLOOKUP($D170, V一般接種!$A:$G, J$4, FALSE), 0)</f>
        <v>0</v>
      </c>
      <c r="K170" s="97">
        <f>IFERROR(VLOOKUP($D170, V一般接種!$A:$G, K$4, FALSE), 0)</f>
        <v>0</v>
      </c>
      <c r="L170" s="97">
        <f>IFERROR(VLOOKUP($D170, V一般接種!$A:$G, L$4, FALSE), 0)</f>
        <v>0</v>
      </c>
      <c r="M170" s="97">
        <f>IFERROR(VLOOKUP($D170, V一般接種!$A:$G, M$4, FALSE), 0)</f>
        <v>0</v>
      </c>
      <c r="N170" s="97">
        <f>SUMIF(V職域接種!$C:$C, 'Conv-vaccine'!$D170, V職域接種!F:F)</f>
        <v>0</v>
      </c>
      <c r="O170" s="97">
        <f>SUMIF(V職域接種!$C:$C, 'Conv-vaccine'!$D170, V職域接種!G:G)</f>
        <v>0</v>
      </c>
      <c r="P170" s="97">
        <f>SUMIF(V重複!$C:$C, 'Conv-vaccine'!$D170, V重複!F:F)</f>
        <v>0</v>
      </c>
      <c r="Q170" s="97">
        <f>SUMIF(V重複!$C:$C, 'Conv-vaccine'!$D170, V重複!G:G)</f>
        <v>0</v>
      </c>
    </row>
    <row r="171" spans="1:17" x14ac:dyDescent="0.55000000000000004">
      <c r="A171" s="94">
        <f t="shared" si="6"/>
        <v>44462</v>
      </c>
      <c r="B171" s="49">
        <f t="shared" si="7"/>
        <v>0</v>
      </c>
      <c r="C171" s="49">
        <f t="shared" si="8"/>
        <v>0</v>
      </c>
      <c r="D171" s="95">
        <v>44462</v>
      </c>
      <c r="E171" s="96" t="str">
        <f>IFERROR(VLOOKUP($D171, V医療従事者等!$A:$J, $E$4, FALSE), TEXT(D171, "aaa"))</f>
        <v>木</v>
      </c>
      <c r="F171" s="96">
        <f>IFERROR(VLOOKUP($D171, V医療従事者等!$A:$J, $F$4, FALSE), 0)</f>
        <v>0</v>
      </c>
      <c r="G171" s="96">
        <f>IFERROR(VLOOKUP($D171, V医療従事者等!$A:$J, $G$4, FALSE), 0)</f>
        <v>0</v>
      </c>
      <c r="H171" s="96">
        <f>IFERROR(VLOOKUP($D171, V医療従事者等!$A:$J, $H$4, FALSE), 0)</f>
        <v>0</v>
      </c>
      <c r="I171" s="96">
        <f>IFERROR(VLOOKUP($D171, V医療従事者等!$A:$J, $I$4, FALSE), 0)</f>
        <v>0</v>
      </c>
      <c r="J171" s="97">
        <f>IFERROR(VLOOKUP($D171, V一般接種!$A:$G, J$4, FALSE), 0)</f>
        <v>0</v>
      </c>
      <c r="K171" s="97">
        <f>IFERROR(VLOOKUP($D171, V一般接種!$A:$G, K$4, FALSE), 0)</f>
        <v>0</v>
      </c>
      <c r="L171" s="97">
        <f>IFERROR(VLOOKUP($D171, V一般接種!$A:$G, L$4, FALSE), 0)</f>
        <v>0</v>
      </c>
      <c r="M171" s="97">
        <f>IFERROR(VLOOKUP($D171, V一般接種!$A:$G, M$4, FALSE), 0)</f>
        <v>0</v>
      </c>
      <c r="N171" s="97">
        <f>SUMIF(V職域接種!$C:$C, 'Conv-vaccine'!$D171, V職域接種!F:F)</f>
        <v>0</v>
      </c>
      <c r="O171" s="97">
        <f>SUMIF(V職域接種!$C:$C, 'Conv-vaccine'!$D171, V職域接種!G:G)</f>
        <v>0</v>
      </c>
      <c r="P171" s="97">
        <f>SUMIF(V重複!$C:$C, 'Conv-vaccine'!$D171, V重複!F:F)</f>
        <v>0</v>
      </c>
      <c r="Q171" s="97">
        <f>SUMIF(V重複!$C:$C, 'Conv-vaccine'!$D171, V重複!G:G)</f>
        <v>0</v>
      </c>
    </row>
    <row r="172" spans="1:17" x14ac:dyDescent="0.55000000000000004">
      <c r="A172" s="94">
        <f t="shared" si="6"/>
        <v>44463</v>
      </c>
      <c r="B172" s="49">
        <f t="shared" si="7"/>
        <v>0</v>
      </c>
      <c r="C172" s="49">
        <f t="shared" si="8"/>
        <v>0</v>
      </c>
      <c r="D172" s="95">
        <v>44463</v>
      </c>
      <c r="E172" s="96" t="str">
        <f>IFERROR(VLOOKUP($D172, V医療従事者等!$A:$J, $E$4, FALSE), TEXT(D172, "aaa"))</f>
        <v>金</v>
      </c>
      <c r="F172" s="96">
        <f>IFERROR(VLOOKUP($D172, V医療従事者等!$A:$J, $F$4, FALSE), 0)</f>
        <v>0</v>
      </c>
      <c r="G172" s="96">
        <f>IFERROR(VLOOKUP($D172, V医療従事者等!$A:$J, $G$4, FALSE), 0)</f>
        <v>0</v>
      </c>
      <c r="H172" s="96">
        <f>IFERROR(VLOOKUP($D172, V医療従事者等!$A:$J, $H$4, FALSE), 0)</f>
        <v>0</v>
      </c>
      <c r="I172" s="96">
        <f>IFERROR(VLOOKUP($D172, V医療従事者等!$A:$J, $I$4, FALSE), 0)</f>
        <v>0</v>
      </c>
      <c r="J172" s="97">
        <f>IFERROR(VLOOKUP($D172, V一般接種!$A:$G, J$4, FALSE), 0)</f>
        <v>0</v>
      </c>
      <c r="K172" s="97">
        <f>IFERROR(VLOOKUP($D172, V一般接種!$A:$G, K$4, FALSE), 0)</f>
        <v>0</v>
      </c>
      <c r="L172" s="97">
        <f>IFERROR(VLOOKUP($D172, V一般接種!$A:$G, L$4, FALSE), 0)</f>
        <v>0</v>
      </c>
      <c r="M172" s="97">
        <f>IFERROR(VLOOKUP($D172, V一般接種!$A:$G, M$4, FALSE), 0)</f>
        <v>0</v>
      </c>
      <c r="N172" s="97">
        <f>SUMIF(V職域接種!$C:$C, 'Conv-vaccine'!$D172, V職域接種!F:F)</f>
        <v>0</v>
      </c>
      <c r="O172" s="97">
        <f>SUMIF(V職域接種!$C:$C, 'Conv-vaccine'!$D172, V職域接種!G:G)</f>
        <v>0</v>
      </c>
      <c r="P172" s="97">
        <f>SUMIF(V重複!$C:$C, 'Conv-vaccine'!$D172, V重複!F:F)</f>
        <v>0</v>
      </c>
      <c r="Q172" s="97">
        <f>SUMIF(V重複!$C:$C, 'Conv-vaccine'!$D172, V重複!G:G)</f>
        <v>0</v>
      </c>
    </row>
    <row r="173" spans="1:17" x14ac:dyDescent="0.55000000000000004">
      <c r="A173" s="94">
        <f t="shared" si="6"/>
        <v>44464</v>
      </c>
      <c r="B173" s="49">
        <f t="shared" si="7"/>
        <v>0</v>
      </c>
      <c r="C173" s="49">
        <f t="shared" si="8"/>
        <v>0</v>
      </c>
      <c r="D173" s="95">
        <v>44464</v>
      </c>
      <c r="E173" s="96" t="str">
        <f>IFERROR(VLOOKUP($D173, V医療従事者等!$A:$J, $E$4, FALSE), TEXT(D173, "aaa"))</f>
        <v>土</v>
      </c>
      <c r="F173" s="96">
        <f>IFERROR(VLOOKUP($D173, V医療従事者等!$A:$J, $F$4, FALSE), 0)</f>
        <v>0</v>
      </c>
      <c r="G173" s="96">
        <f>IFERROR(VLOOKUP($D173, V医療従事者等!$A:$J, $G$4, FALSE), 0)</f>
        <v>0</v>
      </c>
      <c r="H173" s="96">
        <f>IFERROR(VLOOKUP($D173, V医療従事者等!$A:$J, $H$4, FALSE), 0)</f>
        <v>0</v>
      </c>
      <c r="I173" s="96">
        <f>IFERROR(VLOOKUP($D173, V医療従事者等!$A:$J, $I$4, FALSE), 0)</f>
        <v>0</v>
      </c>
      <c r="J173" s="97">
        <f>IFERROR(VLOOKUP($D173, V一般接種!$A:$G, J$4, FALSE), 0)</f>
        <v>0</v>
      </c>
      <c r="K173" s="97">
        <f>IFERROR(VLOOKUP($D173, V一般接種!$A:$G, K$4, FALSE), 0)</f>
        <v>0</v>
      </c>
      <c r="L173" s="97">
        <f>IFERROR(VLOOKUP($D173, V一般接種!$A:$G, L$4, FALSE), 0)</f>
        <v>0</v>
      </c>
      <c r="M173" s="97">
        <f>IFERROR(VLOOKUP($D173, V一般接種!$A:$G, M$4, FALSE), 0)</f>
        <v>0</v>
      </c>
      <c r="N173" s="97">
        <f>SUMIF(V職域接種!$C:$C, 'Conv-vaccine'!$D173, V職域接種!F:F)</f>
        <v>0</v>
      </c>
      <c r="O173" s="97">
        <f>SUMIF(V職域接種!$C:$C, 'Conv-vaccine'!$D173, V職域接種!G:G)</f>
        <v>0</v>
      </c>
      <c r="P173" s="97">
        <f>SUMIF(V重複!$C:$C, 'Conv-vaccine'!$D173, V重複!F:F)</f>
        <v>0</v>
      </c>
      <c r="Q173" s="97">
        <f>SUMIF(V重複!$C:$C, 'Conv-vaccine'!$D173, V重複!G:G)</f>
        <v>0</v>
      </c>
    </row>
    <row r="174" spans="1:17" x14ac:dyDescent="0.55000000000000004">
      <c r="A174" s="94">
        <f t="shared" si="6"/>
        <v>44465</v>
      </c>
      <c r="B174" s="49">
        <f t="shared" si="7"/>
        <v>0</v>
      </c>
      <c r="C174" s="49">
        <f t="shared" si="8"/>
        <v>0</v>
      </c>
      <c r="D174" s="95">
        <v>44465</v>
      </c>
      <c r="E174" s="96" t="str">
        <f>IFERROR(VLOOKUP($D174, V医療従事者等!$A:$J, $E$4, FALSE), TEXT(D174, "aaa"))</f>
        <v>日</v>
      </c>
      <c r="F174" s="96">
        <f>IFERROR(VLOOKUP($D174, V医療従事者等!$A:$J, $F$4, FALSE), 0)</f>
        <v>0</v>
      </c>
      <c r="G174" s="96">
        <f>IFERROR(VLOOKUP($D174, V医療従事者等!$A:$J, $G$4, FALSE), 0)</f>
        <v>0</v>
      </c>
      <c r="H174" s="96">
        <f>IFERROR(VLOOKUP($D174, V医療従事者等!$A:$J, $H$4, FALSE), 0)</f>
        <v>0</v>
      </c>
      <c r="I174" s="96">
        <f>IFERROR(VLOOKUP($D174, V医療従事者等!$A:$J, $I$4, FALSE), 0)</f>
        <v>0</v>
      </c>
      <c r="J174" s="97">
        <f>IFERROR(VLOOKUP($D174, V一般接種!$A:$G, J$4, FALSE), 0)</f>
        <v>0</v>
      </c>
      <c r="K174" s="97">
        <f>IFERROR(VLOOKUP($D174, V一般接種!$A:$G, K$4, FALSE), 0)</f>
        <v>0</v>
      </c>
      <c r="L174" s="97">
        <f>IFERROR(VLOOKUP($D174, V一般接種!$A:$G, L$4, FALSE), 0)</f>
        <v>0</v>
      </c>
      <c r="M174" s="97">
        <f>IFERROR(VLOOKUP($D174, V一般接種!$A:$G, M$4, FALSE), 0)</f>
        <v>0</v>
      </c>
      <c r="N174" s="97">
        <f>SUMIF(V職域接種!$C:$C, 'Conv-vaccine'!$D174, V職域接種!F:F)</f>
        <v>0</v>
      </c>
      <c r="O174" s="97">
        <f>SUMIF(V職域接種!$C:$C, 'Conv-vaccine'!$D174, V職域接種!G:G)</f>
        <v>0</v>
      </c>
      <c r="P174" s="97">
        <f>SUMIF(V重複!$C:$C, 'Conv-vaccine'!$D174, V重複!F:F)</f>
        <v>0</v>
      </c>
      <c r="Q174" s="97">
        <f>SUMIF(V重複!$C:$C, 'Conv-vaccine'!$D174, V重複!G:G)</f>
        <v>0</v>
      </c>
    </row>
    <row r="175" spans="1:17" x14ac:dyDescent="0.55000000000000004">
      <c r="A175" s="94">
        <f t="shared" si="6"/>
        <v>44466</v>
      </c>
      <c r="B175" s="49">
        <f t="shared" si="7"/>
        <v>0</v>
      </c>
      <c r="C175" s="49">
        <f t="shared" si="8"/>
        <v>0</v>
      </c>
      <c r="D175" s="95">
        <v>44466</v>
      </c>
      <c r="E175" s="96" t="str">
        <f>IFERROR(VLOOKUP($D175, V医療従事者等!$A:$J, $E$4, FALSE), TEXT(D175, "aaa"))</f>
        <v>月</v>
      </c>
      <c r="F175" s="96">
        <f>IFERROR(VLOOKUP($D175, V医療従事者等!$A:$J, $F$4, FALSE), 0)</f>
        <v>0</v>
      </c>
      <c r="G175" s="96">
        <f>IFERROR(VLOOKUP($D175, V医療従事者等!$A:$J, $G$4, FALSE), 0)</f>
        <v>0</v>
      </c>
      <c r="H175" s="96">
        <f>IFERROR(VLOOKUP($D175, V医療従事者等!$A:$J, $H$4, FALSE), 0)</f>
        <v>0</v>
      </c>
      <c r="I175" s="96">
        <f>IFERROR(VLOOKUP($D175, V医療従事者等!$A:$J, $I$4, FALSE), 0)</f>
        <v>0</v>
      </c>
      <c r="J175" s="97">
        <f>IFERROR(VLOOKUP($D175, V一般接種!$A:$G, J$4, FALSE), 0)</f>
        <v>0</v>
      </c>
      <c r="K175" s="97">
        <f>IFERROR(VLOOKUP($D175, V一般接種!$A:$G, K$4, FALSE), 0)</f>
        <v>0</v>
      </c>
      <c r="L175" s="97">
        <f>IFERROR(VLOOKUP($D175, V一般接種!$A:$G, L$4, FALSE), 0)</f>
        <v>0</v>
      </c>
      <c r="M175" s="97">
        <f>IFERROR(VLOOKUP($D175, V一般接種!$A:$G, M$4, FALSE), 0)</f>
        <v>0</v>
      </c>
      <c r="N175" s="97">
        <f>SUMIF(V職域接種!$C:$C, 'Conv-vaccine'!$D175, V職域接種!F:F)</f>
        <v>0</v>
      </c>
      <c r="O175" s="97">
        <f>SUMIF(V職域接種!$C:$C, 'Conv-vaccine'!$D175, V職域接種!G:G)</f>
        <v>0</v>
      </c>
      <c r="P175" s="97">
        <f>SUMIF(V重複!$C:$C, 'Conv-vaccine'!$D175, V重複!F:F)</f>
        <v>0</v>
      </c>
      <c r="Q175" s="97">
        <f>SUMIF(V重複!$C:$C, 'Conv-vaccine'!$D175, V重複!G:G)</f>
        <v>0</v>
      </c>
    </row>
    <row r="176" spans="1:17" x14ac:dyDescent="0.55000000000000004">
      <c r="A176" s="94">
        <f t="shared" si="6"/>
        <v>44467</v>
      </c>
      <c r="B176" s="49">
        <f t="shared" si="7"/>
        <v>0</v>
      </c>
      <c r="C176" s="49">
        <f t="shared" si="8"/>
        <v>0</v>
      </c>
      <c r="D176" s="95">
        <v>44467</v>
      </c>
      <c r="E176" s="96" t="str">
        <f>IFERROR(VLOOKUP($D176, V医療従事者等!$A:$J, $E$4, FALSE), TEXT(D176, "aaa"))</f>
        <v>火</v>
      </c>
      <c r="F176" s="96">
        <f>IFERROR(VLOOKUP($D176, V医療従事者等!$A:$J, $F$4, FALSE), 0)</f>
        <v>0</v>
      </c>
      <c r="G176" s="96">
        <f>IFERROR(VLOOKUP($D176, V医療従事者等!$A:$J, $G$4, FALSE), 0)</f>
        <v>0</v>
      </c>
      <c r="H176" s="96">
        <f>IFERROR(VLOOKUP($D176, V医療従事者等!$A:$J, $H$4, FALSE), 0)</f>
        <v>0</v>
      </c>
      <c r="I176" s="96">
        <f>IFERROR(VLOOKUP($D176, V医療従事者等!$A:$J, $I$4, FALSE), 0)</f>
        <v>0</v>
      </c>
      <c r="J176" s="97">
        <f>IFERROR(VLOOKUP($D176, V一般接種!$A:$G, J$4, FALSE), 0)</f>
        <v>0</v>
      </c>
      <c r="K176" s="97">
        <f>IFERROR(VLOOKUP($D176, V一般接種!$A:$G, K$4, FALSE), 0)</f>
        <v>0</v>
      </c>
      <c r="L176" s="97">
        <f>IFERROR(VLOOKUP($D176, V一般接種!$A:$G, L$4, FALSE), 0)</f>
        <v>0</v>
      </c>
      <c r="M176" s="97">
        <f>IFERROR(VLOOKUP($D176, V一般接種!$A:$G, M$4, FALSE), 0)</f>
        <v>0</v>
      </c>
      <c r="N176" s="97">
        <f>SUMIF(V職域接種!$C:$C, 'Conv-vaccine'!$D176, V職域接種!F:F)</f>
        <v>0</v>
      </c>
      <c r="O176" s="97">
        <f>SUMIF(V職域接種!$C:$C, 'Conv-vaccine'!$D176, V職域接種!G:G)</f>
        <v>0</v>
      </c>
      <c r="P176" s="97">
        <f>SUMIF(V重複!$C:$C, 'Conv-vaccine'!$D176, V重複!F:F)</f>
        <v>0</v>
      </c>
      <c r="Q176" s="97">
        <f>SUMIF(V重複!$C:$C, 'Conv-vaccine'!$D176, V重複!G:G)</f>
        <v>0</v>
      </c>
    </row>
    <row r="177" spans="1:17" x14ac:dyDescent="0.55000000000000004">
      <c r="A177" s="94">
        <f t="shared" si="6"/>
        <v>44468</v>
      </c>
      <c r="B177" s="49">
        <f t="shared" si="7"/>
        <v>0</v>
      </c>
      <c r="C177" s="49">
        <f t="shared" si="8"/>
        <v>0</v>
      </c>
      <c r="D177" s="95">
        <v>44468</v>
      </c>
      <c r="E177" s="96" t="str">
        <f>IFERROR(VLOOKUP($D177, V医療従事者等!$A:$J, $E$4, FALSE), TEXT(D177, "aaa"))</f>
        <v>水</v>
      </c>
      <c r="F177" s="96">
        <f>IFERROR(VLOOKUP($D177, V医療従事者等!$A:$J, $F$4, FALSE), 0)</f>
        <v>0</v>
      </c>
      <c r="G177" s="96">
        <f>IFERROR(VLOOKUP($D177, V医療従事者等!$A:$J, $G$4, FALSE), 0)</f>
        <v>0</v>
      </c>
      <c r="H177" s="96">
        <f>IFERROR(VLOOKUP($D177, V医療従事者等!$A:$J, $H$4, FALSE), 0)</f>
        <v>0</v>
      </c>
      <c r="I177" s="96">
        <f>IFERROR(VLOOKUP($D177, V医療従事者等!$A:$J, $I$4, FALSE), 0)</f>
        <v>0</v>
      </c>
      <c r="J177" s="97">
        <f>IFERROR(VLOOKUP($D177, V一般接種!$A:$G, J$4, FALSE), 0)</f>
        <v>0</v>
      </c>
      <c r="K177" s="97">
        <f>IFERROR(VLOOKUP($D177, V一般接種!$A:$G, K$4, FALSE), 0)</f>
        <v>0</v>
      </c>
      <c r="L177" s="97">
        <f>IFERROR(VLOOKUP($D177, V一般接種!$A:$G, L$4, FALSE), 0)</f>
        <v>0</v>
      </c>
      <c r="M177" s="97">
        <f>IFERROR(VLOOKUP($D177, V一般接種!$A:$G, M$4, FALSE), 0)</f>
        <v>0</v>
      </c>
      <c r="N177" s="97">
        <f>SUMIF(V職域接種!$C:$C, 'Conv-vaccine'!$D177, V職域接種!F:F)</f>
        <v>0</v>
      </c>
      <c r="O177" s="97">
        <f>SUMIF(V職域接種!$C:$C, 'Conv-vaccine'!$D177, V職域接種!G:G)</f>
        <v>0</v>
      </c>
      <c r="P177" s="97">
        <f>SUMIF(V重複!$C:$C, 'Conv-vaccine'!$D177, V重複!F:F)</f>
        <v>0</v>
      </c>
      <c r="Q177" s="97">
        <f>SUMIF(V重複!$C:$C, 'Conv-vaccine'!$D177, V重複!G:G)</f>
        <v>0</v>
      </c>
    </row>
    <row r="178" spans="1:17" x14ac:dyDescent="0.55000000000000004">
      <c r="A178" s="94">
        <f t="shared" si="6"/>
        <v>44469</v>
      </c>
      <c r="B178" s="49">
        <f t="shared" si="7"/>
        <v>0</v>
      </c>
      <c r="C178" s="49">
        <f t="shared" si="8"/>
        <v>0</v>
      </c>
      <c r="D178" s="95">
        <v>44469</v>
      </c>
      <c r="E178" s="96" t="str">
        <f>IFERROR(VLOOKUP($D178, V医療従事者等!$A:$J, $E$4, FALSE), TEXT(D178, "aaa"))</f>
        <v>木</v>
      </c>
      <c r="F178" s="96">
        <f>IFERROR(VLOOKUP($D178, V医療従事者等!$A:$J, $F$4, FALSE), 0)</f>
        <v>0</v>
      </c>
      <c r="G178" s="96">
        <f>IFERROR(VLOOKUP($D178, V医療従事者等!$A:$J, $G$4, FALSE), 0)</f>
        <v>0</v>
      </c>
      <c r="H178" s="96">
        <f>IFERROR(VLOOKUP($D178, V医療従事者等!$A:$J, $H$4, FALSE), 0)</f>
        <v>0</v>
      </c>
      <c r="I178" s="96">
        <f>IFERROR(VLOOKUP($D178, V医療従事者等!$A:$J, $I$4, FALSE), 0)</f>
        <v>0</v>
      </c>
      <c r="J178" s="97">
        <f>IFERROR(VLOOKUP($D178, V一般接種!$A:$G, J$4, FALSE), 0)</f>
        <v>0</v>
      </c>
      <c r="K178" s="97">
        <f>IFERROR(VLOOKUP($D178, V一般接種!$A:$G, K$4, FALSE), 0)</f>
        <v>0</v>
      </c>
      <c r="L178" s="97">
        <f>IFERROR(VLOOKUP($D178, V一般接種!$A:$G, L$4, FALSE), 0)</f>
        <v>0</v>
      </c>
      <c r="M178" s="97">
        <f>IFERROR(VLOOKUP($D178, V一般接種!$A:$G, M$4, FALSE), 0)</f>
        <v>0</v>
      </c>
      <c r="N178" s="97">
        <f>SUMIF(V職域接種!$C:$C, 'Conv-vaccine'!$D178, V職域接種!F:F)</f>
        <v>0</v>
      </c>
      <c r="O178" s="97">
        <f>SUMIF(V職域接種!$C:$C, 'Conv-vaccine'!$D178, V職域接種!G:G)</f>
        <v>0</v>
      </c>
      <c r="P178" s="97">
        <f>SUMIF(V重複!$C:$C, 'Conv-vaccine'!$D178, V重複!F:F)</f>
        <v>0</v>
      </c>
      <c r="Q178" s="97">
        <f>SUMIF(V重複!$C:$C, 'Conv-vaccine'!$D178, V重複!G:G)</f>
        <v>0</v>
      </c>
    </row>
    <row r="179" spans="1:17" x14ac:dyDescent="0.55000000000000004">
      <c r="A179" s="94">
        <f t="shared" si="6"/>
        <v>44470</v>
      </c>
      <c r="B179" s="49">
        <f t="shared" si="7"/>
        <v>0</v>
      </c>
      <c r="C179" s="49">
        <f t="shared" si="8"/>
        <v>0</v>
      </c>
      <c r="D179" s="95">
        <v>44470</v>
      </c>
      <c r="E179" s="96" t="str">
        <f>IFERROR(VLOOKUP($D179, V医療従事者等!$A:$J, $E$4, FALSE), TEXT(D179, "aaa"))</f>
        <v>金</v>
      </c>
      <c r="F179" s="96">
        <f>IFERROR(VLOOKUP($D179, V医療従事者等!$A:$J, $F$4, FALSE), 0)</f>
        <v>0</v>
      </c>
      <c r="G179" s="96">
        <f>IFERROR(VLOOKUP($D179, V医療従事者等!$A:$J, $G$4, FALSE), 0)</f>
        <v>0</v>
      </c>
      <c r="H179" s="96">
        <f>IFERROR(VLOOKUP($D179, V医療従事者等!$A:$J, $H$4, FALSE), 0)</f>
        <v>0</v>
      </c>
      <c r="I179" s="96">
        <f>IFERROR(VLOOKUP($D179, V医療従事者等!$A:$J, $I$4, FALSE), 0)</f>
        <v>0</v>
      </c>
      <c r="J179" s="97">
        <f>IFERROR(VLOOKUP($D179, V一般接種!$A:$G, J$4, FALSE), 0)</f>
        <v>0</v>
      </c>
      <c r="K179" s="97">
        <f>IFERROR(VLOOKUP($D179, V一般接種!$A:$G, K$4, FALSE), 0)</f>
        <v>0</v>
      </c>
      <c r="L179" s="97">
        <f>IFERROR(VLOOKUP($D179, V一般接種!$A:$G, L$4, FALSE), 0)</f>
        <v>0</v>
      </c>
      <c r="M179" s="97">
        <f>IFERROR(VLOOKUP($D179, V一般接種!$A:$G, M$4, FALSE), 0)</f>
        <v>0</v>
      </c>
      <c r="N179" s="97">
        <f>SUMIF(V職域接種!$C:$C, 'Conv-vaccine'!$D179, V職域接種!F:F)</f>
        <v>0</v>
      </c>
      <c r="O179" s="97">
        <f>SUMIF(V職域接種!$C:$C, 'Conv-vaccine'!$D179, V職域接種!G:G)</f>
        <v>0</v>
      </c>
      <c r="P179" s="97">
        <f>SUMIF(V重複!$C:$C, 'Conv-vaccine'!$D179, V重複!F:F)</f>
        <v>0</v>
      </c>
      <c r="Q179" s="97">
        <f>SUMIF(V重複!$C:$C, 'Conv-vaccine'!$D179, V重複!G:G)</f>
        <v>0</v>
      </c>
    </row>
    <row r="180" spans="1:17" x14ac:dyDescent="0.55000000000000004">
      <c r="A180" s="94">
        <f t="shared" si="6"/>
        <v>44471</v>
      </c>
      <c r="B180" s="49">
        <f t="shared" si="7"/>
        <v>0</v>
      </c>
      <c r="C180" s="49">
        <f t="shared" si="8"/>
        <v>0</v>
      </c>
      <c r="D180" s="95">
        <v>44471</v>
      </c>
      <c r="E180" s="96" t="str">
        <f>IFERROR(VLOOKUP($D180, V医療従事者等!$A:$J, $E$4, FALSE), TEXT(D180, "aaa"))</f>
        <v>土</v>
      </c>
      <c r="F180" s="96">
        <f>IFERROR(VLOOKUP($D180, V医療従事者等!$A:$J, $F$4, FALSE), 0)</f>
        <v>0</v>
      </c>
      <c r="G180" s="96">
        <f>IFERROR(VLOOKUP($D180, V医療従事者等!$A:$J, $G$4, FALSE), 0)</f>
        <v>0</v>
      </c>
      <c r="H180" s="96">
        <f>IFERROR(VLOOKUP($D180, V医療従事者等!$A:$J, $H$4, FALSE), 0)</f>
        <v>0</v>
      </c>
      <c r="I180" s="96">
        <f>IFERROR(VLOOKUP($D180, V医療従事者等!$A:$J, $I$4, FALSE), 0)</f>
        <v>0</v>
      </c>
      <c r="J180" s="97">
        <f>IFERROR(VLOOKUP($D180, V一般接種!$A:$G, J$4, FALSE), 0)</f>
        <v>0</v>
      </c>
      <c r="K180" s="97">
        <f>IFERROR(VLOOKUP($D180, V一般接種!$A:$G, K$4, FALSE), 0)</f>
        <v>0</v>
      </c>
      <c r="L180" s="97">
        <f>IFERROR(VLOOKUP($D180, V一般接種!$A:$G, L$4, FALSE), 0)</f>
        <v>0</v>
      </c>
      <c r="M180" s="97">
        <f>IFERROR(VLOOKUP($D180, V一般接種!$A:$G, M$4, FALSE), 0)</f>
        <v>0</v>
      </c>
      <c r="N180" s="97">
        <f>SUMIF(V職域接種!$C:$C, 'Conv-vaccine'!$D180, V職域接種!F:F)</f>
        <v>0</v>
      </c>
      <c r="O180" s="97">
        <f>SUMIF(V職域接種!$C:$C, 'Conv-vaccine'!$D180, V職域接種!G:G)</f>
        <v>0</v>
      </c>
      <c r="P180" s="97">
        <f>SUMIF(V重複!$C:$C, 'Conv-vaccine'!$D180, V重複!F:F)</f>
        <v>0</v>
      </c>
      <c r="Q180" s="97">
        <f>SUMIF(V重複!$C:$C, 'Conv-vaccine'!$D180, V重複!G:G)</f>
        <v>0</v>
      </c>
    </row>
    <row r="181" spans="1:17" x14ac:dyDescent="0.55000000000000004">
      <c r="A181" s="94">
        <f t="shared" si="6"/>
        <v>44472</v>
      </c>
      <c r="B181" s="49">
        <f t="shared" si="7"/>
        <v>0</v>
      </c>
      <c r="C181" s="49">
        <f t="shared" si="8"/>
        <v>0</v>
      </c>
      <c r="D181" s="95">
        <v>44472</v>
      </c>
      <c r="E181" s="96" t="str">
        <f>IFERROR(VLOOKUP($D181, V医療従事者等!$A:$J, $E$4, FALSE), TEXT(D181, "aaa"))</f>
        <v>日</v>
      </c>
      <c r="F181" s="96">
        <f>IFERROR(VLOOKUP($D181, V医療従事者等!$A:$J, $F$4, FALSE), 0)</f>
        <v>0</v>
      </c>
      <c r="G181" s="96">
        <f>IFERROR(VLOOKUP($D181, V医療従事者等!$A:$J, $G$4, FALSE), 0)</f>
        <v>0</v>
      </c>
      <c r="H181" s="96">
        <f>IFERROR(VLOOKUP($D181, V医療従事者等!$A:$J, $H$4, FALSE), 0)</f>
        <v>0</v>
      </c>
      <c r="I181" s="96">
        <f>IFERROR(VLOOKUP($D181, V医療従事者等!$A:$J, $I$4, FALSE), 0)</f>
        <v>0</v>
      </c>
      <c r="J181" s="97">
        <f>IFERROR(VLOOKUP($D181, V一般接種!$A:$G, J$4, FALSE), 0)</f>
        <v>0</v>
      </c>
      <c r="K181" s="97">
        <f>IFERROR(VLOOKUP($D181, V一般接種!$A:$G, K$4, FALSE), 0)</f>
        <v>0</v>
      </c>
      <c r="L181" s="97">
        <f>IFERROR(VLOOKUP($D181, V一般接種!$A:$G, L$4, FALSE), 0)</f>
        <v>0</v>
      </c>
      <c r="M181" s="97">
        <f>IFERROR(VLOOKUP($D181, V一般接種!$A:$G, M$4, FALSE), 0)</f>
        <v>0</v>
      </c>
      <c r="N181" s="97">
        <f>SUMIF(V職域接種!$C:$C, 'Conv-vaccine'!$D181, V職域接種!F:F)</f>
        <v>0</v>
      </c>
      <c r="O181" s="97">
        <f>SUMIF(V職域接種!$C:$C, 'Conv-vaccine'!$D181, V職域接種!G:G)</f>
        <v>0</v>
      </c>
      <c r="P181" s="97">
        <f>SUMIF(V重複!$C:$C, 'Conv-vaccine'!$D181, V重複!F:F)</f>
        <v>0</v>
      </c>
      <c r="Q181" s="97">
        <f>SUMIF(V重複!$C:$C, 'Conv-vaccine'!$D181, V重複!G:G)</f>
        <v>0</v>
      </c>
    </row>
    <row r="182" spans="1:17" x14ac:dyDescent="0.55000000000000004">
      <c r="A182" s="94">
        <f t="shared" si="6"/>
        <v>44473</v>
      </c>
      <c r="B182" s="49">
        <f t="shared" si="7"/>
        <v>0</v>
      </c>
      <c r="C182" s="49">
        <f t="shared" si="8"/>
        <v>0</v>
      </c>
      <c r="D182" s="95">
        <v>44473</v>
      </c>
      <c r="E182" s="96" t="str">
        <f>IFERROR(VLOOKUP($D182, V医療従事者等!$A:$J, $E$4, FALSE), TEXT(D182, "aaa"))</f>
        <v>月</v>
      </c>
      <c r="F182" s="96">
        <f>IFERROR(VLOOKUP($D182, V医療従事者等!$A:$J, $F$4, FALSE), 0)</f>
        <v>0</v>
      </c>
      <c r="G182" s="96">
        <f>IFERROR(VLOOKUP($D182, V医療従事者等!$A:$J, $G$4, FALSE), 0)</f>
        <v>0</v>
      </c>
      <c r="H182" s="96">
        <f>IFERROR(VLOOKUP($D182, V医療従事者等!$A:$J, $H$4, FALSE), 0)</f>
        <v>0</v>
      </c>
      <c r="I182" s="96">
        <f>IFERROR(VLOOKUP($D182, V医療従事者等!$A:$J, $I$4, FALSE), 0)</f>
        <v>0</v>
      </c>
      <c r="J182" s="97">
        <f>IFERROR(VLOOKUP($D182, V一般接種!$A:$G, J$4, FALSE), 0)</f>
        <v>0</v>
      </c>
      <c r="K182" s="97">
        <f>IFERROR(VLOOKUP($D182, V一般接種!$A:$G, K$4, FALSE), 0)</f>
        <v>0</v>
      </c>
      <c r="L182" s="97">
        <f>IFERROR(VLOOKUP($D182, V一般接種!$A:$G, L$4, FALSE), 0)</f>
        <v>0</v>
      </c>
      <c r="M182" s="97">
        <f>IFERROR(VLOOKUP($D182, V一般接種!$A:$G, M$4, FALSE), 0)</f>
        <v>0</v>
      </c>
      <c r="N182" s="97">
        <f>SUMIF(V職域接種!$C:$C, 'Conv-vaccine'!$D182, V職域接種!F:F)</f>
        <v>0</v>
      </c>
      <c r="O182" s="97">
        <f>SUMIF(V職域接種!$C:$C, 'Conv-vaccine'!$D182, V職域接種!G:G)</f>
        <v>0</v>
      </c>
      <c r="P182" s="97">
        <f>SUMIF(V重複!$C:$C, 'Conv-vaccine'!$D182, V重複!F:F)</f>
        <v>0</v>
      </c>
      <c r="Q182" s="97">
        <f>SUMIF(V重複!$C:$C, 'Conv-vaccine'!$D182, V重複!G:G)</f>
        <v>0</v>
      </c>
    </row>
    <row r="183" spans="1:17" x14ac:dyDescent="0.55000000000000004">
      <c r="A183" s="94">
        <f t="shared" si="6"/>
        <v>44474</v>
      </c>
      <c r="B183" s="49">
        <f t="shared" si="7"/>
        <v>0</v>
      </c>
      <c r="C183" s="49">
        <f t="shared" si="8"/>
        <v>0</v>
      </c>
      <c r="D183" s="95">
        <v>44474</v>
      </c>
      <c r="E183" s="96" t="str">
        <f>IFERROR(VLOOKUP($D183, V医療従事者等!$A:$J, $E$4, FALSE), TEXT(D183, "aaa"))</f>
        <v>火</v>
      </c>
      <c r="F183" s="96">
        <f>IFERROR(VLOOKUP($D183, V医療従事者等!$A:$J, $F$4, FALSE), 0)</f>
        <v>0</v>
      </c>
      <c r="G183" s="96">
        <f>IFERROR(VLOOKUP($D183, V医療従事者等!$A:$J, $G$4, FALSE), 0)</f>
        <v>0</v>
      </c>
      <c r="H183" s="96">
        <f>IFERROR(VLOOKUP($D183, V医療従事者等!$A:$J, $H$4, FALSE), 0)</f>
        <v>0</v>
      </c>
      <c r="I183" s="96">
        <f>IFERROR(VLOOKUP($D183, V医療従事者等!$A:$J, $I$4, FALSE), 0)</f>
        <v>0</v>
      </c>
      <c r="J183" s="97">
        <f>IFERROR(VLOOKUP($D183, V一般接種!$A:$G, J$4, FALSE), 0)</f>
        <v>0</v>
      </c>
      <c r="K183" s="97">
        <f>IFERROR(VLOOKUP($D183, V一般接種!$A:$G, K$4, FALSE), 0)</f>
        <v>0</v>
      </c>
      <c r="L183" s="97">
        <f>IFERROR(VLOOKUP($D183, V一般接種!$A:$G, L$4, FALSE), 0)</f>
        <v>0</v>
      </c>
      <c r="M183" s="97">
        <f>IFERROR(VLOOKUP($D183, V一般接種!$A:$G, M$4, FALSE), 0)</f>
        <v>0</v>
      </c>
      <c r="N183" s="97">
        <f>SUMIF(V職域接種!$C:$C, 'Conv-vaccine'!$D183, V職域接種!F:F)</f>
        <v>0</v>
      </c>
      <c r="O183" s="97">
        <f>SUMIF(V職域接種!$C:$C, 'Conv-vaccine'!$D183, V職域接種!G:G)</f>
        <v>0</v>
      </c>
      <c r="P183" s="97">
        <f>SUMIF(V重複!$C:$C, 'Conv-vaccine'!$D183, V重複!F:F)</f>
        <v>0</v>
      </c>
      <c r="Q183" s="97">
        <f>SUMIF(V重複!$C:$C, 'Conv-vaccine'!$D183, V重複!G:G)</f>
        <v>0</v>
      </c>
    </row>
    <row r="184" spans="1:17" x14ac:dyDescent="0.55000000000000004">
      <c r="A184" s="94">
        <f t="shared" si="6"/>
        <v>44475</v>
      </c>
      <c r="B184" s="49">
        <f t="shared" si="7"/>
        <v>0</v>
      </c>
      <c r="C184" s="49">
        <f t="shared" si="8"/>
        <v>0</v>
      </c>
      <c r="D184" s="95">
        <v>44475</v>
      </c>
      <c r="E184" s="96" t="str">
        <f>IFERROR(VLOOKUP($D184, V医療従事者等!$A:$J, $E$4, FALSE), TEXT(D184, "aaa"))</f>
        <v>水</v>
      </c>
      <c r="F184" s="96">
        <f>IFERROR(VLOOKUP($D184, V医療従事者等!$A:$J, $F$4, FALSE), 0)</f>
        <v>0</v>
      </c>
      <c r="G184" s="96">
        <f>IFERROR(VLOOKUP($D184, V医療従事者等!$A:$J, $G$4, FALSE), 0)</f>
        <v>0</v>
      </c>
      <c r="H184" s="96">
        <f>IFERROR(VLOOKUP($D184, V医療従事者等!$A:$J, $H$4, FALSE), 0)</f>
        <v>0</v>
      </c>
      <c r="I184" s="96">
        <f>IFERROR(VLOOKUP($D184, V医療従事者等!$A:$J, $I$4, FALSE), 0)</f>
        <v>0</v>
      </c>
      <c r="J184" s="97">
        <f>IFERROR(VLOOKUP($D184, V一般接種!$A:$G, J$4, FALSE), 0)</f>
        <v>0</v>
      </c>
      <c r="K184" s="97">
        <f>IFERROR(VLOOKUP($D184, V一般接種!$A:$G, K$4, FALSE), 0)</f>
        <v>0</v>
      </c>
      <c r="L184" s="97">
        <f>IFERROR(VLOOKUP($D184, V一般接種!$A:$G, L$4, FALSE), 0)</f>
        <v>0</v>
      </c>
      <c r="M184" s="97">
        <f>IFERROR(VLOOKUP($D184, V一般接種!$A:$G, M$4, FALSE), 0)</f>
        <v>0</v>
      </c>
      <c r="N184" s="97">
        <f>SUMIF(V職域接種!$C:$C, 'Conv-vaccine'!$D184, V職域接種!F:F)</f>
        <v>0</v>
      </c>
      <c r="O184" s="97">
        <f>SUMIF(V職域接種!$C:$C, 'Conv-vaccine'!$D184, V職域接種!G:G)</f>
        <v>0</v>
      </c>
      <c r="P184" s="97">
        <f>SUMIF(V重複!$C:$C, 'Conv-vaccine'!$D184, V重複!F:F)</f>
        <v>0</v>
      </c>
      <c r="Q184" s="97">
        <f>SUMIF(V重複!$C:$C, 'Conv-vaccine'!$D184, V重複!G:G)</f>
        <v>0</v>
      </c>
    </row>
    <row r="185" spans="1:17" x14ac:dyDescent="0.55000000000000004">
      <c r="A185" s="94">
        <f t="shared" si="6"/>
        <v>44476</v>
      </c>
      <c r="B185" s="49">
        <f t="shared" si="7"/>
        <v>0</v>
      </c>
      <c r="C185" s="49">
        <f t="shared" si="8"/>
        <v>0</v>
      </c>
      <c r="D185" s="95">
        <v>44476</v>
      </c>
      <c r="E185" s="96" t="str">
        <f>IFERROR(VLOOKUP($D185, V医療従事者等!$A:$J, $E$4, FALSE), TEXT(D185, "aaa"))</f>
        <v>木</v>
      </c>
      <c r="F185" s="96">
        <f>IFERROR(VLOOKUP($D185, V医療従事者等!$A:$J, $F$4, FALSE), 0)</f>
        <v>0</v>
      </c>
      <c r="G185" s="96">
        <f>IFERROR(VLOOKUP($D185, V医療従事者等!$A:$J, $G$4, FALSE), 0)</f>
        <v>0</v>
      </c>
      <c r="H185" s="96">
        <f>IFERROR(VLOOKUP($D185, V医療従事者等!$A:$J, $H$4, FALSE), 0)</f>
        <v>0</v>
      </c>
      <c r="I185" s="96">
        <f>IFERROR(VLOOKUP($D185, V医療従事者等!$A:$J, $I$4, FALSE), 0)</f>
        <v>0</v>
      </c>
      <c r="J185" s="97">
        <f>IFERROR(VLOOKUP($D185, V一般接種!$A:$G, J$4, FALSE), 0)</f>
        <v>0</v>
      </c>
      <c r="K185" s="97">
        <f>IFERROR(VLOOKUP($D185, V一般接種!$A:$G, K$4, FALSE), 0)</f>
        <v>0</v>
      </c>
      <c r="L185" s="97">
        <f>IFERROR(VLOOKUP($D185, V一般接種!$A:$G, L$4, FALSE), 0)</f>
        <v>0</v>
      </c>
      <c r="M185" s="97">
        <f>IFERROR(VLOOKUP($D185, V一般接種!$A:$G, M$4, FALSE), 0)</f>
        <v>0</v>
      </c>
      <c r="N185" s="97">
        <f>SUMIF(V職域接種!$C:$C, 'Conv-vaccine'!$D185, V職域接種!F:F)</f>
        <v>0</v>
      </c>
      <c r="O185" s="97">
        <f>SUMIF(V職域接種!$C:$C, 'Conv-vaccine'!$D185, V職域接種!G:G)</f>
        <v>0</v>
      </c>
      <c r="P185" s="97">
        <f>SUMIF(V重複!$C:$C, 'Conv-vaccine'!$D185, V重複!F:F)</f>
        <v>0</v>
      </c>
      <c r="Q185" s="97">
        <f>SUMIF(V重複!$C:$C, 'Conv-vaccine'!$D185, V重複!G:G)</f>
        <v>0</v>
      </c>
    </row>
    <row r="186" spans="1:17" x14ac:dyDescent="0.55000000000000004">
      <c r="A186" s="94">
        <f t="shared" si="6"/>
        <v>44477</v>
      </c>
      <c r="B186" s="49">
        <f t="shared" si="7"/>
        <v>0</v>
      </c>
      <c r="C186" s="49">
        <f t="shared" si="8"/>
        <v>0</v>
      </c>
      <c r="D186" s="95">
        <v>44477</v>
      </c>
      <c r="E186" s="96" t="str">
        <f>IFERROR(VLOOKUP($D186, V医療従事者等!$A:$J, $E$4, FALSE), TEXT(D186, "aaa"))</f>
        <v>金</v>
      </c>
      <c r="F186" s="96">
        <f>IFERROR(VLOOKUP($D186, V医療従事者等!$A:$J, $F$4, FALSE), 0)</f>
        <v>0</v>
      </c>
      <c r="G186" s="96">
        <f>IFERROR(VLOOKUP($D186, V医療従事者等!$A:$J, $G$4, FALSE), 0)</f>
        <v>0</v>
      </c>
      <c r="H186" s="96">
        <f>IFERROR(VLOOKUP($D186, V医療従事者等!$A:$J, $H$4, FALSE), 0)</f>
        <v>0</v>
      </c>
      <c r="I186" s="96">
        <f>IFERROR(VLOOKUP($D186, V医療従事者等!$A:$J, $I$4, FALSE), 0)</f>
        <v>0</v>
      </c>
      <c r="J186" s="97">
        <f>IFERROR(VLOOKUP($D186, V一般接種!$A:$G, J$4, FALSE), 0)</f>
        <v>0</v>
      </c>
      <c r="K186" s="97">
        <f>IFERROR(VLOOKUP($D186, V一般接種!$A:$G, K$4, FALSE), 0)</f>
        <v>0</v>
      </c>
      <c r="L186" s="97">
        <f>IFERROR(VLOOKUP($D186, V一般接種!$A:$G, L$4, FALSE), 0)</f>
        <v>0</v>
      </c>
      <c r="M186" s="97">
        <f>IFERROR(VLOOKUP($D186, V一般接種!$A:$G, M$4, FALSE), 0)</f>
        <v>0</v>
      </c>
      <c r="N186" s="97">
        <f>SUMIF(V職域接種!$C:$C, 'Conv-vaccine'!$D186, V職域接種!F:F)</f>
        <v>0</v>
      </c>
      <c r="O186" s="97">
        <f>SUMIF(V職域接種!$C:$C, 'Conv-vaccine'!$D186, V職域接種!G:G)</f>
        <v>0</v>
      </c>
      <c r="P186" s="97">
        <f>SUMIF(V重複!$C:$C, 'Conv-vaccine'!$D186, V重複!F:F)</f>
        <v>0</v>
      </c>
      <c r="Q186" s="97">
        <f>SUMIF(V重複!$C:$C, 'Conv-vaccine'!$D186, V重複!G:G)</f>
        <v>0</v>
      </c>
    </row>
    <row r="187" spans="1:17" x14ac:dyDescent="0.55000000000000004">
      <c r="A187" s="94">
        <f t="shared" si="6"/>
        <v>44478</v>
      </c>
      <c r="B187" s="49">
        <f t="shared" si="7"/>
        <v>0</v>
      </c>
      <c r="C187" s="49">
        <f t="shared" si="8"/>
        <v>0</v>
      </c>
      <c r="D187" s="95">
        <v>44478</v>
      </c>
      <c r="E187" s="96" t="str">
        <f>IFERROR(VLOOKUP($D187, V医療従事者等!$A:$J, $E$4, FALSE), TEXT(D187, "aaa"))</f>
        <v>土</v>
      </c>
      <c r="F187" s="96">
        <f>IFERROR(VLOOKUP($D187, V医療従事者等!$A:$J, $F$4, FALSE), 0)</f>
        <v>0</v>
      </c>
      <c r="G187" s="96">
        <f>IFERROR(VLOOKUP($D187, V医療従事者等!$A:$J, $G$4, FALSE), 0)</f>
        <v>0</v>
      </c>
      <c r="H187" s="96">
        <f>IFERROR(VLOOKUP($D187, V医療従事者等!$A:$J, $H$4, FALSE), 0)</f>
        <v>0</v>
      </c>
      <c r="I187" s="96">
        <f>IFERROR(VLOOKUP($D187, V医療従事者等!$A:$J, $I$4, FALSE), 0)</f>
        <v>0</v>
      </c>
      <c r="J187" s="97">
        <f>IFERROR(VLOOKUP($D187, V一般接種!$A:$G, J$4, FALSE), 0)</f>
        <v>0</v>
      </c>
      <c r="K187" s="97">
        <f>IFERROR(VLOOKUP($D187, V一般接種!$A:$G, K$4, FALSE), 0)</f>
        <v>0</v>
      </c>
      <c r="L187" s="97">
        <f>IFERROR(VLOOKUP($D187, V一般接種!$A:$G, L$4, FALSE), 0)</f>
        <v>0</v>
      </c>
      <c r="M187" s="97">
        <f>IFERROR(VLOOKUP($D187, V一般接種!$A:$G, M$4, FALSE), 0)</f>
        <v>0</v>
      </c>
      <c r="N187" s="97">
        <f>SUMIF(V職域接種!$C:$C, 'Conv-vaccine'!$D187, V職域接種!F:F)</f>
        <v>0</v>
      </c>
      <c r="O187" s="97">
        <f>SUMIF(V職域接種!$C:$C, 'Conv-vaccine'!$D187, V職域接種!G:G)</f>
        <v>0</v>
      </c>
      <c r="P187" s="97">
        <f>SUMIF(V重複!$C:$C, 'Conv-vaccine'!$D187, V重複!F:F)</f>
        <v>0</v>
      </c>
      <c r="Q187" s="97">
        <f>SUMIF(V重複!$C:$C, 'Conv-vaccine'!$D187, V重複!G:G)</f>
        <v>0</v>
      </c>
    </row>
    <row r="188" spans="1:17" x14ac:dyDescent="0.55000000000000004">
      <c r="A188" s="94">
        <f t="shared" si="6"/>
        <v>44479</v>
      </c>
      <c r="B188" s="49">
        <f t="shared" si="7"/>
        <v>0</v>
      </c>
      <c r="C188" s="49">
        <f t="shared" si="8"/>
        <v>0</v>
      </c>
      <c r="D188" s="95">
        <v>44479</v>
      </c>
      <c r="E188" s="96" t="str">
        <f>IFERROR(VLOOKUP($D188, V医療従事者等!$A:$J, $E$4, FALSE), TEXT(D188, "aaa"))</f>
        <v>日</v>
      </c>
      <c r="F188" s="96">
        <f>IFERROR(VLOOKUP($D188, V医療従事者等!$A:$J, $F$4, FALSE), 0)</f>
        <v>0</v>
      </c>
      <c r="G188" s="96">
        <f>IFERROR(VLOOKUP($D188, V医療従事者等!$A:$J, $G$4, FALSE), 0)</f>
        <v>0</v>
      </c>
      <c r="H188" s="96">
        <f>IFERROR(VLOOKUP($D188, V医療従事者等!$A:$J, $H$4, FALSE), 0)</f>
        <v>0</v>
      </c>
      <c r="I188" s="96">
        <f>IFERROR(VLOOKUP($D188, V医療従事者等!$A:$J, $I$4, FALSE), 0)</f>
        <v>0</v>
      </c>
      <c r="J188" s="97">
        <f>IFERROR(VLOOKUP($D188, V一般接種!$A:$G, J$4, FALSE), 0)</f>
        <v>0</v>
      </c>
      <c r="K188" s="97">
        <f>IFERROR(VLOOKUP($D188, V一般接種!$A:$G, K$4, FALSE), 0)</f>
        <v>0</v>
      </c>
      <c r="L188" s="97">
        <f>IFERROR(VLOOKUP($D188, V一般接種!$A:$G, L$4, FALSE), 0)</f>
        <v>0</v>
      </c>
      <c r="M188" s="97">
        <f>IFERROR(VLOOKUP($D188, V一般接種!$A:$G, M$4, FALSE), 0)</f>
        <v>0</v>
      </c>
      <c r="N188" s="97">
        <f>SUMIF(V職域接種!$C:$C, 'Conv-vaccine'!$D188, V職域接種!F:F)</f>
        <v>0</v>
      </c>
      <c r="O188" s="97">
        <f>SUMIF(V職域接種!$C:$C, 'Conv-vaccine'!$D188, V職域接種!G:G)</f>
        <v>0</v>
      </c>
      <c r="P188" s="97">
        <f>SUMIF(V重複!$C:$C, 'Conv-vaccine'!$D188, V重複!F:F)</f>
        <v>0</v>
      </c>
      <c r="Q188" s="97">
        <f>SUMIF(V重複!$C:$C, 'Conv-vaccine'!$D188, V重複!G:G)</f>
        <v>0</v>
      </c>
    </row>
    <row r="189" spans="1:17" x14ac:dyDescent="0.55000000000000004">
      <c r="A189" s="94">
        <f t="shared" si="6"/>
        <v>44480</v>
      </c>
      <c r="B189" s="49">
        <f t="shared" si="7"/>
        <v>0</v>
      </c>
      <c r="C189" s="49">
        <f t="shared" si="8"/>
        <v>0</v>
      </c>
      <c r="D189" s="95">
        <v>44480</v>
      </c>
      <c r="E189" s="96" t="str">
        <f>IFERROR(VLOOKUP($D189, V医療従事者等!$A:$J, $E$4, FALSE), TEXT(D189, "aaa"))</f>
        <v>月</v>
      </c>
      <c r="F189" s="96">
        <f>IFERROR(VLOOKUP($D189, V医療従事者等!$A:$J, $F$4, FALSE), 0)</f>
        <v>0</v>
      </c>
      <c r="G189" s="96">
        <f>IFERROR(VLOOKUP($D189, V医療従事者等!$A:$J, $G$4, FALSE), 0)</f>
        <v>0</v>
      </c>
      <c r="H189" s="96">
        <f>IFERROR(VLOOKUP($D189, V医療従事者等!$A:$J, $H$4, FALSE), 0)</f>
        <v>0</v>
      </c>
      <c r="I189" s="96">
        <f>IFERROR(VLOOKUP($D189, V医療従事者等!$A:$J, $I$4, FALSE), 0)</f>
        <v>0</v>
      </c>
      <c r="J189" s="97">
        <f>IFERROR(VLOOKUP($D189, V一般接種!$A:$G, J$4, FALSE), 0)</f>
        <v>0</v>
      </c>
      <c r="K189" s="97">
        <f>IFERROR(VLOOKUP($D189, V一般接種!$A:$G, K$4, FALSE), 0)</f>
        <v>0</v>
      </c>
      <c r="L189" s="97">
        <f>IFERROR(VLOOKUP($D189, V一般接種!$A:$G, L$4, FALSE), 0)</f>
        <v>0</v>
      </c>
      <c r="M189" s="97">
        <f>IFERROR(VLOOKUP($D189, V一般接種!$A:$G, M$4, FALSE), 0)</f>
        <v>0</v>
      </c>
      <c r="N189" s="97">
        <f>SUMIF(V職域接種!$C:$C, 'Conv-vaccine'!$D189, V職域接種!F:F)</f>
        <v>0</v>
      </c>
      <c r="O189" s="97">
        <f>SUMIF(V職域接種!$C:$C, 'Conv-vaccine'!$D189, V職域接種!G:G)</f>
        <v>0</v>
      </c>
      <c r="P189" s="97">
        <f>SUMIF(V重複!$C:$C, 'Conv-vaccine'!$D189, V重複!F:F)</f>
        <v>0</v>
      </c>
      <c r="Q189" s="97">
        <f>SUMIF(V重複!$C:$C, 'Conv-vaccine'!$D189, V重複!G:G)</f>
        <v>0</v>
      </c>
    </row>
    <row r="190" spans="1:17" x14ac:dyDescent="0.55000000000000004">
      <c r="A190" s="94">
        <f t="shared" si="6"/>
        <v>44481</v>
      </c>
      <c r="B190" s="49">
        <f t="shared" si="7"/>
        <v>0</v>
      </c>
      <c r="C190" s="49">
        <f t="shared" si="8"/>
        <v>0</v>
      </c>
      <c r="D190" s="95">
        <v>44481</v>
      </c>
      <c r="E190" s="96" t="str">
        <f>IFERROR(VLOOKUP($D190, V医療従事者等!$A:$J, $E$4, FALSE), TEXT(D190, "aaa"))</f>
        <v>火</v>
      </c>
      <c r="F190" s="96">
        <f>IFERROR(VLOOKUP($D190, V医療従事者等!$A:$J, $F$4, FALSE), 0)</f>
        <v>0</v>
      </c>
      <c r="G190" s="96">
        <f>IFERROR(VLOOKUP($D190, V医療従事者等!$A:$J, $G$4, FALSE), 0)</f>
        <v>0</v>
      </c>
      <c r="H190" s="96">
        <f>IFERROR(VLOOKUP($D190, V医療従事者等!$A:$J, $H$4, FALSE), 0)</f>
        <v>0</v>
      </c>
      <c r="I190" s="96">
        <f>IFERROR(VLOOKUP($D190, V医療従事者等!$A:$J, $I$4, FALSE), 0)</f>
        <v>0</v>
      </c>
      <c r="J190" s="97">
        <f>IFERROR(VLOOKUP($D190, V一般接種!$A:$G, J$4, FALSE), 0)</f>
        <v>0</v>
      </c>
      <c r="K190" s="97">
        <f>IFERROR(VLOOKUP($D190, V一般接種!$A:$G, K$4, FALSE), 0)</f>
        <v>0</v>
      </c>
      <c r="L190" s="97">
        <f>IFERROR(VLOOKUP($D190, V一般接種!$A:$G, L$4, FALSE), 0)</f>
        <v>0</v>
      </c>
      <c r="M190" s="97">
        <f>IFERROR(VLOOKUP($D190, V一般接種!$A:$G, M$4, FALSE), 0)</f>
        <v>0</v>
      </c>
      <c r="N190" s="97">
        <f>SUMIF(V職域接種!$C:$C, 'Conv-vaccine'!$D190, V職域接種!F:F)</f>
        <v>0</v>
      </c>
      <c r="O190" s="97">
        <f>SUMIF(V職域接種!$C:$C, 'Conv-vaccine'!$D190, V職域接種!G:G)</f>
        <v>0</v>
      </c>
      <c r="P190" s="97">
        <f>SUMIF(V重複!$C:$C, 'Conv-vaccine'!$D190, V重複!F:F)</f>
        <v>0</v>
      </c>
      <c r="Q190" s="97">
        <f>SUMIF(V重複!$C:$C, 'Conv-vaccine'!$D190, V重複!G:G)</f>
        <v>0</v>
      </c>
    </row>
    <row r="191" spans="1:17" x14ac:dyDescent="0.55000000000000004">
      <c r="A191" s="94">
        <f t="shared" si="6"/>
        <v>44482</v>
      </c>
      <c r="B191" s="49">
        <f t="shared" si="7"/>
        <v>0</v>
      </c>
      <c r="C191" s="49">
        <f t="shared" si="8"/>
        <v>0</v>
      </c>
      <c r="D191" s="95">
        <v>44482</v>
      </c>
      <c r="E191" s="96" t="str">
        <f>IFERROR(VLOOKUP($D191, V医療従事者等!$A:$J, $E$4, FALSE), TEXT(D191, "aaa"))</f>
        <v>水</v>
      </c>
      <c r="F191" s="96">
        <f>IFERROR(VLOOKUP($D191, V医療従事者等!$A:$J, $F$4, FALSE), 0)</f>
        <v>0</v>
      </c>
      <c r="G191" s="96">
        <f>IFERROR(VLOOKUP($D191, V医療従事者等!$A:$J, $G$4, FALSE), 0)</f>
        <v>0</v>
      </c>
      <c r="H191" s="96">
        <f>IFERROR(VLOOKUP($D191, V医療従事者等!$A:$J, $H$4, FALSE), 0)</f>
        <v>0</v>
      </c>
      <c r="I191" s="96">
        <f>IFERROR(VLOOKUP($D191, V医療従事者等!$A:$J, $I$4, FALSE), 0)</f>
        <v>0</v>
      </c>
      <c r="J191" s="97">
        <f>IFERROR(VLOOKUP($D191, V一般接種!$A:$G, J$4, FALSE), 0)</f>
        <v>0</v>
      </c>
      <c r="K191" s="97">
        <f>IFERROR(VLOOKUP($D191, V一般接種!$A:$G, K$4, FALSE), 0)</f>
        <v>0</v>
      </c>
      <c r="L191" s="97">
        <f>IFERROR(VLOOKUP($D191, V一般接種!$A:$G, L$4, FALSE), 0)</f>
        <v>0</v>
      </c>
      <c r="M191" s="97">
        <f>IFERROR(VLOOKUP($D191, V一般接種!$A:$G, M$4, FALSE), 0)</f>
        <v>0</v>
      </c>
      <c r="N191" s="97">
        <f>SUMIF(V職域接種!$C:$C, 'Conv-vaccine'!$D191, V職域接種!F:F)</f>
        <v>0</v>
      </c>
      <c r="O191" s="97">
        <f>SUMIF(V職域接種!$C:$C, 'Conv-vaccine'!$D191, V職域接種!G:G)</f>
        <v>0</v>
      </c>
      <c r="P191" s="97">
        <f>SUMIF(V重複!$C:$C, 'Conv-vaccine'!$D191, V重複!F:F)</f>
        <v>0</v>
      </c>
      <c r="Q191" s="97">
        <f>SUMIF(V重複!$C:$C, 'Conv-vaccine'!$D191, V重複!G:G)</f>
        <v>0</v>
      </c>
    </row>
    <row r="192" spans="1:17" x14ac:dyDescent="0.55000000000000004">
      <c r="A192" s="94">
        <f t="shared" si="6"/>
        <v>44483</v>
      </c>
      <c r="B192" s="49">
        <f t="shared" si="7"/>
        <v>0</v>
      </c>
      <c r="C192" s="49">
        <f t="shared" si="8"/>
        <v>0</v>
      </c>
      <c r="D192" s="95">
        <v>44483</v>
      </c>
      <c r="E192" s="96" t="str">
        <f>IFERROR(VLOOKUP($D192, V医療従事者等!$A:$J, $E$4, FALSE), TEXT(D192, "aaa"))</f>
        <v>木</v>
      </c>
      <c r="F192" s="96">
        <f>IFERROR(VLOOKUP($D192, V医療従事者等!$A:$J, $F$4, FALSE), 0)</f>
        <v>0</v>
      </c>
      <c r="G192" s="96">
        <f>IFERROR(VLOOKUP($D192, V医療従事者等!$A:$J, $G$4, FALSE), 0)</f>
        <v>0</v>
      </c>
      <c r="H192" s="96">
        <f>IFERROR(VLOOKUP($D192, V医療従事者等!$A:$J, $H$4, FALSE), 0)</f>
        <v>0</v>
      </c>
      <c r="I192" s="96">
        <f>IFERROR(VLOOKUP($D192, V医療従事者等!$A:$J, $I$4, FALSE), 0)</f>
        <v>0</v>
      </c>
      <c r="J192" s="97">
        <f>IFERROR(VLOOKUP($D192, V一般接種!$A:$G, J$4, FALSE), 0)</f>
        <v>0</v>
      </c>
      <c r="K192" s="97">
        <f>IFERROR(VLOOKUP($D192, V一般接種!$A:$G, K$4, FALSE), 0)</f>
        <v>0</v>
      </c>
      <c r="L192" s="97">
        <f>IFERROR(VLOOKUP($D192, V一般接種!$A:$G, L$4, FALSE), 0)</f>
        <v>0</v>
      </c>
      <c r="M192" s="97">
        <f>IFERROR(VLOOKUP($D192, V一般接種!$A:$G, M$4, FALSE), 0)</f>
        <v>0</v>
      </c>
      <c r="N192" s="97">
        <f>SUMIF(V職域接種!$C:$C, 'Conv-vaccine'!$D192, V職域接種!F:F)</f>
        <v>0</v>
      </c>
      <c r="O192" s="97">
        <f>SUMIF(V職域接種!$C:$C, 'Conv-vaccine'!$D192, V職域接種!G:G)</f>
        <v>0</v>
      </c>
      <c r="P192" s="97">
        <f>SUMIF(V重複!$C:$C, 'Conv-vaccine'!$D192, V重複!F:F)</f>
        <v>0</v>
      </c>
      <c r="Q192" s="97">
        <f>SUMIF(V重複!$C:$C, 'Conv-vaccine'!$D192, V重複!G:G)</f>
        <v>0</v>
      </c>
    </row>
    <row r="193" spans="1:17" x14ac:dyDescent="0.55000000000000004">
      <c r="A193" s="94">
        <f t="shared" si="6"/>
        <v>44484</v>
      </c>
      <c r="B193" s="49">
        <f t="shared" si="7"/>
        <v>0</v>
      </c>
      <c r="C193" s="49">
        <f t="shared" si="8"/>
        <v>0</v>
      </c>
      <c r="D193" s="95">
        <v>44484</v>
      </c>
      <c r="E193" s="96" t="str">
        <f>IFERROR(VLOOKUP($D193, V医療従事者等!$A:$J, $E$4, FALSE), TEXT(D193, "aaa"))</f>
        <v>金</v>
      </c>
      <c r="F193" s="96">
        <f>IFERROR(VLOOKUP($D193, V医療従事者等!$A:$J, $F$4, FALSE), 0)</f>
        <v>0</v>
      </c>
      <c r="G193" s="96">
        <f>IFERROR(VLOOKUP($D193, V医療従事者等!$A:$J, $G$4, FALSE), 0)</f>
        <v>0</v>
      </c>
      <c r="H193" s="96">
        <f>IFERROR(VLOOKUP($D193, V医療従事者等!$A:$J, $H$4, FALSE), 0)</f>
        <v>0</v>
      </c>
      <c r="I193" s="96">
        <f>IFERROR(VLOOKUP($D193, V医療従事者等!$A:$J, $I$4, FALSE), 0)</f>
        <v>0</v>
      </c>
      <c r="J193" s="97">
        <f>IFERROR(VLOOKUP($D193, V一般接種!$A:$G, J$4, FALSE), 0)</f>
        <v>0</v>
      </c>
      <c r="K193" s="97">
        <f>IFERROR(VLOOKUP($D193, V一般接種!$A:$G, K$4, FALSE), 0)</f>
        <v>0</v>
      </c>
      <c r="L193" s="97">
        <f>IFERROR(VLOOKUP($D193, V一般接種!$A:$G, L$4, FALSE), 0)</f>
        <v>0</v>
      </c>
      <c r="M193" s="97">
        <f>IFERROR(VLOOKUP($D193, V一般接種!$A:$G, M$4, FALSE), 0)</f>
        <v>0</v>
      </c>
      <c r="N193" s="97">
        <f>SUMIF(V職域接種!$C:$C, 'Conv-vaccine'!$D193, V職域接種!F:F)</f>
        <v>0</v>
      </c>
      <c r="O193" s="97">
        <f>SUMIF(V職域接種!$C:$C, 'Conv-vaccine'!$D193, V職域接種!G:G)</f>
        <v>0</v>
      </c>
      <c r="P193" s="97">
        <f>SUMIF(V重複!$C:$C, 'Conv-vaccine'!$D193, V重複!F:F)</f>
        <v>0</v>
      </c>
      <c r="Q193" s="97">
        <f>SUMIF(V重複!$C:$C, 'Conv-vaccine'!$D193, V重複!G:G)</f>
        <v>0</v>
      </c>
    </row>
    <row r="194" spans="1:17" x14ac:dyDescent="0.55000000000000004">
      <c r="A194" s="94">
        <f t="shared" si="6"/>
        <v>44485</v>
      </c>
      <c r="B194" s="49">
        <f t="shared" si="7"/>
        <v>0</v>
      </c>
      <c r="C194" s="49">
        <f t="shared" si="8"/>
        <v>0</v>
      </c>
      <c r="D194" s="95">
        <v>44485</v>
      </c>
      <c r="E194" s="96" t="str">
        <f>IFERROR(VLOOKUP($D194, V医療従事者等!$A:$J, $E$4, FALSE), TEXT(D194, "aaa"))</f>
        <v>土</v>
      </c>
      <c r="F194" s="96">
        <f>IFERROR(VLOOKUP($D194, V医療従事者等!$A:$J, $F$4, FALSE), 0)</f>
        <v>0</v>
      </c>
      <c r="G194" s="96">
        <f>IFERROR(VLOOKUP($D194, V医療従事者等!$A:$J, $G$4, FALSE), 0)</f>
        <v>0</v>
      </c>
      <c r="H194" s="96">
        <f>IFERROR(VLOOKUP($D194, V医療従事者等!$A:$J, $H$4, FALSE), 0)</f>
        <v>0</v>
      </c>
      <c r="I194" s="96">
        <f>IFERROR(VLOOKUP($D194, V医療従事者等!$A:$J, $I$4, FALSE), 0)</f>
        <v>0</v>
      </c>
      <c r="J194" s="97">
        <f>IFERROR(VLOOKUP($D194, V一般接種!$A:$G, J$4, FALSE), 0)</f>
        <v>0</v>
      </c>
      <c r="K194" s="97">
        <f>IFERROR(VLOOKUP($D194, V一般接種!$A:$G, K$4, FALSE), 0)</f>
        <v>0</v>
      </c>
      <c r="L194" s="97">
        <f>IFERROR(VLOOKUP($D194, V一般接種!$A:$G, L$4, FALSE), 0)</f>
        <v>0</v>
      </c>
      <c r="M194" s="97">
        <f>IFERROR(VLOOKUP($D194, V一般接種!$A:$G, M$4, FALSE), 0)</f>
        <v>0</v>
      </c>
      <c r="N194" s="97">
        <f>SUMIF(V職域接種!$C:$C, 'Conv-vaccine'!$D194, V職域接種!F:F)</f>
        <v>0</v>
      </c>
      <c r="O194" s="97">
        <f>SUMIF(V職域接種!$C:$C, 'Conv-vaccine'!$D194, V職域接種!G:G)</f>
        <v>0</v>
      </c>
      <c r="P194" s="97">
        <f>SUMIF(V重複!$C:$C, 'Conv-vaccine'!$D194, V重複!F:F)</f>
        <v>0</v>
      </c>
      <c r="Q194" s="97">
        <f>SUMIF(V重複!$C:$C, 'Conv-vaccine'!$D194, V重複!G:G)</f>
        <v>0</v>
      </c>
    </row>
    <row r="195" spans="1:17" x14ac:dyDescent="0.55000000000000004">
      <c r="A195" s="94">
        <f t="shared" si="6"/>
        <v>44486</v>
      </c>
      <c r="B195" s="49">
        <f t="shared" si="7"/>
        <v>0</v>
      </c>
      <c r="C195" s="49">
        <f t="shared" si="8"/>
        <v>0</v>
      </c>
      <c r="D195" s="95">
        <v>44486</v>
      </c>
      <c r="E195" s="96" t="str">
        <f>IFERROR(VLOOKUP($D195, V医療従事者等!$A:$J, $E$4, FALSE), TEXT(D195, "aaa"))</f>
        <v>日</v>
      </c>
      <c r="F195" s="96">
        <f>IFERROR(VLOOKUP($D195, V医療従事者等!$A:$J, $F$4, FALSE), 0)</f>
        <v>0</v>
      </c>
      <c r="G195" s="96">
        <f>IFERROR(VLOOKUP($D195, V医療従事者等!$A:$J, $G$4, FALSE), 0)</f>
        <v>0</v>
      </c>
      <c r="H195" s="96">
        <f>IFERROR(VLOOKUP($D195, V医療従事者等!$A:$J, $H$4, FALSE), 0)</f>
        <v>0</v>
      </c>
      <c r="I195" s="96">
        <f>IFERROR(VLOOKUP($D195, V医療従事者等!$A:$J, $I$4, FALSE), 0)</f>
        <v>0</v>
      </c>
      <c r="J195" s="97">
        <f>IFERROR(VLOOKUP($D195, V一般接種!$A:$G, J$4, FALSE), 0)</f>
        <v>0</v>
      </c>
      <c r="K195" s="97">
        <f>IFERROR(VLOOKUP($D195, V一般接種!$A:$G, K$4, FALSE), 0)</f>
        <v>0</v>
      </c>
      <c r="L195" s="97">
        <f>IFERROR(VLOOKUP($D195, V一般接種!$A:$G, L$4, FALSE), 0)</f>
        <v>0</v>
      </c>
      <c r="M195" s="97">
        <f>IFERROR(VLOOKUP($D195, V一般接種!$A:$G, M$4, FALSE), 0)</f>
        <v>0</v>
      </c>
      <c r="N195" s="97">
        <f>SUMIF(V職域接種!$C:$C, 'Conv-vaccine'!$D195, V職域接種!F:F)</f>
        <v>0</v>
      </c>
      <c r="O195" s="97">
        <f>SUMIF(V職域接種!$C:$C, 'Conv-vaccine'!$D195, V職域接種!G:G)</f>
        <v>0</v>
      </c>
      <c r="P195" s="97">
        <f>SUMIF(V重複!$C:$C, 'Conv-vaccine'!$D195, V重複!F:F)</f>
        <v>0</v>
      </c>
      <c r="Q195" s="97">
        <f>SUMIF(V重複!$C:$C, 'Conv-vaccine'!$D195, V重複!G:G)</f>
        <v>0</v>
      </c>
    </row>
    <row r="196" spans="1:17" x14ac:dyDescent="0.55000000000000004">
      <c r="A196" s="94">
        <f t="shared" si="6"/>
        <v>44487</v>
      </c>
      <c r="B196" s="49">
        <f t="shared" si="7"/>
        <v>0</v>
      </c>
      <c r="C196" s="49">
        <f t="shared" si="8"/>
        <v>0</v>
      </c>
      <c r="D196" s="95">
        <v>44487</v>
      </c>
      <c r="E196" s="96" t="str">
        <f>IFERROR(VLOOKUP($D196, V医療従事者等!$A:$J, $E$4, FALSE), TEXT(D196, "aaa"))</f>
        <v>月</v>
      </c>
      <c r="F196" s="96">
        <f>IFERROR(VLOOKUP($D196, V医療従事者等!$A:$J, $F$4, FALSE), 0)</f>
        <v>0</v>
      </c>
      <c r="G196" s="96">
        <f>IFERROR(VLOOKUP($D196, V医療従事者等!$A:$J, $G$4, FALSE), 0)</f>
        <v>0</v>
      </c>
      <c r="H196" s="96">
        <f>IFERROR(VLOOKUP($D196, V医療従事者等!$A:$J, $H$4, FALSE), 0)</f>
        <v>0</v>
      </c>
      <c r="I196" s="96">
        <f>IFERROR(VLOOKUP($D196, V医療従事者等!$A:$J, $I$4, FALSE), 0)</f>
        <v>0</v>
      </c>
      <c r="J196" s="97">
        <f>IFERROR(VLOOKUP($D196, V一般接種!$A:$G, J$4, FALSE), 0)</f>
        <v>0</v>
      </c>
      <c r="K196" s="97">
        <f>IFERROR(VLOOKUP($D196, V一般接種!$A:$G, K$4, FALSE), 0)</f>
        <v>0</v>
      </c>
      <c r="L196" s="97">
        <f>IFERROR(VLOOKUP($D196, V一般接種!$A:$G, L$4, FALSE), 0)</f>
        <v>0</v>
      </c>
      <c r="M196" s="97">
        <f>IFERROR(VLOOKUP($D196, V一般接種!$A:$G, M$4, FALSE), 0)</f>
        <v>0</v>
      </c>
      <c r="N196" s="97">
        <f>SUMIF(V職域接種!$C:$C, 'Conv-vaccine'!$D196, V職域接種!F:F)</f>
        <v>0</v>
      </c>
      <c r="O196" s="97">
        <f>SUMIF(V職域接種!$C:$C, 'Conv-vaccine'!$D196, V職域接種!G:G)</f>
        <v>0</v>
      </c>
      <c r="P196" s="97">
        <f>SUMIF(V重複!$C:$C, 'Conv-vaccine'!$D196, V重複!F:F)</f>
        <v>0</v>
      </c>
      <c r="Q196" s="97">
        <f>SUMIF(V重複!$C:$C, 'Conv-vaccine'!$D196, V重複!G:G)</f>
        <v>0</v>
      </c>
    </row>
    <row r="197" spans="1:17" x14ac:dyDescent="0.55000000000000004">
      <c r="A197" s="94">
        <f t="shared" si="6"/>
        <v>44488</v>
      </c>
      <c r="B197" s="49">
        <f t="shared" si="7"/>
        <v>0</v>
      </c>
      <c r="C197" s="49">
        <f t="shared" si="8"/>
        <v>0</v>
      </c>
      <c r="D197" s="95">
        <v>44488</v>
      </c>
      <c r="E197" s="96" t="str">
        <f>IFERROR(VLOOKUP($D197, V医療従事者等!$A:$J, $E$4, FALSE), TEXT(D197, "aaa"))</f>
        <v>火</v>
      </c>
      <c r="F197" s="96">
        <f>IFERROR(VLOOKUP($D197, V医療従事者等!$A:$J, $F$4, FALSE), 0)</f>
        <v>0</v>
      </c>
      <c r="G197" s="96">
        <f>IFERROR(VLOOKUP($D197, V医療従事者等!$A:$J, $G$4, FALSE), 0)</f>
        <v>0</v>
      </c>
      <c r="H197" s="96">
        <f>IFERROR(VLOOKUP($D197, V医療従事者等!$A:$J, $H$4, FALSE), 0)</f>
        <v>0</v>
      </c>
      <c r="I197" s="96">
        <f>IFERROR(VLOOKUP($D197, V医療従事者等!$A:$J, $I$4, FALSE), 0)</f>
        <v>0</v>
      </c>
      <c r="J197" s="97">
        <f>IFERROR(VLOOKUP($D197, V一般接種!$A:$G, J$4, FALSE), 0)</f>
        <v>0</v>
      </c>
      <c r="K197" s="97">
        <f>IFERROR(VLOOKUP($D197, V一般接種!$A:$G, K$4, FALSE), 0)</f>
        <v>0</v>
      </c>
      <c r="L197" s="97">
        <f>IFERROR(VLOOKUP($D197, V一般接種!$A:$G, L$4, FALSE), 0)</f>
        <v>0</v>
      </c>
      <c r="M197" s="97">
        <f>IFERROR(VLOOKUP($D197, V一般接種!$A:$G, M$4, FALSE), 0)</f>
        <v>0</v>
      </c>
      <c r="N197" s="97">
        <f>SUMIF(V職域接種!$C:$C, 'Conv-vaccine'!$D197, V職域接種!F:F)</f>
        <v>0</v>
      </c>
      <c r="O197" s="97">
        <f>SUMIF(V職域接種!$C:$C, 'Conv-vaccine'!$D197, V職域接種!G:G)</f>
        <v>0</v>
      </c>
      <c r="P197" s="97">
        <f>SUMIF(V重複!$C:$C, 'Conv-vaccine'!$D197, V重複!F:F)</f>
        <v>0</v>
      </c>
      <c r="Q197" s="97">
        <f>SUMIF(V重複!$C:$C, 'Conv-vaccine'!$D197, V重複!G:G)</f>
        <v>0</v>
      </c>
    </row>
    <row r="198" spans="1:17" x14ac:dyDescent="0.55000000000000004">
      <c r="A198" s="94">
        <f t="shared" si="6"/>
        <v>44489</v>
      </c>
      <c r="B198" s="49">
        <f t="shared" si="7"/>
        <v>0</v>
      </c>
      <c r="C198" s="49">
        <f t="shared" si="8"/>
        <v>0</v>
      </c>
      <c r="D198" s="95">
        <v>44489</v>
      </c>
      <c r="E198" s="96" t="str">
        <f>IFERROR(VLOOKUP($D198, V医療従事者等!$A:$J, $E$4, FALSE), TEXT(D198, "aaa"))</f>
        <v>水</v>
      </c>
      <c r="F198" s="96">
        <f>IFERROR(VLOOKUP($D198, V医療従事者等!$A:$J, $F$4, FALSE), 0)</f>
        <v>0</v>
      </c>
      <c r="G198" s="96">
        <f>IFERROR(VLOOKUP($D198, V医療従事者等!$A:$J, $G$4, FALSE), 0)</f>
        <v>0</v>
      </c>
      <c r="H198" s="96">
        <f>IFERROR(VLOOKUP($D198, V医療従事者等!$A:$J, $H$4, FALSE), 0)</f>
        <v>0</v>
      </c>
      <c r="I198" s="96">
        <f>IFERROR(VLOOKUP($D198, V医療従事者等!$A:$J, $I$4, FALSE), 0)</f>
        <v>0</v>
      </c>
      <c r="J198" s="97">
        <f>IFERROR(VLOOKUP($D198, V一般接種!$A:$G, J$4, FALSE), 0)</f>
        <v>0</v>
      </c>
      <c r="K198" s="97">
        <f>IFERROR(VLOOKUP($D198, V一般接種!$A:$G, K$4, FALSE), 0)</f>
        <v>0</v>
      </c>
      <c r="L198" s="97">
        <f>IFERROR(VLOOKUP($D198, V一般接種!$A:$G, L$4, FALSE), 0)</f>
        <v>0</v>
      </c>
      <c r="M198" s="97">
        <f>IFERROR(VLOOKUP($D198, V一般接種!$A:$G, M$4, FALSE), 0)</f>
        <v>0</v>
      </c>
      <c r="N198" s="97">
        <f>SUMIF(V職域接種!$C:$C, 'Conv-vaccine'!$D198, V職域接種!F:F)</f>
        <v>0</v>
      </c>
      <c r="O198" s="97">
        <f>SUMIF(V職域接種!$C:$C, 'Conv-vaccine'!$D198, V職域接種!G:G)</f>
        <v>0</v>
      </c>
      <c r="P198" s="97">
        <f>SUMIF(V重複!$C:$C, 'Conv-vaccine'!$D198, V重複!F:F)</f>
        <v>0</v>
      </c>
      <c r="Q198" s="97">
        <f>SUMIF(V重複!$C:$C, 'Conv-vaccine'!$D198, V重複!G:G)</f>
        <v>0</v>
      </c>
    </row>
    <row r="199" spans="1:17" x14ac:dyDescent="0.55000000000000004">
      <c r="A199" s="94">
        <f t="shared" ref="A199:A262" si="9">D199</f>
        <v>44490</v>
      </c>
      <c r="B199" s="49">
        <f t="shared" si="7"/>
        <v>0</v>
      </c>
      <c r="C199" s="49">
        <f t="shared" si="8"/>
        <v>0</v>
      </c>
      <c r="D199" s="95">
        <v>44490</v>
      </c>
      <c r="E199" s="96" t="str">
        <f>IFERROR(VLOOKUP($D199, V医療従事者等!$A:$J, $E$4, FALSE), TEXT(D199, "aaa"))</f>
        <v>木</v>
      </c>
      <c r="F199" s="96">
        <f>IFERROR(VLOOKUP($D199, V医療従事者等!$A:$J, $F$4, FALSE), 0)</f>
        <v>0</v>
      </c>
      <c r="G199" s="96">
        <f>IFERROR(VLOOKUP($D199, V医療従事者等!$A:$J, $G$4, FALSE), 0)</f>
        <v>0</v>
      </c>
      <c r="H199" s="96">
        <f>IFERROR(VLOOKUP($D199, V医療従事者等!$A:$J, $H$4, FALSE), 0)</f>
        <v>0</v>
      </c>
      <c r="I199" s="96">
        <f>IFERROR(VLOOKUP($D199, V医療従事者等!$A:$J, $I$4, FALSE), 0)</f>
        <v>0</v>
      </c>
      <c r="J199" s="97">
        <f>IFERROR(VLOOKUP($D199, V一般接種!$A:$G, J$4, FALSE), 0)</f>
        <v>0</v>
      </c>
      <c r="K199" s="97">
        <f>IFERROR(VLOOKUP($D199, V一般接種!$A:$G, K$4, FALSE), 0)</f>
        <v>0</v>
      </c>
      <c r="L199" s="97">
        <f>IFERROR(VLOOKUP($D199, V一般接種!$A:$G, L$4, FALSE), 0)</f>
        <v>0</v>
      </c>
      <c r="M199" s="97">
        <f>IFERROR(VLOOKUP($D199, V一般接種!$A:$G, M$4, FALSE), 0)</f>
        <v>0</v>
      </c>
      <c r="N199" s="97">
        <f>SUMIF(V職域接種!$C:$C, 'Conv-vaccine'!$D199, V職域接種!F:F)</f>
        <v>0</v>
      </c>
      <c r="O199" s="97">
        <f>SUMIF(V職域接種!$C:$C, 'Conv-vaccine'!$D199, V職域接種!G:G)</f>
        <v>0</v>
      </c>
      <c r="P199" s="97">
        <f>SUMIF(V重複!$C:$C, 'Conv-vaccine'!$D199, V重複!F:F)</f>
        <v>0</v>
      </c>
      <c r="Q199" s="97">
        <f>SUMIF(V重複!$C:$C, 'Conv-vaccine'!$D199, V重複!G:G)</f>
        <v>0</v>
      </c>
    </row>
    <row r="200" spans="1:17" x14ac:dyDescent="0.55000000000000004">
      <c r="A200" s="94">
        <f t="shared" si="9"/>
        <v>44491</v>
      </c>
      <c r="B200" s="49">
        <f t="shared" ref="B200:B263" si="10">IF($D200="","",F200+G200+J200+K200+N200-P200)</f>
        <v>0</v>
      </c>
      <c r="C200" s="49">
        <f t="shared" ref="C200:C263" si="11">IF($D200="", "", H200+I200+L200+M200+O200-Q200)</f>
        <v>0</v>
      </c>
      <c r="D200" s="95">
        <v>44491</v>
      </c>
      <c r="E200" s="96" t="str">
        <f>IFERROR(VLOOKUP($D200, V医療従事者等!$A:$J, $E$4, FALSE), TEXT(D200, "aaa"))</f>
        <v>金</v>
      </c>
      <c r="F200" s="96">
        <f>IFERROR(VLOOKUP($D200, V医療従事者等!$A:$J, $F$4, FALSE), 0)</f>
        <v>0</v>
      </c>
      <c r="G200" s="96">
        <f>IFERROR(VLOOKUP($D200, V医療従事者等!$A:$J, $G$4, FALSE), 0)</f>
        <v>0</v>
      </c>
      <c r="H200" s="96">
        <f>IFERROR(VLOOKUP($D200, V医療従事者等!$A:$J, $H$4, FALSE), 0)</f>
        <v>0</v>
      </c>
      <c r="I200" s="96">
        <f>IFERROR(VLOOKUP($D200, V医療従事者等!$A:$J, $I$4, FALSE), 0)</f>
        <v>0</v>
      </c>
      <c r="J200" s="97">
        <f>IFERROR(VLOOKUP($D200, V一般接種!$A:$G, J$4, FALSE), 0)</f>
        <v>0</v>
      </c>
      <c r="K200" s="97">
        <f>IFERROR(VLOOKUP($D200, V一般接種!$A:$G, K$4, FALSE), 0)</f>
        <v>0</v>
      </c>
      <c r="L200" s="97">
        <f>IFERROR(VLOOKUP($D200, V一般接種!$A:$G, L$4, FALSE), 0)</f>
        <v>0</v>
      </c>
      <c r="M200" s="97">
        <f>IFERROR(VLOOKUP($D200, V一般接種!$A:$G, M$4, FALSE), 0)</f>
        <v>0</v>
      </c>
      <c r="N200" s="97">
        <f>SUMIF(V職域接種!$C:$C, 'Conv-vaccine'!$D200, V職域接種!F:F)</f>
        <v>0</v>
      </c>
      <c r="O200" s="97">
        <f>SUMIF(V職域接種!$C:$C, 'Conv-vaccine'!$D200, V職域接種!G:G)</f>
        <v>0</v>
      </c>
      <c r="P200" s="97">
        <f>SUMIF(V重複!$C:$C, 'Conv-vaccine'!$D200, V重複!F:F)</f>
        <v>0</v>
      </c>
      <c r="Q200" s="97">
        <f>SUMIF(V重複!$C:$C, 'Conv-vaccine'!$D200, V重複!G:G)</f>
        <v>0</v>
      </c>
    </row>
    <row r="201" spans="1:17" x14ac:dyDescent="0.55000000000000004">
      <c r="A201" s="94">
        <f t="shared" si="9"/>
        <v>44492</v>
      </c>
      <c r="B201" s="49">
        <f t="shared" si="10"/>
        <v>0</v>
      </c>
      <c r="C201" s="49">
        <f t="shared" si="11"/>
        <v>0</v>
      </c>
      <c r="D201" s="95">
        <v>44492</v>
      </c>
      <c r="E201" s="96" t="str">
        <f>IFERROR(VLOOKUP($D201, V医療従事者等!$A:$J, $E$4, FALSE), TEXT(D201, "aaa"))</f>
        <v>土</v>
      </c>
      <c r="F201" s="96">
        <f>IFERROR(VLOOKUP($D201, V医療従事者等!$A:$J, $F$4, FALSE), 0)</f>
        <v>0</v>
      </c>
      <c r="G201" s="96">
        <f>IFERROR(VLOOKUP($D201, V医療従事者等!$A:$J, $G$4, FALSE), 0)</f>
        <v>0</v>
      </c>
      <c r="H201" s="96">
        <f>IFERROR(VLOOKUP($D201, V医療従事者等!$A:$J, $H$4, FALSE), 0)</f>
        <v>0</v>
      </c>
      <c r="I201" s="96">
        <f>IFERROR(VLOOKUP($D201, V医療従事者等!$A:$J, $I$4, FALSE), 0)</f>
        <v>0</v>
      </c>
      <c r="J201" s="97">
        <f>IFERROR(VLOOKUP($D201, V一般接種!$A:$G, J$4, FALSE), 0)</f>
        <v>0</v>
      </c>
      <c r="K201" s="97">
        <f>IFERROR(VLOOKUP($D201, V一般接種!$A:$G, K$4, FALSE), 0)</f>
        <v>0</v>
      </c>
      <c r="L201" s="97">
        <f>IFERROR(VLOOKUP($D201, V一般接種!$A:$G, L$4, FALSE), 0)</f>
        <v>0</v>
      </c>
      <c r="M201" s="97">
        <f>IFERROR(VLOOKUP($D201, V一般接種!$A:$G, M$4, FALSE), 0)</f>
        <v>0</v>
      </c>
      <c r="N201" s="97">
        <f>SUMIF(V職域接種!$C:$C, 'Conv-vaccine'!$D201, V職域接種!F:F)</f>
        <v>0</v>
      </c>
      <c r="O201" s="97">
        <f>SUMIF(V職域接種!$C:$C, 'Conv-vaccine'!$D201, V職域接種!G:G)</f>
        <v>0</v>
      </c>
      <c r="P201" s="97">
        <f>SUMIF(V重複!$C:$C, 'Conv-vaccine'!$D201, V重複!F:F)</f>
        <v>0</v>
      </c>
      <c r="Q201" s="97">
        <f>SUMIF(V重複!$C:$C, 'Conv-vaccine'!$D201, V重複!G:G)</f>
        <v>0</v>
      </c>
    </row>
    <row r="202" spans="1:17" x14ac:dyDescent="0.55000000000000004">
      <c r="A202" s="94">
        <f t="shared" si="9"/>
        <v>44493</v>
      </c>
      <c r="B202" s="49">
        <f t="shared" si="10"/>
        <v>0</v>
      </c>
      <c r="C202" s="49">
        <f t="shared" si="11"/>
        <v>0</v>
      </c>
      <c r="D202" s="95">
        <v>44493</v>
      </c>
      <c r="E202" s="96" t="str">
        <f>IFERROR(VLOOKUP($D202, V医療従事者等!$A:$J, $E$4, FALSE), TEXT(D202, "aaa"))</f>
        <v>日</v>
      </c>
      <c r="F202" s="96">
        <f>IFERROR(VLOOKUP($D202, V医療従事者等!$A:$J, $F$4, FALSE), 0)</f>
        <v>0</v>
      </c>
      <c r="G202" s="96">
        <f>IFERROR(VLOOKUP($D202, V医療従事者等!$A:$J, $G$4, FALSE), 0)</f>
        <v>0</v>
      </c>
      <c r="H202" s="96">
        <f>IFERROR(VLOOKUP($D202, V医療従事者等!$A:$J, $H$4, FALSE), 0)</f>
        <v>0</v>
      </c>
      <c r="I202" s="96">
        <f>IFERROR(VLOOKUP($D202, V医療従事者等!$A:$J, $I$4, FALSE), 0)</f>
        <v>0</v>
      </c>
      <c r="J202" s="97">
        <f>IFERROR(VLOOKUP($D202, V一般接種!$A:$G, J$4, FALSE), 0)</f>
        <v>0</v>
      </c>
      <c r="K202" s="97">
        <f>IFERROR(VLOOKUP($D202, V一般接種!$A:$G, K$4, FALSE), 0)</f>
        <v>0</v>
      </c>
      <c r="L202" s="97">
        <f>IFERROR(VLOOKUP($D202, V一般接種!$A:$G, L$4, FALSE), 0)</f>
        <v>0</v>
      </c>
      <c r="M202" s="97">
        <f>IFERROR(VLOOKUP($D202, V一般接種!$A:$G, M$4, FALSE), 0)</f>
        <v>0</v>
      </c>
      <c r="N202" s="97">
        <f>SUMIF(V職域接種!$C:$C, 'Conv-vaccine'!$D202, V職域接種!F:F)</f>
        <v>0</v>
      </c>
      <c r="O202" s="97">
        <f>SUMIF(V職域接種!$C:$C, 'Conv-vaccine'!$D202, V職域接種!G:G)</f>
        <v>0</v>
      </c>
      <c r="P202" s="97">
        <f>SUMIF(V重複!$C:$C, 'Conv-vaccine'!$D202, V重複!F:F)</f>
        <v>0</v>
      </c>
      <c r="Q202" s="97">
        <f>SUMIF(V重複!$C:$C, 'Conv-vaccine'!$D202, V重複!G:G)</f>
        <v>0</v>
      </c>
    </row>
    <row r="203" spans="1:17" x14ac:dyDescent="0.55000000000000004">
      <c r="A203" s="94">
        <f t="shared" si="9"/>
        <v>44494</v>
      </c>
      <c r="B203" s="49">
        <f t="shared" si="10"/>
        <v>0</v>
      </c>
      <c r="C203" s="49">
        <f t="shared" si="11"/>
        <v>0</v>
      </c>
      <c r="D203" s="95">
        <v>44494</v>
      </c>
      <c r="E203" s="96" t="str">
        <f>IFERROR(VLOOKUP($D203, V医療従事者等!$A:$J, $E$4, FALSE), TEXT(D203, "aaa"))</f>
        <v>月</v>
      </c>
      <c r="F203" s="96">
        <f>IFERROR(VLOOKUP($D203, V医療従事者等!$A:$J, $F$4, FALSE), 0)</f>
        <v>0</v>
      </c>
      <c r="G203" s="96">
        <f>IFERROR(VLOOKUP($D203, V医療従事者等!$A:$J, $G$4, FALSE), 0)</f>
        <v>0</v>
      </c>
      <c r="H203" s="96">
        <f>IFERROR(VLOOKUP($D203, V医療従事者等!$A:$J, $H$4, FALSE), 0)</f>
        <v>0</v>
      </c>
      <c r="I203" s="96">
        <f>IFERROR(VLOOKUP($D203, V医療従事者等!$A:$J, $I$4, FALSE), 0)</f>
        <v>0</v>
      </c>
      <c r="J203" s="97">
        <f>IFERROR(VLOOKUP($D203, V一般接種!$A:$G, J$4, FALSE), 0)</f>
        <v>0</v>
      </c>
      <c r="K203" s="97">
        <f>IFERROR(VLOOKUP($D203, V一般接種!$A:$G, K$4, FALSE), 0)</f>
        <v>0</v>
      </c>
      <c r="L203" s="97">
        <f>IFERROR(VLOOKUP($D203, V一般接種!$A:$G, L$4, FALSE), 0)</f>
        <v>0</v>
      </c>
      <c r="M203" s="97">
        <f>IFERROR(VLOOKUP($D203, V一般接種!$A:$G, M$4, FALSE), 0)</f>
        <v>0</v>
      </c>
      <c r="N203" s="97">
        <f>SUMIF(V職域接種!$C:$C, 'Conv-vaccine'!$D203, V職域接種!F:F)</f>
        <v>0</v>
      </c>
      <c r="O203" s="97">
        <f>SUMIF(V職域接種!$C:$C, 'Conv-vaccine'!$D203, V職域接種!G:G)</f>
        <v>0</v>
      </c>
      <c r="P203" s="97">
        <f>SUMIF(V重複!$C:$C, 'Conv-vaccine'!$D203, V重複!F:F)</f>
        <v>0</v>
      </c>
      <c r="Q203" s="97">
        <f>SUMIF(V重複!$C:$C, 'Conv-vaccine'!$D203, V重複!G:G)</f>
        <v>0</v>
      </c>
    </row>
    <row r="204" spans="1:17" x14ac:dyDescent="0.55000000000000004">
      <c r="A204" s="94">
        <f t="shared" si="9"/>
        <v>44495</v>
      </c>
      <c r="B204" s="49">
        <f t="shared" si="10"/>
        <v>0</v>
      </c>
      <c r="C204" s="49">
        <f t="shared" si="11"/>
        <v>0</v>
      </c>
      <c r="D204" s="95">
        <v>44495</v>
      </c>
      <c r="E204" s="96" t="str">
        <f>IFERROR(VLOOKUP($D204, V医療従事者等!$A:$J, $E$4, FALSE), TEXT(D204, "aaa"))</f>
        <v>火</v>
      </c>
      <c r="F204" s="96">
        <f>IFERROR(VLOOKUP($D204, V医療従事者等!$A:$J, $F$4, FALSE), 0)</f>
        <v>0</v>
      </c>
      <c r="G204" s="96">
        <f>IFERROR(VLOOKUP($D204, V医療従事者等!$A:$J, $G$4, FALSE), 0)</f>
        <v>0</v>
      </c>
      <c r="H204" s="96">
        <f>IFERROR(VLOOKUP($D204, V医療従事者等!$A:$J, $H$4, FALSE), 0)</f>
        <v>0</v>
      </c>
      <c r="I204" s="96">
        <f>IFERROR(VLOOKUP($D204, V医療従事者等!$A:$J, $I$4, FALSE), 0)</f>
        <v>0</v>
      </c>
      <c r="J204" s="97">
        <f>IFERROR(VLOOKUP($D204, V一般接種!$A:$G, J$4, FALSE), 0)</f>
        <v>0</v>
      </c>
      <c r="K204" s="97">
        <f>IFERROR(VLOOKUP($D204, V一般接種!$A:$G, K$4, FALSE), 0)</f>
        <v>0</v>
      </c>
      <c r="L204" s="97">
        <f>IFERROR(VLOOKUP($D204, V一般接種!$A:$G, L$4, FALSE), 0)</f>
        <v>0</v>
      </c>
      <c r="M204" s="97">
        <f>IFERROR(VLOOKUP($D204, V一般接種!$A:$G, M$4, FALSE), 0)</f>
        <v>0</v>
      </c>
      <c r="N204" s="97">
        <f>SUMIF(V職域接種!$C:$C, 'Conv-vaccine'!$D204, V職域接種!F:F)</f>
        <v>0</v>
      </c>
      <c r="O204" s="97">
        <f>SUMIF(V職域接種!$C:$C, 'Conv-vaccine'!$D204, V職域接種!G:G)</f>
        <v>0</v>
      </c>
      <c r="P204" s="97">
        <f>SUMIF(V重複!$C:$C, 'Conv-vaccine'!$D204, V重複!F:F)</f>
        <v>0</v>
      </c>
      <c r="Q204" s="97">
        <f>SUMIF(V重複!$C:$C, 'Conv-vaccine'!$D204, V重複!G:G)</f>
        <v>0</v>
      </c>
    </row>
    <row r="205" spans="1:17" x14ac:dyDescent="0.55000000000000004">
      <c r="A205" s="94">
        <f t="shared" si="9"/>
        <v>44496</v>
      </c>
      <c r="B205" s="49">
        <f t="shared" si="10"/>
        <v>0</v>
      </c>
      <c r="C205" s="49">
        <f t="shared" si="11"/>
        <v>0</v>
      </c>
      <c r="D205" s="95">
        <v>44496</v>
      </c>
      <c r="E205" s="96" t="str">
        <f>IFERROR(VLOOKUP($D205, V医療従事者等!$A:$J, $E$4, FALSE), TEXT(D205, "aaa"))</f>
        <v>水</v>
      </c>
      <c r="F205" s="96">
        <f>IFERROR(VLOOKUP($D205, V医療従事者等!$A:$J, $F$4, FALSE), 0)</f>
        <v>0</v>
      </c>
      <c r="G205" s="96">
        <f>IFERROR(VLOOKUP($D205, V医療従事者等!$A:$J, $G$4, FALSE), 0)</f>
        <v>0</v>
      </c>
      <c r="H205" s="96">
        <f>IFERROR(VLOOKUP($D205, V医療従事者等!$A:$J, $H$4, FALSE), 0)</f>
        <v>0</v>
      </c>
      <c r="I205" s="96">
        <f>IFERROR(VLOOKUP($D205, V医療従事者等!$A:$J, $I$4, FALSE), 0)</f>
        <v>0</v>
      </c>
      <c r="J205" s="97">
        <f>IFERROR(VLOOKUP($D205, V一般接種!$A:$G, J$4, FALSE), 0)</f>
        <v>0</v>
      </c>
      <c r="K205" s="97">
        <f>IFERROR(VLOOKUP($D205, V一般接種!$A:$G, K$4, FALSE), 0)</f>
        <v>0</v>
      </c>
      <c r="L205" s="97">
        <f>IFERROR(VLOOKUP($D205, V一般接種!$A:$G, L$4, FALSE), 0)</f>
        <v>0</v>
      </c>
      <c r="M205" s="97">
        <f>IFERROR(VLOOKUP($D205, V一般接種!$A:$G, M$4, FALSE), 0)</f>
        <v>0</v>
      </c>
      <c r="N205" s="97">
        <f>SUMIF(V職域接種!$C:$C, 'Conv-vaccine'!$D205, V職域接種!F:F)</f>
        <v>0</v>
      </c>
      <c r="O205" s="97">
        <f>SUMIF(V職域接種!$C:$C, 'Conv-vaccine'!$D205, V職域接種!G:G)</f>
        <v>0</v>
      </c>
      <c r="P205" s="97">
        <f>SUMIF(V重複!$C:$C, 'Conv-vaccine'!$D205, V重複!F:F)</f>
        <v>0</v>
      </c>
      <c r="Q205" s="97">
        <f>SUMIF(V重複!$C:$C, 'Conv-vaccine'!$D205, V重複!G:G)</f>
        <v>0</v>
      </c>
    </row>
    <row r="206" spans="1:17" x14ac:dyDescent="0.55000000000000004">
      <c r="A206" s="94">
        <f t="shared" si="9"/>
        <v>44497</v>
      </c>
      <c r="B206" s="49">
        <f t="shared" si="10"/>
        <v>0</v>
      </c>
      <c r="C206" s="49">
        <f t="shared" si="11"/>
        <v>0</v>
      </c>
      <c r="D206" s="95">
        <v>44497</v>
      </c>
      <c r="E206" s="96" t="str">
        <f>IFERROR(VLOOKUP($D206, V医療従事者等!$A:$J, $E$4, FALSE), TEXT(D206, "aaa"))</f>
        <v>木</v>
      </c>
      <c r="F206" s="96">
        <f>IFERROR(VLOOKUP($D206, V医療従事者等!$A:$J, $F$4, FALSE), 0)</f>
        <v>0</v>
      </c>
      <c r="G206" s="96">
        <f>IFERROR(VLOOKUP($D206, V医療従事者等!$A:$J, $G$4, FALSE), 0)</f>
        <v>0</v>
      </c>
      <c r="H206" s="96">
        <f>IFERROR(VLOOKUP($D206, V医療従事者等!$A:$J, $H$4, FALSE), 0)</f>
        <v>0</v>
      </c>
      <c r="I206" s="96">
        <f>IFERROR(VLOOKUP($D206, V医療従事者等!$A:$J, $I$4, FALSE), 0)</f>
        <v>0</v>
      </c>
      <c r="J206" s="97">
        <f>IFERROR(VLOOKUP($D206, V一般接種!$A:$G, J$4, FALSE), 0)</f>
        <v>0</v>
      </c>
      <c r="K206" s="97">
        <f>IFERROR(VLOOKUP($D206, V一般接種!$A:$G, K$4, FALSE), 0)</f>
        <v>0</v>
      </c>
      <c r="L206" s="97">
        <f>IFERROR(VLOOKUP($D206, V一般接種!$A:$G, L$4, FALSE), 0)</f>
        <v>0</v>
      </c>
      <c r="M206" s="97">
        <f>IFERROR(VLOOKUP($D206, V一般接種!$A:$G, M$4, FALSE), 0)</f>
        <v>0</v>
      </c>
      <c r="N206" s="97">
        <f>SUMIF(V職域接種!$C:$C, 'Conv-vaccine'!$D206, V職域接種!F:F)</f>
        <v>0</v>
      </c>
      <c r="O206" s="97">
        <f>SUMIF(V職域接種!$C:$C, 'Conv-vaccine'!$D206, V職域接種!G:G)</f>
        <v>0</v>
      </c>
      <c r="P206" s="97">
        <f>SUMIF(V重複!$C:$C, 'Conv-vaccine'!$D206, V重複!F:F)</f>
        <v>0</v>
      </c>
      <c r="Q206" s="97">
        <f>SUMIF(V重複!$C:$C, 'Conv-vaccine'!$D206, V重複!G:G)</f>
        <v>0</v>
      </c>
    </row>
    <row r="207" spans="1:17" x14ac:dyDescent="0.55000000000000004">
      <c r="A207" s="94">
        <f t="shared" si="9"/>
        <v>44498</v>
      </c>
      <c r="B207" s="49">
        <f t="shared" si="10"/>
        <v>0</v>
      </c>
      <c r="C207" s="49">
        <f t="shared" si="11"/>
        <v>0</v>
      </c>
      <c r="D207" s="95">
        <v>44498</v>
      </c>
      <c r="E207" s="96" t="str">
        <f>IFERROR(VLOOKUP($D207, V医療従事者等!$A:$J, $E$4, FALSE), TEXT(D207, "aaa"))</f>
        <v>金</v>
      </c>
      <c r="F207" s="96">
        <f>IFERROR(VLOOKUP($D207, V医療従事者等!$A:$J, $F$4, FALSE), 0)</f>
        <v>0</v>
      </c>
      <c r="G207" s="96">
        <f>IFERROR(VLOOKUP($D207, V医療従事者等!$A:$J, $G$4, FALSE), 0)</f>
        <v>0</v>
      </c>
      <c r="H207" s="96">
        <f>IFERROR(VLOOKUP($D207, V医療従事者等!$A:$J, $H$4, FALSE), 0)</f>
        <v>0</v>
      </c>
      <c r="I207" s="96">
        <f>IFERROR(VLOOKUP($D207, V医療従事者等!$A:$J, $I$4, FALSE), 0)</f>
        <v>0</v>
      </c>
      <c r="J207" s="97">
        <f>IFERROR(VLOOKUP($D207, V一般接種!$A:$G, J$4, FALSE), 0)</f>
        <v>0</v>
      </c>
      <c r="K207" s="97">
        <f>IFERROR(VLOOKUP($D207, V一般接種!$A:$G, K$4, FALSE), 0)</f>
        <v>0</v>
      </c>
      <c r="L207" s="97">
        <f>IFERROR(VLOOKUP($D207, V一般接種!$A:$G, L$4, FALSE), 0)</f>
        <v>0</v>
      </c>
      <c r="M207" s="97">
        <f>IFERROR(VLOOKUP($D207, V一般接種!$A:$G, M$4, FALSE), 0)</f>
        <v>0</v>
      </c>
      <c r="N207" s="97">
        <f>SUMIF(V職域接種!$C:$C, 'Conv-vaccine'!$D207, V職域接種!F:F)</f>
        <v>0</v>
      </c>
      <c r="O207" s="97">
        <f>SUMIF(V職域接種!$C:$C, 'Conv-vaccine'!$D207, V職域接種!G:G)</f>
        <v>0</v>
      </c>
      <c r="P207" s="97">
        <f>SUMIF(V重複!$C:$C, 'Conv-vaccine'!$D207, V重複!F:F)</f>
        <v>0</v>
      </c>
      <c r="Q207" s="97">
        <f>SUMIF(V重複!$C:$C, 'Conv-vaccine'!$D207, V重複!G:G)</f>
        <v>0</v>
      </c>
    </row>
    <row r="208" spans="1:17" x14ac:dyDescent="0.55000000000000004">
      <c r="A208" s="94">
        <f t="shared" si="9"/>
        <v>44499</v>
      </c>
      <c r="B208" s="49">
        <f t="shared" si="10"/>
        <v>0</v>
      </c>
      <c r="C208" s="49">
        <f t="shared" si="11"/>
        <v>0</v>
      </c>
      <c r="D208" s="95">
        <v>44499</v>
      </c>
      <c r="E208" s="96" t="str">
        <f>IFERROR(VLOOKUP($D208, V医療従事者等!$A:$J, $E$4, FALSE), TEXT(D208, "aaa"))</f>
        <v>土</v>
      </c>
      <c r="F208" s="96">
        <f>IFERROR(VLOOKUP($D208, V医療従事者等!$A:$J, $F$4, FALSE), 0)</f>
        <v>0</v>
      </c>
      <c r="G208" s="96">
        <f>IFERROR(VLOOKUP($D208, V医療従事者等!$A:$J, $G$4, FALSE), 0)</f>
        <v>0</v>
      </c>
      <c r="H208" s="96">
        <f>IFERROR(VLOOKUP($D208, V医療従事者等!$A:$J, $H$4, FALSE), 0)</f>
        <v>0</v>
      </c>
      <c r="I208" s="96">
        <f>IFERROR(VLOOKUP($D208, V医療従事者等!$A:$J, $I$4, FALSE), 0)</f>
        <v>0</v>
      </c>
      <c r="J208" s="97">
        <f>IFERROR(VLOOKUP($D208, V一般接種!$A:$G, J$4, FALSE), 0)</f>
        <v>0</v>
      </c>
      <c r="K208" s="97">
        <f>IFERROR(VLOOKUP($D208, V一般接種!$A:$G, K$4, FALSE), 0)</f>
        <v>0</v>
      </c>
      <c r="L208" s="97">
        <f>IFERROR(VLOOKUP($D208, V一般接種!$A:$G, L$4, FALSE), 0)</f>
        <v>0</v>
      </c>
      <c r="M208" s="97">
        <f>IFERROR(VLOOKUP($D208, V一般接種!$A:$G, M$4, FALSE), 0)</f>
        <v>0</v>
      </c>
      <c r="N208" s="97">
        <f>SUMIF(V職域接種!$C:$C, 'Conv-vaccine'!$D208, V職域接種!F:F)</f>
        <v>0</v>
      </c>
      <c r="O208" s="97">
        <f>SUMIF(V職域接種!$C:$C, 'Conv-vaccine'!$D208, V職域接種!G:G)</f>
        <v>0</v>
      </c>
      <c r="P208" s="97">
        <f>SUMIF(V重複!$C:$C, 'Conv-vaccine'!$D208, V重複!F:F)</f>
        <v>0</v>
      </c>
      <c r="Q208" s="97">
        <f>SUMIF(V重複!$C:$C, 'Conv-vaccine'!$D208, V重複!G:G)</f>
        <v>0</v>
      </c>
    </row>
    <row r="209" spans="1:17" x14ac:dyDescent="0.55000000000000004">
      <c r="A209" s="94">
        <f t="shared" si="9"/>
        <v>44500</v>
      </c>
      <c r="B209" s="49">
        <f t="shared" si="10"/>
        <v>0</v>
      </c>
      <c r="C209" s="49">
        <f t="shared" si="11"/>
        <v>0</v>
      </c>
      <c r="D209" s="95">
        <v>44500</v>
      </c>
      <c r="E209" s="96" t="str">
        <f>IFERROR(VLOOKUP($D209, V医療従事者等!$A:$J, $E$4, FALSE), TEXT(D209, "aaa"))</f>
        <v>日</v>
      </c>
      <c r="F209" s="96">
        <f>IFERROR(VLOOKUP($D209, V医療従事者等!$A:$J, $F$4, FALSE), 0)</f>
        <v>0</v>
      </c>
      <c r="G209" s="96">
        <f>IFERROR(VLOOKUP($D209, V医療従事者等!$A:$J, $G$4, FALSE), 0)</f>
        <v>0</v>
      </c>
      <c r="H209" s="96">
        <f>IFERROR(VLOOKUP($D209, V医療従事者等!$A:$J, $H$4, FALSE), 0)</f>
        <v>0</v>
      </c>
      <c r="I209" s="96">
        <f>IFERROR(VLOOKUP($D209, V医療従事者等!$A:$J, $I$4, FALSE), 0)</f>
        <v>0</v>
      </c>
      <c r="J209" s="97">
        <f>IFERROR(VLOOKUP($D209, V一般接種!$A:$G, J$4, FALSE), 0)</f>
        <v>0</v>
      </c>
      <c r="K209" s="97">
        <f>IFERROR(VLOOKUP($D209, V一般接種!$A:$G, K$4, FALSE), 0)</f>
        <v>0</v>
      </c>
      <c r="L209" s="97">
        <f>IFERROR(VLOOKUP($D209, V一般接種!$A:$G, L$4, FALSE), 0)</f>
        <v>0</v>
      </c>
      <c r="M209" s="97">
        <f>IFERROR(VLOOKUP($D209, V一般接種!$A:$G, M$4, FALSE), 0)</f>
        <v>0</v>
      </c>
      <c r="N209" s="97">
        <f>SUMIF(V職域接種!$C:$C, 'Conv-vaccine'!$D209, V職域接種!F:F)</f>
        <v>0</v>
      </c>
      <c r="O209" s="97">
        <f>SUMIF(V職域接種!$C:$C, 'Conv-vaccine'!$D209, V職域接種!G:G)</f>
        <v>0</v>
      </c>
      <c r="P209" s="97">
        <f>SUMIF(V重複!$C:$C, 'Conv-vaccine'!$D209, V重複!F:F)</f>
        <v>0</v>
      </c>
      <c r="Q209" s="97">
        <f>SUMIF(V重複!$C:$C, 'Conv-vaccine'!$D209, V重複!G:G)</f>
        <v>0</v>
      </c>
    </row>
    <row r="210" spans="1:17" x14ac:dyDescent="0.55000000000000004">
      <c r="A210" s="94">
        <f t="shared" si="9"/>
        <v>44501</v>
      </c>
      <c r="B210" s="49">
        <f t="shared" si="10"/>
        <v>0</v>
      </c>
      <c r="C210" s="49">
        <f t="shared" si="11"/>
        <v>0</v>
      </c>
      <c r="D210" s="95">
        <v>44501</v>
      </c>
      <c r="E210" s="96" t="str">
        <f>IFERROR(VLOOKUP($D210, V医療従事者等!$A:$J, $E$4, FALSE), TEXT(D210, "aaa"))</f>
        <v>月</v>
      </c>
      <c r="F210" s="96">
        <f>IFERROR(VLOOKUP($D210, V医療従事者等!$A:$J, $F$4, FALSE), 0)</f>
        <v>0</v>
      </c>
      <c r="G210" s="96">
        <f>IFERROR(VLOOKUP($D210, V医療従事者等!$A:$J, $G$4, FALSE), 0)</f>
        <v>0</v>
      </c>
      <c r="H210" s="96">
        <f>IFERROR(VLOOKUP($D210, V医療従事者等!$A:$J, $H$4, FALSE), 0)</f>
        <v>0</v>
      </c>
      <c r="I210" s="96">
        <f>IFERROR(VLOOKUP($D210, V医療従事者等!$A:$J, $I$4, FALSE), 0)</f>
        <v>0</v>
      </c>
      <c r="J210" s="97">
        <f>IFERROR(VLOOKUP($D210, V一般接種!$A:$G, J$4, FALSE), 0)</f>
        <v>0</v>
      </c>
      <c r="K210" s="97">
        <f>IFERROR(VLOOKUP($D210, V一般接種!$A:$G, K$4, FALSE), 0)</f>
        <v>0</v>
      </c>
      <c r="L210" s="97">
        <f>IFERROR(VLOOKUP($D210, V一般接種!$A:$G, L$4, FALSE), 0)</f>
        <v>0</v>
      </c>
      <c r="M210" s="97">
        <f>IFERROR(VLOOKUP($D210, V一般接種!$A:$G, M$4, FALSE), 0)</f>
        <v>0</v>
      </c>
      <c r="N210" s="97">
        <f>SUMIF(V職域接種!$C:$C, 'Conv-vaccine'!$D210, V職域接種!F:F)</f>
        <v>0</v>
      </c>
      <c r="O210" s="97">
        <f>SUMIF(V職域接種!$C:$C, 'Conv-vaccine'!$D210, V職域接種!G:G)</f>
        <v>0</v>
      </c>
      <c r="P210" s="97">
        <f>SUMIF(V重複!$C:$C, 'Conv-vaccine'!$D210, V重複!F:F)</f>
        <v>0</v>
      </c>
      <c r="Q210" s="97">
        <f>SUMIF(V重複!$C:$C, 'Conv-vaccine'!$D210, V重複!G:G)</f>
        <v>0</v>
      </c>
    </row>
    <row r="211" spans="1:17" x14ac:dyDescent="0.55000000000000004">
      <c r="A211" s="94">
        <f t="shared" si="9"/>
        <v>44502</v>
      </c>
      <c r="B211" s="49">
        <f t="shared" si="10"/>
        <v>0</v>
      </c>
      <c r="C211" s="49">
        <f t="shared" si="11"/>
        <v>0</v>
      </c>
      <c r="D211" s="95">
        <v>44502</v>
      </c>
      <c r="E211" s="96" t="str">
        <f>IFERROR(VLOOKUP($D211, V医療従事者等!$A:$J, $E$4, FALSE), TEXT(D211, "aaa"))</f>
        <v>火</v>
      </c>
      <c r="F211" s="96">
        <f>IFERROR(VLOOKUP($D211, V医療従事者等!$A:$J, $F$4, FALSE), 0)</f>
        <v>0</v>
      </c>
      <c r="G211" s="96">
        <f>IFERROR(VLOOKUP($D211, V医療従事者等!$A:$J, $G$4, FALSE), 0)</f>
        <v>0</v>
      </c>
      <c r="H211" s="96">
        <f>IFERROR(VLOOKUP($D211, V医療従事者等!$A:$J, $H$4, FALSE), 0)</f>
        <v>0</v>
      </c>
      <c r="I211" s="96">
        <f>IFERROR(VLOOKUP($D211, V医療従事者等!$A:$J, $I$4, FALSE), 0)</f>
        <v>0</v>
      </c>
      <c r="J211" s="97">
        <f>IFERROR(VLOOKUP($D211, V一般接種!$A:$G, J$4, FALSE), 0)</f>
        <v>0</v>
      </c>
      <c r="K211" s="97">
        <f>IFERROR(VLOOKUP($D211, V一般接種!$A:$G, K$4, FALSE), 0)</f>
        <v>0</v>
      </c>
      <c r="L211" s="97">
        <f>IFERROR(VLOOKUP($D211, V一般接種!$A:$G, L$4, FALSE), 0)</f>
        <v>0</v>
      </c>
      <c r="M211" s="97">
        <f>IFERROR(VLOOKUP($D211, V一般接種!$A:$G, M$4, FALSE), 0)</f>
        <v>0</v>
      </c>
      <c r="N211" s="97">
        <f>SUMIF(V職域接種!$C:$C, 'Conv-vaccine'!$D211, V職域接種!F:F)</f>
        <v>0</v>
      </c>
      <c r="O211" s="97">
        <f>SUMIF(V職域接種!$C:$C, 'Conv-vaccine'!$D211, V職域接種!G:G)</f>
        <v>0</v>
      </c>
      <c r="P211" s="97">
        <f>SUMIF(V重複!$C:$C, 'Conv-vaccine'!$D211, V重複!F:F)</f>
        <v>0</v>
      </c>
      <c r="Q211" s="97">
        <f>SUMIF(V重複!$C:$C, 'Conv-vaccine'!$D211, V重複!G:G)</f>
        <v>0</v>
      </c>
    </row>
    <row r="212" spans="1:17" x14ac:dyDescent="0.55000000000000004">
      <c r="A212" s="94">
        <f t="shared" si="9"/>
        <v>44503</v>
      </c>
      <c r="B212" s="49">
        <f t="shared" si="10"/>
        <v>0</v>
      </c>
      <c r="C212" s="49">
        <f t="shared" si="11"/>
        <v>0</v>
      </c>
      <c r="D212" s="95">
        <v>44503</v>
      </c>
      <c r="E212" s="96" t="str">
        <f>IFERROR(VLOOKUP($D212, V医療従事者等!$A:$J, $E$4, FALSE), TEXT(D212, "aaa"))</f>
        <v>水</v>
      </c>
      <c r="F212" s="96">
        <f>IFERROR(VLOOKUP($D212, V医療従事者等!$A:$J, $F$4, FALSE), 0)</f>
        <v>0</v>
      </c>
      <c r="G212" s="96">
        <f>IFERROR(VLOOKUP($D212, V医療従事者等!$A:$J, $G$4, FALSE), 0)</f>
        <v>0</v>
      </c>
      <c r="H212" s="96">
        <f>IFERROR(VLOOKUP($D212, V医療従事者等!$A:$J, $H$4, FALSE), 0)</f>
        <v>0</v>
      </c>
      <c r="I212" s="96">
        <f>IFERROR(VLOOKUP($D212, V医療従事者等!$A:$J, $I$4, FALSE), 0)</f>
        <v>0</v>
      </c>
      <c r="J212" s="97">
        <f>IFERROR(VLOOKUP($D212, V一般接種!$A:$G, J$4, FALSE), 0)</f>
        <v>0</v>
      </c>
      <c r="K212" s="97">
        <f>IFERROR(VLOOKUP($D212, V一般接種!$A:$G, K$4, FALSE), 0)</f>
        <v>0</v>
      </c>
      <c r="L212" s="97">
        <f>IFERROR(VLOOKUP($D212, V一般接種!$A:$G, L$4, FALSE), 0)</f>
        <v>0</v>
      </c>
      <c r="M212" s="97">
        <f>IFERROR(VLOOKUP($D212, V一般接種!$A:$G, M$4, FALSE), 0)</f>
        <v>0</v>
      </c>
      <c r="N212" s="97">
        <f>SUMIF(V職域接種!$C:$C, 'Conv-vaccine'!$D212, V職域接種!F:F)</f>
        <v>0</v>
      </c>
      <c r="O212" s="97">
        <f>SUMIF(V職域接種!$C:$C, 'Conv-vaccine'!$D212, V職域接種!G:G)</f>
        <v>0</v>
      </c>
      <c r="P212" s="97">
        <f>SUMIF(V重複!$C:$C, 'Conv-vaccine'!$D212, V重複!F:F)</f>
        <v>0</v>
      </c>
      <c r="Q212" s="97">
        <f>SUMIF(V重複!$C:$C, 'Conv-vaccine'!$D212, V重複!G:G)</f>
        <v>0</v>
      </c>
    </row>
    <row r="213" spans="1:17" x14ac:dyDescent="0.55000000000000004">
      <c r="A213" s="94">
        <f t="shared" si="9"/>
        <v>44504</v>
      </c>
      <c r="B213" s="49">
        <f t="shared" si="10"/>
        <v>0</v>
      </c>
      <c r="C213" s="49">
        <f t="shared" si="11"/>
        <v>0</v>
      </c>
      <c r="D213" s="95">
        <v>44504</v>
      </c>
      <c r="E213" s="96" t="str">
        <f>IFERROR(VLOOKUP($D213, V医療従事者等!$A:$J, $E$4, FALSE), TEXT(D213, "aaa"))</f>
        <v>木</v>
      </c>
      <c r="F213" s="96">
        <f>IFERROR(VLOOKUP($D213, V医療従事者等!$A:$J, $F$4, FALSE), 0)</f>
        <v>0</v>
      </c>
      <c r="G213" s="96">
        <f>IFERROR(VLOOKUP($D213, V医療従事者等!$A:$J, $G$4, FALSE), 0)</f>
        <v>0</v>
      </c>
      <c r="H213" s="96">
        <f>IFERROR(VLOOKUP($D213, V医療従事者等!$A:$J, $H$4, FALSE), 0)</f>
        <v>0</v>
      </c>
      <c r="I213" s="96">
        <f>IFERROR(VLOOKUP($D213, V医療従事者等!$A:$J, $I$4, FALSE), 0)</f>
        <v>0</v>
      </c>
      <c r="J213" s="97">
        <f>IFERROR(VLOOKUP($D213, V一般接種!$A:$G, J$4, FALSE), 0)</f>
        <v>0</v>
      </c>
      <c r="K213" s="97">
        <f>IFERROR(VLOOKUP($D213, V一般接種!$A:$G, K$4, FALSE), 0)</f>
        <v>0</v>
      </c>
      <c r="L213" s="97">
        <f>IFERROR(VLOOKUP($D213, V一般接種!$A:$G, L$4, FALSE), 0)</f>
        <v>0</v>
      </c>
      <c r="M213" s="97">
        <f>IFERROR(VLOOKUP($D213, V一般接種!$A:$G, M$4, FALSE), 0)</f>
        <v>0</v>
      </c>
      <c r="N213" s="97">
        <f>SUMIF(V職域接種!$C:$C, 'Conv-vaccine'!$D213, V職域接種!F:F)</f>
        <v>0</v>
      </c>
      <c r="O213" s="97">
        <f>SUMIF(V職域接種!$C:$C, 'Conv-vaccine'!$D213, V職域接種!G:G)</f>
        <v>0</v>
      </c>
      <c r="P213" s="97">
        <f>SUMIF(V重複!$C:$C, 'Conv-vaccine'!$D213, V重複!F:F)</f>
        <v>0</v>
      </c>
      <c r="Q213" s="97">
        <f>SUMIF(V重複!$C:$C, 'Conv-vaccine'!$D213, V重複!G:G)</f>
        <v>0</v>
      </c>
    </row>
    <row r="214" spans="1:17" x14ac:dyDescent="0.55000000000000004">
      <c r="A214" s="94">
        <f t="shared" si="9"/>
        <v>44505</v>
      </c>
      <c r="B214" s="49">
        <f t="shared" si="10"/>
        <v>0</v>
      </c>
      <c r="C214" s="49">
        <f t="shared" si="11"/>
        <v>0</v>
      </c>
      <c r="D214" s="95">
        <v>44505</v>
      </c>
      <c r="E214" s="96" t="str">
        <f>IFERROR(VLOOKUP($D214, V医療従事者等!$A:$J, $E$4, FALSE), TEXT(D214, "aaa"))</f>
        <v>金</v>
      </c>
      <c r="F214" s="96">
        <f>IFERROR(VLOOKUP($D214, V医療従事者等!$A:$J, $F$4, FALSE), 0)</f>
        <v>0</v>
      </c>
      <c r="G214" s="96">
        <f>IFERROR(VLOOKUP($D214, V医療従事者等!$A:$J, $G$4, FALSE), 0)</f>
        <v>0</v>
      </c>
      <c r="H214" s="96">
        <f>IFERROR(VLOOKUP($D214, V医療従事者等!$A:$J, $H$4, FALSE), 0)</f>
        <v>0</v>
      </c>
      <c r="I214" s="96">
        <f>IFERROR(VLOOKUP($D214, V医療従事者等!$A:$J, $I$4, FALSE), 0)</f>
        <v>0</v>
      </c>
      <c r="J214" s="97">
        <f>IFERROR(VLOOKUP($D214, V一般接種!$A:$G, J$4, FALSE), 0)</f>
        <v>0</v>
      </c>
      <c r="K214" s="97">
        <f>IFERROR(VLOOKUP($D214, V一般接種!$A:$G, K$4, FALSE), 0)</f>
        <v>0</v>
      </c>
      <c r="L214" s="97">
        <f>IFERROR(VLOOKUP($D214, V一般接種!$A:$G, L$4, FALSE), 0)</f>
        <v>0</v>
      </c>
      <c r="M214" s="97">
        <f>IFERROR(VLOOKUP($D214, V一般接種!$A:$G, M$4, FALSE), 0)</f>
        <v>0</v>
      </c>
      <c r="N214" s="97">
        <f>SUMIF(V職域接種!$C:$C, 'Conv-vaccine'!$D214, V職域接種!F:F)</f>
        <v>0</v>
      </c>
      <c r="O214" s="97">
        <f>SUMIF(V職域接種!$C:$C, 'Conv-vaccine'!$D214, V職域接種!G:G)</f>
        <v>0</v>
      </c>
      <c r="P214" s="97">
        <f>SUMIF(V重複!$C:$C, 'Conv-vaccine'!$D214, V重複!F:F)</f>
        <v>0</v>
      </c>
      <c r="Q214" s="97">
        <f>SUMIF(V重複!$C:$C, 'Conv-vaccine'!$D214, V重複!G:G)</f>
        <v>0</v>
      </c>
    </row>
    <row r="215" spans="1:17" x14ac:dyDescent="0.55000000000000004">
      <c r="A215" s="94">
        <f t="shared" si="9"/>
        <v>44506</v>
      </c>
      <c r="B215" s="49">
        <f t="shared" si="10"/>
        <v>0</v>
      </c>
      <c r="C215" s="49">
        <f t="shared" si="11"/>
        <v>0</v>
      </c>
      <c r="D215" s="95">
        <v>44506</v>
      </c>
      <c r="E215" s="96" t="str">
        <f>IFERROR(VLOOKUP($D215, V医療従事者等!$A:$J, $E$4, FALSE), TEXT(D215, "aaa"))</f>
        <v>土</v>
      </c>
      <c r="F215" s="96">
        <f>IFERROR(VLOOKUP($D215, V医療従事者等!$A:$J, $F$4, FALSE), 0)</f>
        <v>0</v>
      </c>
      <c r="G215" s="96">
        <f>IFERROR(VLOOKUP($D215, V医療従事者等!$A:$J, $G$4, FALSE), 0)</f>
        <v>0</v>
      </c>
      <c r="H215" s="96">
        <f>IFERROR(VLOOKUP($D215, V医療従事者等!$A:$J, $H$4, FALSE), 0)</f>
        <v>0</v>
      </c>
      <c r="I215" s="96">
        <f>IFERROR(VLOOKUP($D215, V医療従事者等!$A:$J, $I$4, FALSE), 0)</f>
        <v>0</v>
      </c>
      <c r="J215" s="97">
        <f>IFERROR(VLOOKUP($D215, V一般接種!$A:$G, J$4, FALSE), 0)</f>
        <v>0</v>
      </c>
      <c r="K215" s="97">
        <f>IFERROR(VLOOKUP($D215, V一般接種!$A:$G, K$4, FALSE), 0)</f>
        <v>0</v>
      </c>
      <c r="L215" s="97">
        <f>IFERROR(VLOOKUP($D215, V一般接種!$A:$G, L$4, FALSE), 0)</f>
        <v>0</v>
      </c>
      <c r="M215" s="97">
        <f>IFERROR(VLOOKUP($D215, V一般接種!$A:$G, M$4, FALSE), 0)</f>
        <v>0</v>
      </c>
      <c r="N215" s="97">
        <f>SUMIF(V職域接種!$C:$C, 'Conv-vaccine'!$D215, V職域接種!F:F)</f>
        <v>0</v>
      </c>
      <c r="O215" s="97">
        <f>SUMIF(V職域接種!$C:$C, 'Conv-vaccine'!$D215, V職域接種!G:G)</f>
        <v>0</v>
      </c>
      <c r="P215" s="97">
        <f>SUMIF(V重複!$C:$C, 'Conv-vaccine'!$D215, V重複!F:F)</f>
        <v>0</v>
      </c>
      <c r="Q215" s="97">
        <f>SUMIF(V重複!$C:$C, 'Conv-vaccine'!$D215, V重複!G:G)</f>
        <v>0</v>
      </c>
    </row>
    <row r="216" spans="1:17" x14ac:dyDescent="0.55000000000000004">
      <c r="A216" s="94">
        <f t="shared" si="9"/>
        <v>44507</v>
      </c>
      <c r="B216" s="49">
        <f t="shared" si="10"/>
        <v>0</v>
      </c>
      <c r="C216" s="49">
        <f t="shared" si="11"/>
        <v>0</v>
      </c>
      <c r="D216" s="95">
        <v>44507</v>
      </c>
      <c r="E216" s="96" t="str">
        <f>IFERROR(VLOOKUP($D216, V医療従事者等!$A:$J, $E$4, FALSE), TEXT(D216, "aaa"))</f>
        <v>日</v>
      </c>
      <c r="F216" s="96">
        <f>IFERROR(VLOOKUP($D216, V医療従事者等!$A:$J, $F$4, FALSE), 0)</f>
        <v>0</v>
      </c>
      <c r="G216" s="96">
        <f>IFERROR(VLOOKUP($D216, V医療従事者等!$A:$J, $G$4, FALSE), 0)</f>
        <v>0</v>
      </c>
      <c r="H216" s="96">
        <f>IFERROR(VLOOKUP($D216, V医療従事者等!$A:$J, $H$4, FALSE), 0)</f>
        <v>0</v>
      </c>
      <c r="I216" s="96">
        <f>IFERROR(VLOOKUP($D216, V医療従事者等!$A:$J, $I$4, FALSE), 0)</f>
        <v>0</v>
      </c>
      <c r="J216" s="97">
        <f>IFERROR(VLOOKUP($D216, V一般接種!$A:$G, J$4, FALSE), 0)</f>
        <v>0</v>
      </c>
      <c r="K216" s="97">
        <f>IFERROR(VLOOKUP($D216, V一般接種!$A:$G, K$4, FALSE), 0)</f>
        <v>0</v>
      </c>
      <c r="L216" s="97">
        <f>IFERROR(VLOOKUP($D216, V一般接種!$A:$G, L$4, FALSE), 0)</f>
        <v>0</v>
      </c>
      <c r="M216" s="97">
        <f>IFERROR(VLOOKUP($D216, V一般接種!$A:$G, M$4, FALSE), 0)</f>
        <v>0</v>
      </c>
      <c r="N216" s="97">
        <f>SUMIF(V職域接種!$C:$C, 'Conv-vaccine'!$D216, V職域接種!F:F)</f>
        <v>0</v>
      </c>
      <c r="O216" s="97">
        <f>SUMIF(V職域接種!$C:$C, 'Conv-vaccine'!$D216, V職域接種!G:G)</f>
        <v>0</v>
      </c>
      <c r="P216" s="97">
        <f>SUMIF(V重複!$C:$C, 'Conv-vaccine'!$D216, V重複!F:F)</f>
        <v>0</v>
      </c>
      <c r="Q216" s="97">
        <f>SUMIF(V重複!$C:$C, 'Conv-vaccine'!$D216, V重複!G:G)</f>
        <v>0</v>
      </c>
    </row>
    <row r="217" spans="1:17" x14ac:dyDescent="0.55000000000000004">
      <c r="A217" s="94">
        <f t="shared" si="9"/>
        <v>44508</v>
      </c>
      <c r="B217" s="49">
        <f t="shared" si="10"/>
        <v>0</v>
      </c>
      <c r="C217" s="49">
        <f t="shared" si="11"/>
        <v>0</v>
      </c>
      <c r="D217" s="95">
        <v>44508</v>
      </c>
      <c r="E217" s="96" t="str">
        <f>IFERROR(VLOOKUP($D217, V医療従事者等!$A:$J, $E$4, FALSE), TEXT(D217, "aaa"))</f>
        <v>月</v>
      </c>
      <c r="F217" s="96">
        <f>IFERROR(VLOOKUP($D217, V医療従事者等!$A:$J, $F$4, FALSE), 0)</f>
        <v>0</v>
      </c>
      <c r="G217" s="96">
        <f>IFERROR(VLOOKUP($D217, V医療従事者等!$A:$J, $G$4, FALSE), 0)</f>
        <v>0</v>
      </c>
      <c r="H217" s="96">
        <f>IFERROR(VLOOKUP($D217, V医療従事者等!$A:$J, $H$4, FALSE), 0)</f>
        <v>0</v>
      </c>
      <c r="I217" s="96">
        <f>IFERROR(VLOOKUP($D217, V医療従事者等!$A:$J, $I$4, FALSE), 0)</f>
        <v>0</v>
      </c>
      <c r="J217" s="97">
        <f>IFERROR(VLOOKUP($D217, V一般接種!$A:$G, J$4, FALSE), 0)</f>
        <v>0</v>
      </c>
      <c r="K217" s="97">
        <f>IFERROR(VLOOKUP($D217, V一般接種!$A:$G, K$4, FALSE), 0)</f>
        <v>0</v>
      </c>
      <c r="L217" s="97">
        <f>IFERROR(VLOOKUP($D217, V一般接種!$A:$G, L$4, FALSE), 0)</f>
        <v>0</v>
      </c>
      <c r="M217" s="97">
        <f>IFERROR(VLOOKUP($D217, V一般接種!$A:$G, M$4, FALSE), 0)</f>
        <v>0</v>
      </c>
      <c r="N217" s="97">
        <f>SUMIF(V職域接種!$C:$C, 'Conv-vaccine'!$D217, V職域接種!F:F)</f>
        <v>0</v>
      </c>
      <c r="O217" s="97">
        <f>SUMIF(V職域接種!$C:$C, 'Conv-vaccine'!$D217, V職域接種!G:G)</f>
        <v>0</v>
      </c>
      <c r="P217" s="97">
        <f>SUMIF(V重複!$C:$C, 'Conv-vaccine'!$D217, V重複!F:F)</f>
        <v>0</v>
      </c>
      <c r="Q217" s="97">
        <f>SUMIF(V重複!$C:$C, 'Conv-vaccine'!$D217, V重複!G:G)</f>
        <v>0</v>
      </c>
    </row>
    <row r="218" spans="1:17" x14ac:dyDescent="0.55000000000000004">
      <c r="A218" s="94">
        <f t="shared" si="9"/>
        <v>44509</v>
      </c>
      <c r="B218" s="49">
        <f t="shared" si="10"/>
        <v>0</v>
      </c>
      <c r="C218" s="49">
        <f t="shared" si="11"/>
        <v>0</v>
      </c>
      <c r="D218" s="95">
        <v>44509</v>
      </c>
      <c r="E218" s="96" t="str">
        <f>IFERROR(VLOOKUP($D218, V医療従事者等!$A:$J, $E$4, FALSE), TEXT(D218, "aaa"))</f>
        <v>火</v>
      </c>
      <c r="F218" s="96">
        <f>IFERROR(VLOOKUP($D218, V医療従事者等!$A:$J, $F$4, FALSE), 0)</f>
        <v>0</v>
      </c>
      <c r="G218" s="96">
        <f>IFERROR(VLOOKUP($D218, V医療従事者等!$A:$J, $G$4, FALSE), 0)</f>
        <v>0</v>
      </c>
      <c r="H218" s="96">
        <f>IFERROR(VLOOKUP($D218, V医療従事者等!$A:$J, $H$4, FALSE), 0)</f>
        <v>0</v>
      </c>
      <c r="I218" s="96">
        <f>IFERROR(VLOOKUP($D218, V医療従事者等!$A:$J, $I$4, FALSE), 0)</f>
        <v>0</v>
      </c>
      <c r="J218" s="97">
        <f>IFERROR(VLOOKUP($D218, V一般接種!$A:$G, J$4, FALSE), 0)</f>
        <v>0</v>
      </c>
      <c r="K218" s="97">
        <f>IFERROR(VLOOKUP($D218, V一般接種!$A:$G, K$4, FALSE), 0)</f>
        <v>0</v>
      </c>
      <c r="L218" s="97">
        <f>IFERROR(VLOOKUP($D218, V一般接種!$A:$G, L$4, FALSE), 0)</f>
        <v>0</v>
      </c>
      <c r="M218" s="97">
        <f>IFERROR(VLOOKUP($D218, V一般接種!$A:$G, M$4, FALSE), 0)</f>
        <v>0</v>
      </c>
      <c r="N218" s="97">
        <f>SUMIF(V職域接種!$C:$C, 'Conv-vaccine'!$D218, V職域接種!F:F)</f>
        <v>0</v>
      </c>
      <c r="O218" s="97">
        <f>SUMIF(V職域接種!$C:$C, 'Conv-vaccine'!$D218, V職域接種!G:G)</f>
        <v>0</v>
      </c>
      <c r="P218" s="97">
        <f>SUMIF(V重複!$C:$C, 'Conv-vaccine'!$D218, V重複!F:F)</f>
        <v>0</v>
      </c>
      <c r="Q218" s="97">
        <f>SUMIF(V重複!$C:$C, 'Conv-vaccine'!$D218, V重複!G:G)</f>
        <v>0</v>
      </c>
    </row>
    <row r="219" spans="1:17" x14ac:dyDescent="0.55000000000000004">
      <c r="A219" s="94">
        <f t="shared" si="9"/>
        <v>44510</v>
      </c>
      <c r="B219" s="49">
        <f t="shared" si="10"/>
        <v>0</v>
      </c>
      <c r="C219" s="49">
        <f t="shared" si="11"/>
        <v>0</v>
      </c>
      <c r="D219" s="95">
        <v>44510</v>
      </c>
      <c r="E219" s="96" t="str">
        <f>IFERROR(VLOOKUP($D219, V医療従事者等!$A:$J, $E$4, FALSE), TEXT(D219, "aaa"))</f>
        <v>水</v>
      </c>
      <c r="F219" s="96">
        <f>IFERROR(VLOOKUP($D219, V医療従事者等!$A:$J, $F$4, FALSE), 0)</f>
        <v>0</v>
      </c>
      <c r="G219" s="96">
        <f>IFERROR(VLOOKUP($D219, V医療従事者等!$A:$J, $G$4, FALSE), 0)</f>
        <v>0</v>
      </c>
      <c r="H219" s="96">
        <f>IFERROR(VLOOKUP($D219, V医療従事者等!$A:$J, $H$4, FALSE), 0)</f>
        <v>0</v>
      </c>
      <c r="I219" s="96">
        <f>IFERROR(VLOOKUP($D219, V医療従事者等!$A:$J, $I$4, FALSE), 0)</f>
        <v>0</v>
      </c>
      <c r="J219" s="97">
        <f>IFERROR(VLOOKUP($D219, V一般接種!$A:$G, J$4, FALSE), 0)</f>
        <v>0</v>
      </c>
      <c r="K219" s="97">
        <f>IFERROR(VLOOKUP($D219, V一般接種!$A:$G, K$4, FALSE), 0)</f>
        <v>0</v>
      </c>
      <c r="L219" s="97">
        <f>IFERROR(VLOOKUP($D219, V一般接種!$A:$G, L$4, FALSE), 0)</f>
        <v>0</v>
      </c>
      <c r="M219" s="97">
        <f>IFERROR(VLOOKUP($D219, V一般接種!$A:$G, M$4, FALSE), 0)</f>
        <v>0</v>
      </c>
      <c r="N219" s="97">
        <f>SUMIF(V職域接種!$C:$C, 'Conv-vaccine'!$D219, V職域接種!F:F)</f>
        <v>0</v>
      </c>
      <c r="O219" s="97">
        <f>SUMIF(V職域接種!$C:$C, 'Conv-vaccine'!$D219, V職域接種!G:G)</f>
        <v>0</v>
      </c>
      <c r="P219" s="97">
        <f>SUMIF(V重複!$C:$C, 'Conv-vaccine'!$D219, V重複!F:F)</f>
        <v>0</v>
      </c>
      <c r="Q219" s="97">
        <f>SUMIF(V重複!$C:$C, 'Conv-vaccine'!$D219, V重複!G:G)</f>
        <v>0</v>
      </c>
    </row>
    <row r="220" spans="1:17" x14ac:dyDescent="0.55000000000000004">
      <c r="A220" s="94">
        <f t="shared" si="9"/>
        <v>44511</v>
      </c>
      <c r="B220" s="49">
        <f t="shared" si="10"/>
        <v>0</v>
      </c>
      <c r="C220" s="49">
        <f t="shared" si="11"/>
        <v>0</v>
      </c>
      <c r="D220" s="95">
        <v>44511</v>
      </c>
      <c r="E220" s="96" t="str">
        <f>IFERROR(VLOOKUP($D220, V医療従事者等!$A:$J, $E$4, FALSE), TEXT(D220, "aaa"))</f>
        <v>木</v>
      </c>
      <c r="F220" s="96">
        <f>IFERROR(VLOOKUP($D220, V医療従事者等!$A:$J, $F$4, FALSE), 0)</f>
        <v>0</v>
      </c>
      <c r="G220" s="96">
        <f>IFERROR(VLOOKUP($D220, V医療従事者等!$A:$J, $G$4, FALSE), 0)</f>
        <v>0</v>
      </c>
      <c r="H220" s="96">
        <f>IFERROR(VLOOKUP($D220, V医療従事者等!$A:$J, $H$4, FALSE), 0)</f>
        <v>0</v>
      </c>
      <c r="I220" s="96">
        <f>IFERROR(VLOOKUP($D220, V医療従事者等!$A:$J, $I$4, FALSE), 0)</f>
        <v>0</v>
      </c>
      <c r="J220" s="97">
        <f>IFERROR(VLOOKUP($D220, V一般接種!$A:$G, J$4, FALSE), 0)</f>
        <v>0</v>
      </c>
      <c r="K220" s="97">
        <f>IFERROR(VLOOKUP($D220, V一般接種!$A:$G, K$4, FALSE), 0)</f>
        <v>0</v>
      </c>
      <c r="L220" s="97">
        <f>IFERROR(VLOOKUP($D220, V一般接種!$A:$G, L$4, FALSE), 0)</f>
        <v>0</v>
      </c>
      <c r="M220" s="97">
        <f>IFERROR(VLOOKUP($D220, V一般接種!$A:$G, M$4, FALSE), 0)</f>
        <v>0</v>
      </c>
      <c r="N220" s="97">
        <f>SUMIF(V職域接種!$C:$C, 'Conv-vaccine'!$D220, V職域接種!F:F)</f>
        <v>0</v>
      </c>
      <c r="O220" s="97">
        <f>SUMIF(V職域接種!$C:$C, 'Conv-vaccine'!$D220, V職域接種!G:G)</f>
        <v>0</v>
      </c>
      <c r="P220" s="97">
        <f>SUMIF(V重複!$C:$C, 'Conv-vaccine'!$D220, V重複!F:F)</f>
        <v>0</v>
      </c>
      <c r="Q220" s="97">
        <f>SUMIF(V重複!$C:$C, 'Conv-vaccine'!$D220, V重複!G:G)</f>
        <v>0</v>
      </c>
    </row>
    <row r="221" spans="1:17" x14ac:dyDescent="0.55000000000000004">
      <c r="A221" s="94">
        <f t="shared" si="9"/>
        <v>44512</v>
      </c>
      <c r="B221" s="49">
        <f t="shared" si="10"/>
        <v>0</v>
      </c>
      <c r="C221" s="49">
        <f t="shared" si="11"/>
        <v>0</v>
      </c>
      <c r="D221" s="95">
        <v>44512</v>
      </c>
      <c r="E221" s="96" t="str">
        <f>IFERROR(VLOOKUP($D221, V医療従事者等!$A:$J, $E$4, FALSE), TEXT(D221, "aaa"))</f>
        <v>金</v>
      </c>
      <c r="F221" s="96">
        <f>IFERROR(VLOOKUP($D221, V医療従事者等!$A:$J, $F$4, FALSE), 0)</f>
        <v>0</v>
      </c>
      <c r="G221" s="96">
        <f>IFERROR(VLOOKUP($D221, V医療従事者等!$A:$J, $G$4, FALSE), 0)</f>
        <v>0</v>
      </c>
      <c r="H221" s="96">
        <f>IFERROR(VLOOKUP($D221, V医療従事者等!$A:$J, $H$4, FALSE), 0)</f>
        <v>0</v>
      </c>
      <c r="I221" s="96">
        <f>IFERROR(VLOOKUP($D221, V医療従事者等!$A:$J, $I$4, FALSE), 0)</f>
        <v>0</v>
      </c>
      <c r="J221" s="97">
        <f>IFERROR(VLOOKUP($D221, V一般接種!$A:$G, J$4, FALSE), 0)</f>
        <v>0</v>
      </c>
      <c r="K221" s="97">
        <f>IFERROR(VLOOKUP($D221, V一般接種!$A:$G, K$4, FALSE), 0)</f>
        <v>0</v>
      </c>
      <c r="L221" s="97">
        <f>IFERROR(VLOOKUP($D221, V一般接種!$A:$G, L$4, FALSE), 0)</f>
        <v>0</v>
      </c>
      <c r="M221" s="97">
        <f>IFERROR(VLOOKUP($D221, V一般接種!$A:$G, M$4, FALSE), 0)</f>
        <v>0</v>
      </c>
      <c r="N221" s="97">
        <f>SUMIF(V職域接種!$C:$C, 'Conv-vaccine'!$D221, V職域接種!F:F)</f>
        <v>0</v>
      </c>
      <c r="O221" s="97">
        <f>SUMIF(V職域接種!$C:$C, 'Conv-vaccine'!$D221, V職域接種!G:G)</f>
        <v>0</v>
      </c>
      <c r="P221" s="97">
        <f>SUMIF(V重複!$C:$C, 'Conv-vaccine'!$D221, V重複!F:F)</f>
        <v>0</v>
      </c>
      <c r="Q221" s="97">
        <f>SUMIF(V重複!$C:$C, 'Conv-vaccine'!$D221, V重複!G:G)</f>
        <v>0</v>
      </c>
    </row>
    <row r="222" spans="1:17" x14ac:dyDescent="0.55000000000000004">
      <c r="A222" s="94">
        <f t="shared" si="9"/>
        <v>44513</v>
      </c>
      <c r="B222" s="49">
        <f t="shared" si="10"/>
        <v>0</v>
      </c>
      <c r="C222" s="49">
        <f t="shared" si="11"/>
        <v>0</v>
      </c>
      <c r="D222" s="95">
        <v>44513</v>
      </c>
      <c r="E222" s="96" t="str">
        <f>IFERROR(VLOOKUP($D222, V医療従事者等!$A:$J, $E$4, FALSE), TEXT(D222, "aaa"))</f>
        <v>土</v>
      </c>
      <c r="F222" s="96">
        <f>IFERROR(VLOOKUP($D222, V医療従事者等!$A:$J, $F$4, FALSE), 0)</f>
        <v>0</v>
      </c>
      <c r="G222" s="96">
        <f>IFERROR(VLOOKUP($D222, V医療従事者等!$A:$J, $G$4, FALSE), 0)</f>
        <v>0</v>
      </c>
      <c r="H222" s="96">
        <f>IFERROR(VLOOKUP($D222, V医療従事者等!$A:$J, $H$4, FALSE), 0)</f>
        <v>0</v>
      </c>
      <c r="I222" s="96">
        <f>IFERROR(VLOOKUP($D222, V医療従事者等!$A:$J, $I$4, FALSE), 0)</f>
        <v>0</v>
      </c>
      <c r="J222" s="97">
        <f>IFERROR(VLOOKUP($D222, V一般接種!$A:$G, J$4, FALSE), 0)</f>
        <v>0</v>
      </c>
      <c r="K222" s="97">
        <f>IFERROR(VLOOKUP($D222, V一般接種!$A:$G, K$4, FALSE), 0)</f>
        <v>0</v>
      </c>
      <c r="L222" s="97">
        <f>IFERROR(VLOOKUP($D222, V一般接種!$A:$G, L$4, FALSE), 0)</f>
        <v>0</v>
      </c>
      <c r="M222" s="97">
        <f>IFERROR(VLOOKUP($D222, V一般接種!$A:$G, M$4, FALSE), 0)</f>
        <v>0</v>
      </c>
      <c r="N222" s="97">
        <f>SUMIF(V職域接種!$C:$C, 'Conv-vaccine'!$D222, V職域接種!F:F)</f>
        <v>0</v>
      </c>
      <c r="O222" s="97">
        <f>SUMIF(V職域接種!$C:$C, 'Conv-vaccine'!$D222, V職域接種!G:G)</f>
        <v>0</v>
      </c>
      <c r="P222" s="97">
        <f>SUMIF(V重複!$C:$C, 'Conv-vaccine'!$D222, V重複!F:F)</f>
        <v>0</v>
      </c>
      <c r="Q222" s="97">
        <f>SUMIF(V重複!$C:$C, 'Conv-vaccine'!$D222, V重複!G:G)</f>
        <v>0</v>
      </c>
    </row>
    <row r="223" spans="1:17" x14ac:dyDescent="0.55000000000000004">
      <c r="A223" s="94">
        <f t="shared" si="9"/>
        <v>44514</v>
      </c>
      <c r="B223" s="49">
        <f t="shared" si="10"/>
        <v>0</v>
      </c>
      <c r="C223" s="49">
        <f t="shared" si="11"/>
        <v>0</v>
      </c>
      <c r="D223" s="95">
        <v>44514</v>
      </c>
      <c r="E223" s="96" t="str">
        <f>IFERROR(VLOOKUP($D223, V医療従事者等!$A:$J, $E$4, FALSE), TEXT(D223, "aaa"))</f>
        <v>日</v>
      </c>
      <c r="F223" s="96">
        <f>IFERROR(VLOOKUP($D223, V医療従事者等!$A:$J, $F$4, FALSE), 0)</f>
        <v>0</v>
      </c>
      <c r="G223" s="96">
        <f>IFERROR(VLOOKUP($D223, V医療従事者等!$A:$J, $G$4, FALSE), 0)</f>
        <v>0</v>
      </c>
      <c r="H223" s="96">
        <f>IFERROR(VLOOKUP($D223, V医療従事者等!$A:$J, $H$4, FALSE), 0)</f>
        <v>0</v>
      </c>
      <c r="I223" s="96">
        <f>IFERROR(VLOOKUP($D223, V医療従事者等!$A:$J, $I$4, FALSE), 0)</f>
        <v>0</v>
      </c>
      <c r="J223" s="97">
        <f>IFERROR(VLOOKUP($D223, V一般接種!$A:$G, J$4, FALSE), 0)</f>
        <v>0</v>
      </c>
      <c r="K223" s="97">
        <f>IFERROR(VLOOKUP($D223, V一般接種!$A:$G, K$4, FALSE), 0)</f>
        <v>0</v>
      </c>
      <c r="L223" s="97">
        <f>IFERROR(VLOOKUP($D223, V一般接種!$A:$G, L$4, FALSE), 0)</f>
        <v>0</v>
      </c>
      <c r="M223" s="97">
        <f>IFERROR(VLOOKUP($D223, V一般接種!$A:$G, M$4, FALSE), 0)</f>
        <v>0</v>
      </c>
      <c r="N223" s="97">
        <f>SUMIF(V職域接種!$C:$C, 'Conv-vaccine'!$D223, V職域接種!F:F)</f>
        <v>0</v>
      </c>
      <c r="O223" s="97">
        <f>SUMIF(V職域接種!$C:$C, 'Conv-vaccine'!$D223, V職域接種!G:G)</f>
        <v>0</v>
      </c>
      <c r="P223" s="97">
        <f>SUMIF(V重複!$C:$C, 'Conv-vaccine'!$D223, V重複!F:F)</f>
        <v>0</v>
      </c>
      <c r="Q223" s="97">
        <f>SUMIF(V重複!$C:$C, 'Conv-vaccine'!$D223, V重複!G:G)</f>
        <v>0</v>
      </c>
    </row>
    <row r="224" spans="1:17" x14ac:dyDescent="0.55000000000000004">
      <c r="A224" s="94">
        <f t="shared" si="9"/>
        <v>44515</v>
      </c>
      <c r="B224" s="49">
        <f t="shared" si="10"/>
        <v>0</v>
      </c>
      <c r="C224" s="49">
        <f t="shared" si="11"/>
        <v>0</v>
      </c>
      <c r="D224" s="95">
        <v>44515</v>
      </c>
      <c r="E224" s="96" t="str">
        <f>IFERROR(VLOOKUP($D224, V医療従事者等!$A:$J, $E$4, FALSE), TEXT(D224, "aaa"))</f>
        <v>月</v>
      </c>
      <c r="F224" s="96">
        <f>IFERROR(VLOOKUP($D224, V医療従事者等!$A:$J, $F$4, FALSE), 0)</f>
        <v>0</v>
      </c>
      <c r="G224" s="96">
        <f>IFERROR(VLOOKUP($D224, V医療従事者等!$A:$J, $G$4, FALSE), 0)</f>
        <v>0</v>
      </c>
      <c r="H224" s="96">
        <f>IFERROR(VLOOKUP($D224, V医療従事者等!$A:$J, $H$4, FALSE), 0)</f>
        <v>0</v>
      </c>
      <c r="I224" s="96">
        <f>IFERROR(VLOOKUP($D224, V医療従事者等!$A:$J, $I$4, FALSE), 0)</f>
        <v>0</v>
      </c>
      <c r="J224" s="97">
        <f>IFERROR(VLOOKUP($D224, V一般接種!$A:$G, J$4, FALSE), 0)</f>
        <v>0</v>
      </c>
      <c r="K224" s="97">
        <f>IFERROR(VLOOKUP($D224, V一般接種!$A:$G, K$4, FALSE), 0)</f>
        <v>0</v>
      </c>
      <c r="L224" s="97">
        <f>IFERROR(VLOOKUP($D224, V一般接種!$A:$G, L$4, FALSE), 0)</f>
        <v>0</v>
      </c>
      <c r="M224" s="97">
        <f>IFERROR(VLOOKUP($D224, V一般接種!$A:$G, M$4, FALSE), 0)</f>
        <v>0</v>
      </c>
      <c r="N224" s="97">
        <f>SUMIF(V職域接種!$C:$C, 'Conv-vaccine'!$D224, V職域接種!F:F)</f>
        <v>0</v>
      </c>
      <c r="O224" s="97">
        <f>SUMIF(V職域接種!$C:$C, 'Conv-vaccine'!$D224, V職域接種!G:G)</f>
        <v>0</v>
      </c>
      <c r="P224" s="97">
        <f>SUMIF(V重複!$C:$C, 'Conv-vaccine'!$D224, V重複!F:F)</f>
        <v>0</v>
      </c>
      <c r="Q224" s="97">
        <f>SUMIF(V重複!$C:$C, 'Conv-vaccine'!$D224, V重複!G:G)</f>
        <v>0</v>
      </c>
    </row>
    <row r="225" spans="1:17" x14ac:dyDescent="0.55000000000000004">
      <c r="A225" s="94">
        <f t="shared" si="9"/>
        <v>44516</v>
      </c>
      <c r="B225" s="49">
        <f t="shared" si="10"/>
        <v>0</v>
      </c>
      <c r="C225" s="49">
        <f t="shared" si="11"/>
        <v>0</v>
      </c>
      <c r="D225" s="95">
        <v>44516</v>
      </c>
      <c r="E225" s="96" t="str">
        <f>IFERROR(VLOOKUP($D225, V医療従事者等!$A:$J, $E$4, FALSE), TEXT(D225, "aaa"))</f>
        <v>火</v>
      </c>
      <c r="F225" s="96">
        <f>IFERROR(VLOOKUP($D225, V医療従事者等!$A:$J, $F$4, FALSE), 0)</f>
        <v>0</v>
      </c>
      <c r="G225" s="96">
        <f>IFERROR(VLOOKUP($D225, V医療従事者等!$A:$J, $G$4, FALSE), 0)</f>
        <v>0</v>
      </c>
      <c r="H225" s="96">
        <f>IFERROR(VLOOKUP($D225, V医療従事者等!$A:$J, $H$4, FALSE), 0)</f>
        <v>0</v>
      </c>
      <c r="I225" s="96">
        <f>IFERROR(VLOOKUP($D225, V医療従事者等!$A:$J, $I$4, FALSE), 0)</f>
        <v>0</v>
      </c>
      <c r="J225" s="97">
        <f>IFERROR(VLOOKUP($D225, V一般接種!$A:$G, J$4, FALSE), 0)</f>
        <v>0</v>
      </c>
      <c r="K225" s="97">
        <f>IFERROR(VLOOKUP($D225, V一般接種!$A:$G, K$4, FALSE), 0)</f>
        <v>0</v>
      </c>
      <c r="L225" s="97">
        <f>IFERROR(VLOOKUP($D225, V一般接種!$A:$G, L$4, FALSE), 0)</f>
        <v>0</v>
      </c>
      <c r="M225" s="97">
        <f>IFERROR(VLOOKUP($D225, V一般接種!$A:$G, M$4, FALSE), 0)</f>
        <v>0</v>
      </c>
      <c r="N225" s="97">
        <f>SUMIF(V職域接種!$C:$C, 'Conv-vaccine'!$D225, V職域接種!F:F)</f>
        <v>0</v>
      </c>
      <c r="O225" s="97">
        <f>SUMIF(V職域接種!$C:$C, 'Conv-vaccine'!$D225, V職域接種!G:G)</f>
        <v>0</v>
      </c>
      <c r="P225" s="97">
        <f>SUMIF(V重複!$C:$C, 'Conv-vaccine'!$D225, V重複!F:F)</f>
        <v>0</v>
      </c>
      <c r="Q225" s="97">
        <f>SUMIF(V重複!$C:$C, 'Conv-vaccine'!$D225, V重複!G:G)</f>
        <v>0</v>
      </c>
    </row>
    <row r="226" spans="1:17" x14ac:dyDescent="0.55000000000000004">
      <c r="A226" s="94">
        <f t="shared" si="9"/>
        <v>44517</v>
      </c>
      <c r="B226" s="49">
        <f t="shared" si="10"/>
        <v>0</v>
      </c>
      <c r="C226" s="49">
        <f t="shared" si="11"/>
        <v>0</v>
      </c>
      <c r="D226" s="95">
        <v>44517</v>
      </c>
      <c r="E226" s="96" t="str">
        <f>IFERROR(VLOOKUP($D226, V医療従事者等!$A:$J, $E$4, FALSE), TEXT(D226, "aaa"))</f>
        <v>水</v>
      </c>
      <c r="F226" s="96">
        <f>IFERROR(VLOOKUP($D226, V医療従事者等!$A:$J, $F$4, FALSE), 0)</f>
        <v>0</v>
      </c>
      <c r="G226" s="96">
        <f>IFERROR(VLOOKUP($D226, V医療従事者等!$A:$J, $G$4, FALSE), 0)</f>
        <v>0</v>
      </c>
      <c r="H226" s="96">
        <f>IFERROR(VLOOKUP($D226, V医療従事者等!$A:$J, $H$4, FALSE), 0)</f>
        <v>0</v>
      </c>
      <c r="I226" s="96">
        <f>IFERROR(VLOOKUP($D226, V医療従事者等!$A:$J, $I$4, FALSE), 0)</f>
        <v>0</v>
      </c>
      <c r="J226" s="97">
        <f>IFERROR(VLOOKUP($D226, V一般接種!$A:$G, J$4, FALSE), 0)</f>
        <v>0</v>
      </c>
      <c r="K226" s="97">
        <f>IFERROR(VLOOKUP($D226, V一般接種!$A:$G, K$4, FALSE), 0)</f>
        <v>0</v>
      </c>
      <c r="L226" s="97">
        <f>IFERROR(VLOOKUP($D226, V一般接種!$A:$G, L$4, FALSE), 0)</f>
        <v>0</v>
      </c>
      <c r="M226" s="97">
        <f>IFERROR(VLOOKUP($D226, V一般接種!$A:$G, M$4, FALSE), 0)</f>
        <v>0</v>
      </c>
      <c r="N226" s="97">
        <f>SUMIF(V職域接種!$C:$C, 'Conv-vaccine'!$D226, V職域接種!F:F)</f>
        <v>0</v>
      </c>
      <c r="O226" s="97">
        <f>SUMIF(V職域接種!$C:$C, 'Conv-vaccine'!$D226, V職域接種!G:G)</f>
        <v>0</v>
      </c>
      <c r="P226" s="97">
        <f>SUMIF(V重複!$C:$C, 'Conv-vaccine'!$D226, V重複!F:F)</f>
        <v>0</v>
      </c>
      <c r="Q226" s="97">
        <f>SUMIF(V重複!$C:$C, 'Conv-vaccine'!$D226, V重複!G:G)</f>
        <v>0</v>
      </c>
    </row>
    <row r="227" spans="1:17" x14ac:dyDescent="0.55000000000000004">
      <c r="A227" s="94">
        <f t="shared" si="9"/>
        <v>44518</v>
      </c>
      <c r="B227" s="49">
        <f t="shared" si="10"/>
        <v>0</v>
      </c>
      <c r="C227" s="49">
        <f t="shared" si="11"/>
        <v>0</v>
      </c>
      <c r="D227" s="95">
        <v>44518</v>
      </c>
      <c r="E227" s="96" t="str">
        <f>IFERROR(VLOOKUP($D227, V医療従事者等!$A:$J, $E$4, FALSE), TEXT(D227, "aaa"))</f>
        <v>木</v>
      </c>
      <c r="F227" s="96">
        <f>IFERROR(VLOOKUP($D227, V医療従事者等!$A:$J, $F$4, FALSE), 0)</f>
        <v>0</v>
      </c>
      <c r="G227" s="96">
        <f>IFERROR(VLOOKUP($D227, V医療従事者等!$A:$J, $G$4, FALSE), 0)</f>
        <v>0</v>
      </c>
      <c r="H227" s="96">
        <f>IFERROR(VLOOKUP($D227, V医療従事者等!$A:$J, $H$4, FALSE), 0)</f>
        <v>0</v>
      </c>
      <c r="I227" s="96">
        <f>IFERROR(VLOOKUP($D227, V医療従事者等!$A:$J, $I$4, FALSE), 0)</f>
        <v>0</v>
      </c>
      <c r="J227" s="97">
        <f>IFERROR(VLOOKUP($D227, V一般接種!$A:$G, J$4, FALSE), 0)</f>
        <v>0</v>
      </c>
      <c r="K227" s="97">
        <f>IFERROR(VLOOKUP($D227, V一般接種!$A:$G, K$4, FALSE), 0)</f>
        <v>0</v>
      </c>
      <c r="L227" s="97">
        <f>IFERROR(VLOOKUP($D227, V一般接種!$A:$G, L$4, FALSE), 0)</f>
        <v>0</v>
      </c>
      <c r="M227" s="97">
        <f>IFERROR(VLOOKUP($D227, V一般接種!$A:$G, M$4, FALSE), 0)</f>
        <v>0</v>
      </c>
      <c r="N227" s="97">
        <f>SUMIF(V職域接種!$C:$C, 'Conv-vaccine'!$D227, V職域接種!F:F)</f>
        <v>0</v>
      </c>
      <c r="O227" s="97">
        <f>SUMIF(V職域接種!$C:$C, 'Conv-vaccine'!$D227, V職域接種!G:G)</f>
        <v>0</v>
      </c>
      <c r="P227" s="97">
        <f>SUMIF(V重複!$C:$C, 'Conv-vaccine'!$D227, V重複!F:F)</f>
        <v>0</v>
      </c>
      <c r="Q227" s="97">
        <f>SUMIF(V重複!$C:$C, 'Conv-vaccine'!$D227, V重複!G:G)</f>
        <v>0</v>
      </c>
    </row>
    <row r="228" spans="1:17" x14ac:dyDescent="0.55000000000000004">
      <c r="A228" s="94">
        <f t="shared" si="9"/>
        <v>44519</v>
      </c>
      <c r="B228" s="49">
        <f t="shared" si="10"/>
        <v>0</v>
      </c>
      <c r="C228" s="49">
        <f t="shared" si="11"/>
        <v>0</v>
      </c>
      <c r="D228" s="95">
        <v>44519</v>
      </c>
      <c r="E228" s="96" t="str">
        <f>IFERROR(VLOOKUP($D228, V医療従事者等!$A:$J, $E$4, FALSE), TEXT(D228, "aaa"))</f>
        <v>金</v>
      </c>
      <c r="F228" s="96">
        <f>IFERROR(VLOOKUP($D228, V医療従事者等!$A:$J, $F$4, FALSE), 0)</f>
        <v>0</v>
      </c>
      <c r="G228" s="96">
        <f>IFERROR(VLOOKUP($D228, V医療従事者等!$A:$J, $G$4, FALSE), 0)</f>
        <v>0</v>
      </c>
      <c r="H228" s="96">
        <f>IFERROR(VLOOKUP($D228, V医療従事者等!$A:$J, $H$4, FALSE), 0)</f>
        <v>0</v>
      </c>
      <c r="I228" s="96">
        <f>IFERROR(VLOOKUP($D228, V医療従事者等!$A:$J, $I$4, FALSE), 0)</f>
        <v>0</v>
      </c>
      <c r="J228" s="97">
        <f>IFERROR(VLOOKUP($D228, V一般接種!$A:$G, J$4, FALSE), 0)</f>
        <v>0</v>
      </c>
      <c r="K228" s="97">
        <f>IFERROR(VLOOKUP($D228, V一般接種!$A:$G, K$4, FALSE), 0)</f>
        <v>0</v>
      </c>
      <c r="L228" s="97">
        <f>IFERROR(VLOOKUP($D228, V一般接種!$A:$G, L$4, FALSE), 0)</f>
        <v>0</v>
      </c>
      <c r="M228" s="97">
        <f>IFERROR(VLOOKUP($D228, V一般接種!$A:$G, M$4, FALSE), 0)</f>
        <v>0</v>
      </c>
      <c r="N228" s="97">
        <f>SUMIF(V職域接種!$C:$C, 'Conv-vaccine'!$D228, V職域接種!F:F)</f>
        <v>0</v>
      </c>
      <c r="O228" s="97">
        <f>SUMIF(V職域接種!$C:$C, 'Conv-vaccine'!$D228, V職域接種!G:G)</f>
        <v>0</v>
      </c>
      <c r="P228" s="97">
        <f>SUMIF(V重複!$C:$C, 'Conv-vaccine'!$D228, V重複!F:F)</f>
        <v>0</v>
      </c>
      <c r="Q228" s="97">
        <f>SUMIF(V重複!$C:$C, 'Conv-vaccine'!$D228, V重複!G:G)</f>
        <v>0</v>
      </c>
    </row>
    <row r="229" spans="1:17" x14ac:dyDescent="0.55000000000000004">
      <c r="A229" s="94">
        <f t="shared" si="9"/>
        <v>44520</v>
      </c>
      <c r="B229" s="49">
        <f t="shared" si="10"/>
        <v>0</v>
      </c>
      <c r="C229" s="49">
        <f t="shared" si="11"/>
        <v>0</v>
      </c>
      <c r="D229" s="95">
        <v>44520</v>
      </c>
      <c r="E229" s="96" t="str">
        <f>IFERROR(VLOOKUP($D229, V医療従事者等!$A:$J, $E$4, FALSE), TEXT(D229, "aaa"))</f>
        <v>土</v>
      </c>
      <c r="F229" s="96">
        <f>IFERROR(VLOOKUP($D229, V医療従事者等!$A:$J, $F$4, FALSE), 0)</f>
        <v>0</v>
      </c>
      <c r="G229" s="96">
        <f>IFERROR(VLOOKUP($D229, V医療従事者等!$A:$J, $G$4, FALSE), 0)</f>
        <v>0</v>
      </c>
      <c r="H229" s="96">
        <f>IFERROR(VLOOKUP($D229, V医療従事者等!$A:$J, $H$4, FALSE), 0)</f>
        <v>0</v>
      </c>
      <c r="I229" s="96">
        <f>IFERROR(VLOOKUP($D229, V医療従事者等!$A:$J, $I$4, FALSE), 0)</f>
        <v>0</v>
      </c>
      <c r="J229" s="97">
        <f>IFERROR(VLOOKUP($D229, V一般接種!$A:$G, J$4, FALSE), 0)</f>
        <v>0</v>
      </c>
      <c r="K229" s="97">
        <f>IFERROR(VLOOKUP($D229, V一般接種!$A:$G, K$4, FALSE), 0)</f>
        <v>0</v>
      </c>
      <c r="L229" s="97">
        <f>IFERROR(VLOOKUP($D229, V一般接種!$A:$G, L$4, FALSE), 0)</f>
        <v>0</v>
      </c>
      <c r="M229" s="97">
        <f>IFERROR(VLOOKUP($D229, V一般接種!$A:$G, M$4, FALSE), 0)</f>
        <v>0</v>
      </c>
      <c r="N229" s="97">
        <f>SUMIF(V職域接種!$C:$C, 'Conv-vaccine'!$D229, V職域接種!F:F)</f>
        <v>0</v>
      </c>
      <c r="O229" s="97">
        <f>SUMIF(V職域接種!$C:$C, 'Conv-vaccine'!$D229, V職域接種!G:G)</f>
        <v>0</v>
      </c>
      <c r="P229" s="97">
        <f>SUMIF(V重複!$C:$C, 'Conv-vaccine'!$D229, V重複!F:F)</f>
        <v>0</v>
      </c>
      <c r="Q229" s="97">
        <f>SUMIF(V重複!$C:$C, 'Conv-vaccine'!$D229, V重複!G:G)</f>
        <v>0</v>
      </c>
    </row>
    <row r="230" spans="1:17" x14ac:dyDescent="0.55000000000000004">
      <c r="A230" s="94">
        <f t="shared" si="9"/>
        <v>44521</v>
      </c>
      <c r="B230" s="49">
        <f t="shared" si="10"/>
        <v>0</v>
      </c>
      <c r="C230" s="49">
        <f t="shared" si="11"/>
        <v>0</v>
      </c>
      <c r="D230" s="95">
        <v>44521</v>
      </c>
      <c r="E230" s="96" t="str">
        <f>IFERROR(VLOOKUP($D230, V医療従事者等!$A:$J, $E$4, FALSE), TEXT(D230, "aaa"))</f>
        <v>日</v>
      </c>
      <c r="F230" s="96">
        <f>IFERROR(VLOOKUP($D230, V医療従事者等!$A:$J, $F$4, FALSE), 0)</f>
        <v>0</v>
      </c>
      <c r="G230" s="96">
        <f>IFERROR(VLOOKUP($D230, V医療従事者等!$A:$J, $G$4, FALSE), 0)</f>
        <v>0</v>
      </c>
      <c r="H230" s="96">
        <f>IFERROR(VLOOKUP($D230, V医療従事者等!$A:$J, $H$4, FALSE), 0)</f>
        <v>0</v>
      </c>
      <c r="I230" s="96">
        <f>IFERROR(VLOOKUP($D230, V医療従事者等!$A:$J, $I$4, FALSE), 0)</f>
        <v>0</v>
      </c>
      <c r="J230" s="97">
        <f>IFERROR(VLOOKUP($D230, V一般接種!$A:$G, J$4, FALSE), 0)</f>
        <v>0</v>
      </c>
      <c r="K230" s="97">
        <f>IFERROR(VLOOKUP($D230, V一般接種!$A:$G, K$4, FALSE), 0)</f>
        <v>0</v>
      </c>
      <c r="L230" s="97">
        <f>IFERROR(VLOOKUP($D230, V一般接種!$A:$G, L$4, FALSE), 0)</f>
        <v>0</v>
      </c>
      <c r="M230" s="97">
        <f>IFERROR(VLOOKUP($D230, V一般接種!$A:$G, M$4, FALSE), 0)</f>
        <v>0</v>
      </c>
      <c r="N230" s="97">
        <f>SUMIF(V職域接種!$C:$C, 'Conv-vaccine'!$D230, V職域接種!F:F)</f>
        <v>0</v>
      </c>
      <c r="O230" s="97">
        <f>SUMIF(V職域接種!$C:$C, 'Conv-vaccine'!$D230, V職域接種!G:G)</f>
        <v>0</v>
      </c>
      <c r="P230" s="97">
        <f>SUMIF(V重複!$C:$C, 'Conv-vaccine'!$D230, V重複!F:F)</f>
        <v>0</v>
      </c>
      <c r="Q230" s="97">
        <f>SUMIF(V重複!$C:$C, 'Conv-vaccine'!$D230, V重複!G:G)</f>
        <v>0</v>
      </c>
    </row>
    <row r="231" spans="1:17" x14ac:dyDescent="0.55000000000000004">
      <c r="A231" s="94">
        <f t="shared" si="9"/>
        <v>44522</v>
      </c>
      <c r="B231" s="49">
        <f t="shared" si="10"/>
        <v>0</v>
      </c>
      <c r="C231" s="49">
        <f t="shared" si="11"/>
        <v>0</v>
      </c>
      <c r="D231" s="95">
        <v>44522</v>
      </c>
      <c r="E231" s="96" t="str">
        <f>IFERROR(VLOOKUP($D231, V医療従事者等!$A:$J, $E$4, FALSE), TEXT(D231, "aaa"))</f>
        <v>月</v>
      </c>
      <c r="F231" s="96">
        <f>IFERROR(VLOOKUP($D231, V医療従事者等!$A:$J, $F$4, FALSE), 0)</f>
        <v>0</v>
      </c>
      <c r="G231" s="96">
        <f>IFERROR(VLOOKUP($D231, V医療従事者等!$A:$J, $G$4, FALSE), 0)</f>
        <v>0</v>
      </c>
      <c r="H231" s="96">
        <f>IFERROR(VLOOKUP($D231, V医療従事者等!$A:$J, $H$4, FALSE), 0)</f>
        <v>0</v>
      </c>
      <c r="I231" s="96">
        <f>IFERROR(VLOOKUP($D231, V医療従事者等!$A:$J, $I$4, FALSE), 0)</f>
        <v>0</v>
      </c>
      <c r="J231" s="97">
        <f>IFERROR(VLOOKUP($D231, V一般接種!$A:$G, J$4, FALSE), 0)</f>
        <v>0</v>
      </c>
      <c r="K231" s="97">
        <f>IFERROR(VLOOKUP($D231, V一般接種!$A:$G, K$4, FALSE), 0)</f>
        <v>0</v>
      </c>
      <c r="L231" s="97">
        <f>IFERROR(VLOOKUP($D231, V一般接種!$A:$G, L$4, FALSE), 0)</f>
        <v>0</v>
      </c>
      <c r="M231" s="97">
        <f>IFERROR(VLOOKUP($D231, V一般接種!$A:$G, M$4, FALSE), 0)</f>
        <v>0</v>
      </c>
      <c r="N231" s="97">
        <f>SUMIF(V職域接種!$C:$C, 'Conv-vaccine'!$D231, V職域接種!F:F)</f>
        <v>0</v>
      </c>
      <c r="O231" s="97">
        <f>SUMIF(V職域接種!$C:$C, 'Conv-vaccine'!$D231, V職域接種!G:G)</f>
        <v>0</v>
      </c>
      <c r="P231" s="97">
        <f>SUMIF(V重複!$C:$C, 'Conv-vaccine'!$D231, V重複!F:F)</f>
        <v>0</v>
      </c>
      <c r="Q231" s="97">
        <f>SUMIF(V重複!$C:$C, 'Conv-vaccine'!$D231, V重複!G:G)</f>
        <v>0</v>
      </c>
    </row>
    <row r="232" spans="1:17" x14ac:dyDescent="0.55000000000000004">
      <c r="A232" s="94">
        <f t="shared" si="9"/>
        <v>44523</v>
      </c>
      <c r="B232" s="49">
        <f t="shared" si="10"/>
        <v>0</v>
      </c>
      <c r="C232" s="49">
        <f t="shared" si="11"/>
        <v>0</v>
      </c>
      <c r="D232" s="95">
        <v>44523</v>
      </c>
      <c r="E232" s="96" t="str">
        <f>IFERROR(VLOOKUP($D232, V医療従事者等!$A:$J, $E$4, FALSE), TEXT(D232, "aaa"))</f>
        <v>火</v>
      </c>
      <c r="F232" s="96">
        <f>IFERROR(VLOOKUP($D232, V医療従事者等!$A:$J, $F$4, FALSE), 0)</f>
        <v>0</v>
      </c>
      <c r="G232" s="96">
        <f>IFERROR(VLOOKUP($D232, V医療従事者等!$A:$J, $G$4, FALSE), 0)</f>
        <v>0</v>
      </c>
      <c r="H232" s="96">
        <f>IFERROR(VLOOKUP($D232, V医療従事者等!$A:$J, $H$4, FALSE), 0)</f>
        <v>0</v>
      </c>
      <c r="I232" s="96">
        <f>IFERROR(VLOOKUP($D232, V医療従事者等!$A:$J, $I$4, FALSE), 0)</f>
        <v>0</v>
      </c>
      <c r="J232" s="97">
        <f>IFERROR(VLOOKUP($D232, V一般接種!$A:$G, J$4, FALSE), 0)</f>
        <v>0</v>
      </c>
      <c r="K232" s="97">
        <f>IFERROR(VLOOKUP($D232, V一般接種!$A:$G, K$4, FALSE), 0)</f>
        <v>0</v>
      </c>
      <c r="L232" s="97">
        <f>IFERROR(VLOOKUP($D232, V一般接種!$A:$G, L$4, FALSE), 0)</f>
        <v>0</v>
      </c>
      <c r="M232" s="97">
        <f>IFERROR(VLOOKUP($D232, V一般接種!$A:$G, M$4, FALSE), 0)</f>
        <v>0</v>
      </c>
      <c r="N232" s="97">
        <f>SUMIF(V職域接種!$C:$C, 'Conv-vaccine'!$D232, V職域接種!F:F)</f>
        <v>0</v>
      </c>
      <c r="O232" s="97">
        <f>SUMIF(V職域接種!$C:$C, 'Conv-vaccine'!$D232, V職域接種!G:G)</f>
        <v>0</v>
      </c>
      <c r="P232" s="97">
        <f>SUMIF(V重複!$C:$C, 'Conv-vaccine'!$D232, V重複!F:F)</f>
        <v>0</v>
      </c>
      <c r="Q232" s="97">
        <f>SUMIF(V重複!$C:$C, 'Conv-vaccine'!$D232, V重複!G:G)</f>
        <v>0</v>
      </c>
    </row>
    <row r="233" spans="1:17" x14ac:dyDescent="0.55000000000000004">
      <c r="A233" s="94">
        <f t="shared" si="9"/>
        <v>44524</v>
      </c>
      <c r="B233" s="49">
        <f t="shared" si="10"/>
        <v>0</v>
      </c>
      <c r="C233" s="49">
        <f t="shared" si="11"/>
        <v>0</v>
      </c>
      <c r="D233" s="95">
        <v>44524</v>
      </c>
      <c r="E233" s="96" t="str">
        <f>IFERROR(VLOOKUP($D233, V医療従事者等!$A:$J, $E$4, FALSE), TEXT(D233, "aaa"))</f>
        <v>水</v>
      </c>
      <c r="F233" s="96">
        <f>IFERROR(VLOOKUP($D233, V医療従事者等!$A:$J, $F$4, FALSE), 0)</f>
        <v>0</v>
      </c>
      <c r="G233" s="96">
        <f>IFERROR(VLOOKUP($D233, V医療従事者等!$A:$J, $G$4, FALSE), 0)</f>
        <v>0</v>
      </c>
      <c r="H233" s="96">
        <f>IFERROR(VLOOKUP($D233, V医療従事者等!$A:$J, $H$4, FALSE), 0)</f>
        <v>0</v>
      </c>
      <c r="I233" s="96">
        <f>IFERROR(VLOOKUP($D233, V医療従事者等!$A:$J, $I$4, FALSE), 0)</f>
        <v>0</v>
      </c>
      <c r="J233" s="97">
        <f>IFERROR(VLOOKUP($D233, V一般接種!$A:$G, J$4, FALSE), 0)</f>
        <v>0</v>
      </c>
      <c r="K233" s="97">
        <f>IFERROR(VLOOKUP($D233, V一般接種!$A:$G, K$4, FALSE), 0)</f>
        <v>0</v>
      </c>
      <c r="L233" s="97">
        <f>IFERROR(VLOOKUP($D233, V一般接種!$A:$G, L$4, FALSE), 0)</f>
        <v>0</v>
      </c>
      <c r="M233" s="97">
        <f>IFERROR(VLOOKUP($D233, V一般接種!$A:$G, M$4, FALSE), 0)</f>
        <v>0</v>
      </c>
      <c r="N233" s="97">
        <f>SUMIF(V職域接種!$C:$C, 'Conv-vaccine'!$D233, V職域接種!F:F)</f>
        <v>0</v>
      </c>
      <c r="O233" s="97">
        <f>SUMIF(V職域接種!$C:$C, 'Conv-vaccine'!$D233, V職域接種!G:G)</f>
        <v>0</v>
      </c>
      <c r="P233" s="97">
        <f>SUMIF(V重複!$C:$C, 'Conv-vaccine'!$D233, V重複!F:F)</f>
        <v>0</v>
      </c>
      <c r="Q233" s="97">
        <f>SUMIF(V重複!$C:$C, 'Conv-vaccine'!$D233, V重複!G:G)</f>
        <v>0</v>
      </c>
    </row>
    <row r="234" spans="1:17" x14ac:dyDescent="0.55000000000000004">
      <c r="A234" s="94">
        <f t="shared" si="9"/>
        <v>44525</v>
      </c>
      <c r="B234" s="49">
        <f t="shared" si="10"/>
        <v>0</v>
      </c>
      <c r="C234" s="49">
        <f t="shared" si="11"/>
        <v>0</v>
      </c>
      <c r="D234" s="95">
        <v>44525</v>
      </c>
      <c r="E234" s="96" t="str">
        <f>IFERROR(VLOOKUP($D234, V医療従事者等!$A:$J, $E$4, FALSE), TEXT(D234, "aaa"))</f>
        <v>木</v>
      </c>
      <c r="F234" s="96">
        <f>IFERROR(VLOOKUP($D234, V医療従事者等!$A:$J, $F$4, FALSE), 0)</f>
        <v>0</v>
      </c>
      <c r="G234" s="96">
        <f>IFERROR(VLOOKUP($D234, V医療従事者等!$A:$J, $G$4, FALSE), 0)</f>
        <v>0</v>
      </c>
      <c r="H234" s="96">
        <f>IFERROR(VLOOKUP($D234, V医療従事者等!$A:$J, $H$4, FALSE), 0)</f>
        <v>0</v>
      </c>
      <c r="I234" s="96">
        <f>IFERROR(VLOOKUP($D234, V医療従事者等!$A:$J, $I$4, FALSE), 0)</f>
        <v>0</v>
      </c>
      <c r="J234" s="97">
        <f>IFERROR(VLOOKUP($D234, V一般接種!$A:$G, J$4, FALSE), 0)</f>
        <v>0</v>
      </c>
      <c r="K234" s="97">
        <f>IFERROR(VLOOKUP($D234, V一般接種!$A:$G, K$4, FALSE), 0)</f>
        <v>0</v>
      </c>
      <c r="L234" s="97">
        <f>IFERROR(VLOOKUP($D234, V一般接種!$A:$G, L$4, FALSE), 0)</f>
        <v>0</v>
      </c>
      <c r="M234" s="97">
        <f>IFERROR(VLOOKUP($D234, V一般接種!$A:$G, M$4, FALSE), 0)</f>
        <v>0</v>
      </c>
      <c r="N234" s="97">
        <f>SUMIF(V職域接種!$C:$C, 'Conv-vaccine'!$D234, V職域接種!F:F)</f>
        <v>0</v>
      </c>
      <c r="O234" s="97">
        <f>SUMIF(V職域接種!$C:$C, 'Conv-vaccine'!$D234, V職域接種!G:G)</f>
        <v>0</v>
      </c>
      <c r="P234" s="97">
        <f>SUMIF(V重複!$C:$C, 'Conv-vaccine'!$D234, V重複!F:F)</f>
        <v>0</v>
      </c>
      <c r="Q234" s="97">
        <f>SUMIF(V重複!$C:$C, 'Conv-vaccine'!$D234, V重複!G:G)</f>
        <v>0</v>
      </c>
    </row>
    <row r="235" spans="1:17" x14ac:dyDescent="0.55000000000000004">
      <c r="A235" s="94">
        <f t="shared" si="9"/>
        <v>44526</v>
      </c>
      <c r="B235" s="49">
        <f t="shared" si="10"/>
        <v>0</v>
      </c>
      <c r="C235" s="49">
        <f t="shared" si="11"/>
        <v>0</v>
      </c>
      <c r="D235" s="95">
        <v>44526</v>
      </c>
      <c r="E235" s="96" t="str">
        <f>IFERROR(VLOOKUP($D235, V医療従事者等!$A:$J, $E$4, FALSE), TEXT(D235, "aaa"))</f>
        <v>金</v>
      </c>
      <c r="F235" s="96">
        <f>IFERROR(VLOOKUP($D235, V医療従事者等!$A:$J, $F$4, FALSE), 0)</f>
        <v>0</v>
      </c>
      <c r="G235" s="96">
        <f>IFERROR(VLOOKUP($D235, V医療従事者等!$A:$J, $G$4, FALSE), 0)</f>
        <v>0</v>
      </c>
      <c r="H235" s="96">
        <f>IFERROR(VLOOKUP($D235, V医療従事者等!$A:$J, $H$4, FALSE), 0)</f>
        <v>0</v>
      </c>
      <c r="I235" s="96">
        <f>IFERROR(VLOOKUP($D235, V医療従事者等!$A:$J, $I$4, FALSE), 0)</f>
        <v>0</v>
      </c>
      <c r="J235" s="97">
        <f>IFERROR(VLOOKUP($D235, V一般接種!$A:$G, J$4, FALSE), 0)</f>
        <v>0</v>
      </c>
      <c r="K235" s="97">
        <f>IFERROR(VLOOKUP($D235, V一般接種!$A:$G, K$4, FALSE), 0)</f>
        <v>0</v>
      </c>
      <c r="L235" s="97">
        <f>IFERROR(VLOOKUP($D235, V一般接種!$A:$G, L$4, FALSE), 0)</f>
        <v>0</v>
      </c>
      <c r="M235" s="97">
        <f>IFERROR(VLOOKUP($D235, V一般接種!$A:$G, M$4, FALSE), 0)</f>
        <v>0</v>
      </c>
      <c r="N235" s="97">
        <f>SUMIF(V職域接種!$C:$C, 'Conv-vaccine'!$D235, V職域接種!F:F)</f>
        <v>0</v>
      </c>
      <c r="O235" s="97">
        <f>SUMIF(V職域接種!$C:$C, 'Conv-vaccine'!$D235, V職域接種!G:G)</f>
        <v>0</v>
      </c>
      <c r="P235" s="97">
        <f>SUMIF(V重複!$C:$C, 'Conv-vaccine'!$D235, V重複!F:F)</f>
        <v>0</v>
      </c>
      <c r="Q235" s="97">
        <f>SUMIF(V重複!$C:$C, 'Conv-vaccine'!$D235, V重複!G:G)</f>
        <v>0</v>
      </c>
    </row>
    <row r="236" spans="1:17" x14ac:dyDescent="0.55000000000000004">
      <c r="A236" s="94">
        <f t="shared" si="9"/>
        <v>44527</v>
      </c>
      <c r="B236" s="49">
        <f t="shared" si="10"/>
        <v>0</v>
      </c>
      <c r="C236" s="49">
        <f t="shared" si="11"/>
        <v>0</v>
      </c>
      <c r="D236" s="95">
        <v>44527</v>
      </c>
      <c r="E236" s="96" t="str">
        <f>IFERROR(VLOOKUP($D236, V医療従事者等!$A:$J, $E$4, FALSE), TEXT(D236, "aaa"))</f>
        <v>土</v>
      </c>
      <c r="F236" s="96">
        <f>IFERROR(VLOOKUP($D236, V医療従事者等!$A:$J, $F$4, FALSE), 0)</f>
        <v>0</v>
      </c>
      <c r="G236" s="96">
        <f>IFERROR(VLOOKUP($D236, V医療従事者等!$A:$J, $G$4, FALSE), 0)</f>
        <v>0</v>
      </c>
      <c r="H236" s="96">
        <f>IFERROR(VLOOKUP($D236, V医療従事者等!$A:$J, $H$4, FALSE), 0)</f>
        <v>0</v>
      </c>
      <c r="I236" s="96">
        <f>IFERROR(VLOOKUP($D236, V医療従事者等!$A:$J, $I$4, FALSE), 0)</f>
        <v>0</v>
      </c>
      <c r="J236" s="97">
        <f>IFERROR(VLOOKUP($D236, V一般接種!$A:$G, J$4, FALSE), 0)</f>
        <v>0</v>
      </c>
      <c r="K236" s="97">
        <f>IFERROR(VLOOKUP($D236, V一般接種!$A:$G, K$4, FALSE), 0)</f>
        <v>0</v>
      </c>
      <c r="L236" s="97">
        <f>IFERROR(VLOOKUP($D236, V一般接種!$A:$G, L$4, FALSE), 0)</f>
        <v>0</v>
      </c>
      <c r="M236" s="97">
        <f>IFERROR(VLOOKUP($D236, V一般接種!$A:$G, M$4, FALSE), 0)</f>
        <v>0</v>
      </c>
      <c r="N236" s="97">
        <f>SUMIF(V職域接種!$C:$C, 'Conv-vaccine'!$D236, V職域接種!F:F)</f>
        <v>0</v>
      </c>
      <c r="O236" s="97">
        <f>SUMIF(V職域接種!$C:$C, 'Conv-vaccine'!$D236, V職域接種!G:G)</f>
        <v>0</v>
      </c>
      <c r="P236" s="97">
        <f>SUMIF(V重複!$C:$C, 'Conv-vaccine'!$D236, V重複!F:F)</f>
        <v>0</v>
      </c>
      <c r="Q236" s="97">
        <f>SUMIF(V重複!$C:$C, 'Conv-vaccine'!$D236, V重複!G:G)</f>
        <v>0</v>
      </c>
    </row>
    <row r="237" spans="1:17" x14ac:dyDescent="0.55000000000000004">
      <c r="A237" s="94">
        <f t="shared" si="9"/>
        <v>44528</v>
      </c>
      <c r="B237" s="49">
        <f t="shared" si="10"/>
        <v>0</v>
      </c>
      <c r="C237" s="49">
        <f t="shared" si="11"/>
        <v>0</v>
      </c>
      <c r="D237" s="95">
        <v>44528</v>
      </c>
      <c r="E237" s="96" t="str">
        <f>IFERROR(VLOOKUP($D237, V医療従事者等!$A:$J, $E$4, FALSE), TEXT(D237, "aaa"))</f>
        <v>日</v>
      </c>
      <c r="F237" s="96">
        <f>IFERROR(VLOOKUP($D237, V医療従事者等!$A:$J, $F$4, FALSE), 0)</f>
        <v>0</v>
      </c>
      <c r="G237" s="96">
        <f>IFERROR(VLOOKUP($D237, V医療従事者等!$A:$J, $G$4, FALSE), 0)</f>
        <v>0</v>
      </c>
      <c r="H237" s="96">
        <f>IFERROR(VLOOKUP($D237, V医療従事者等!$A:$J, $H$4, FALSE), 0)</f>
        <v>0</v>
      </c>
      <c r="I237" s="96">
        <f>IFERROR(VLOOKUP($D237, V医療従事者等!$A:$J, $I$4, FALSE), 0)</f>
        <v>0</v>
      </c>
      <c r="J237" s="97">
        <f>IFERROR(VLOOKUP($D237, V一般接種!$A:$G, J$4, FALSE), 0)</f>
        <v>0</v>
      </c>
      <c r="K237" s="97">
        <f>IFERROR(VLOOKUP($D237, V一般接種!$A:$G, K$4, FALSE), 0)</f>
        <v>0</v>
      </c>
      <c r="L237" s="97">
        <f>IFERROR(VLOOKUP($D237, V一般接種!$A:$G, L$4, FALSE), 0)</f>
        <v>0</v>
      </c>
      <c r="M237" s="97">
        <f>IFERROR(VLOOKUP($D237, V一般接種!$A:$G, M$4, FALSE), 0)</f>
        <v>0</v>
      </c>
      <c r="N237" s="97">
        <f>SUMIF(V職域接種!$C:$C, 'Conv-vaccine'!$D237, V職域接種!F:F)</f>
        <v>0</v>
      </c>
      <c r="O237" s="97">
        <f>SUMIF(V職域接種!$C:$C, 'Conv-vaccine'!$D237, V職域接種!G:G)</f>
        <v>0</v>
      </c>
      <c r="P237" s="97">
        <f>SUMIF(V重複!$C:$C, 'Conv-vaccine'!$D237, V重複!F:F)</f>
        <v>0</v>
      </c>
      <c r="Q237" s="97">
        <f>SUMIF(V重複!$C:$C, 'Conv-vaccine'!$D237, V重複!G:G)</f>
        <v>0</v>
      </c>
    </row>
    <row r="238" spans="1:17" x14ac:dyDescent="0.55000000000000004">
      <c r="A238" s="94">
        <f t="shared" si="9"/>
        <v>44529</v>
      </c>
      <c r="B238" s="49">
        <f t="shared" si="10"/>
        <v>0</v>
      </c>
      <c r="C238" s="49">
        <f t="shared" si="11"/>
        <v>0</v>
      </c>
      <c r="D238" s="95">
        <v>44529</v>
      </c>
      <c r="E238" s="96" t="str">
        <f>IFERROR(VLOOKUP($D238, V医療従事者等!$A:$J, $E$4, FALSE), TEXT(D238, "aaa"))</f>
        <v>月</v>
      </c>
      <c r="F238" s="96">
        <f>IFERROR(VLOOKUP($D238, V医療従事者等!$A:$J, $F$4, FALSE), 0)</f>
        <v>0</v>
      </c>
      <c r="G238" s="96">
        <f>IFERROR(VLOOKUP($D238, V医療従事者等!$A:$J, $G$4, FALSE), 0)</f>
        <v>0</v>
      </c>
      <c r="H238" s="96">
        <f>IFERROR(VLOOKUP($D238, V医療従事者等!$A:$J, $H$4, FALSE), 0)</f>
        <v>0</v>
      </c>
      <c r="I238" s="96">
        <f>IFERROR(VLOOKUP($D238, V医療従事者等!$A:$J, $I$4, FALSE), 0)</f>
        <v>0</v>
      </c>
      <c r="J238" s="97">
        <f>IFERROR(VLOOKUP($D238, V一般接種!$A:$G, J$4, FALSE), 0)</f>
        <v>0</v>
      </c>
      <c r="K238" s="97">
        <f>IFERROR(VLOOKUP($D238, V一般接種!$A:$G, K$4, FALSE), 0)</f>
        <v>0</v>
      </c>
      <c r="L238" s="97">
        <f>IFERROR(VLOOKUP($D238, V一般接種!$A:$G, L$4, FALSE), 0)</f>
        <v>0</v>
      </c>
      <c r="M238" s="97">
        <f>IFERROR(VLOOKUP($D238, V一般接種!$A:$G, M$4, FALSE), 0)</f>
        <v>0</v>
      </c>
      <c r="N238" s="97">
        <f>SUMIF(V職域接種!$C:$C, 'Conv-vaccine'!$D238, V職域接種!F:F)</f>
        <v>0</v>
      </c>
      <c r="O238" s="97">
        <f>SUMIF(V職域接種!$C:$C, 'Conv-vaccine'!$D238, V職域接種!G:G)</f>
        <v>0</v>
      </c>
      <c r="P238" s="97">
        <f>SUMIF(V重複!$C:$C, 'Conv-vaccine'!$D238, V重複!F:F)</f>
        <v>0</v>
      </c>
      <c r="Q238" s="97">
        <f>SUMIF(V重複!$C:$C, 'Conv-vaccine'!$D238, V重複!G:G)</f>
        <v>0</v>
      </c>
    </row>
    <row r="239" spans="1:17" x14ac:dyDescent="0.55000000000000004">
      <c r="A239" s="94">
        <f t="shared" si="9"/>
        <v>44530</v>
      </c>
      <c r="B239" s="49">
        <f t="shared" si="10"/>
        <v>0</v>
      </c>
      <c r="C239" s="49">
        <f t="shared" si="11"/>
        <v>0</v>
      </c>
      <c r="D239" s="95">
        <v>44530</v>
      </c>
      <c r="E239" s="96" t="str">
        <f>IFERROR(VLOOKUP($D239, V医療従事者等!$A:$J, $E$4, FALSE), TEXT(D239, "aaa"))</f>
        <v>火</v>
      </c>
      <c r="F239" s="96">
        <f>IFERROR(VLOOKUP($D239, V医療従事者等!$A:$J, $F$4, FALSE), 0)</f>
        <v>0</v>
      </c>
      <c r="G239" s="96">
        <f>IFERROR(VLOOKUP($D239, V医療従事者等!$A:$J, $G$4, FALSE), 0)</f>
        <v>0</v>
      </c>
      <c r="H239" s="96">
        <f>IFERROR(VLOOKUP($D239, V医療従事者等!$A:$J, $H$4, FALSE), 0)</f>
        <v>0</v>
      </c>
      <c r="I239" s="96">
        <f>IFERROR(VLOOKUP($D239, V医療従事者等!$A:$J, $I$4, FALSE), 0)</f>
        <v>0</v>
      </c>
      <c r="J239" s="97">
        <f>IFERROR(VLOOKUP($D239, V一般接種!$A:$G, J$4, FALSE), 0)</f>
        <v>0</v>
      </c>
      <c r="K239" s="97">
        <f>IFERROR(VLOOKUP($D239, V一般接種!$A:$G, K$4, FALSE), 0)</f>
        <v>0</v>
      </c>
      <c r="L239" s="97">
        <f>IFERROR(VLOOKUP($D239, V一般接種!$A:$G, L$4, FALSE), 0)</f>
        <v>0</v>
      </c>
      <c r="M239" s="97">
        <f>IFERROR(VLOOKUP($D239, V一般接種!$A:$G, M$4, FALSE), 0)</f>
        <v>0</v>
      </c>
      <c r="N239" s="97">
        <f>SUMIF(V職域接種!$C:$C, 'Conv-vaccine'!$D239, V職域接種!F:F)</f>
        <v>0</v>
      </c>
      <c r="O239" s="97">
        <f>SUMIF(V職域接種!$C:$C, 'Conv-vaccine'!$D239, V職域接種!G:G)</f>
        <v>0</v>
      </c>
      <c r="P239" s="97">
        <f>SUMIF(V重複!$C:$C, 'Conv-vaccine'!$D239, V重複!F:F)</f>
        <v>0</v>
      </c>
      <c r="Q239" s="97">
        <f>SUMIF(V重複!$C:$C, 'Conv-vaccine'!$D239, V重複!G:G)</f>
        <v>0</v>
      </c>
    </row>
    <row r="240" spans="1:17" x14ac:dyDescent="0.55000000000000004">
      <c r="A240" s="94">
        <f t="shared" si="9"/>
        <v>44531</v>
      </c>
      <c r="B240" s="49">
        <f t="shared" si="10"/>
        <v>0</v>
      </c>
      <c r="C240" s="49">
        <f t="shared" si="11"/>
        <v>0</v>
      </c>
      <c r="D240" s="95">
        <v>44531</v>
      </c>
      <c r="E240" s="96" t="str">
        <f>IFERROR(VLOOKUP($D240, V医療従事者等!$A:$J, $E$4, FALSE), TEXT(D240, "aaa"))</f>
        <v>水</v>
      </c>
      <c r="F240" s="96">
        <f>IFERROR(VLOOKUP($D240, V医療従事者等!$A:$J, $F$4, FALSE), 0)</f>
        <v>0</v>
      </c>
      <c r="G240" s="96">
        <f>IFERROR(VLOOKUP($D240, V医療従事者等!$A:$J, $G$4, FALSE), 0)</f>
        <v>0</v>
      </c>
      <c r="H240" s="96">
        <f>IFERROR(VLOOKUP($D240, V医療従事者等!$A:$J, $H$4, FALSE), 0)</f>
        <v>0</v>
      </c>
      <c r="I240" s="96">
        <f>IFERROR(VLOOKUP($D240, V医療従事者等!$A:$J, $I$4, FALSE), 0)</f>
        <v>0</v>
      </c>
      <c r="J240" s="97">
        <f>IFERROR(VLOOKUP($D240, V一般接種!$A:$G, J$4, FALSE), 0)</f>
        <v>0</v>
      </c>
      <c r="K240" s="97">
        <f>IFERROR(VLOOKUP($D240, V一般接種!$A:$G, K$4, FALSE), 0)</f>
        <v>0</v>
      </c>
      <c r="L240" s="97">
        <f>IFERROR(VLOOKUP($D240, V一般接種!$A:$G, L$4, FALSE), 0)</f>
        <v>0</v>
      </c>
      <c r="M240" s="97">
        <f>IFERROR(VLOOKUP($D240, V一般接種!$A:$G, M$4, FALSE), 0)</f>
        <v>0</v>
      </c>
      <c r="N240" s="97">
        <f>SUMIF(V職域接種!$C:$C, 'Conv-vaccine'!$D240, V職域接種!F:F)</f>
        <v>0</v>
      </c>
      <c r="O240" s="97">
        <f>SUMIF(V職域接種!$C:$C, 'Conv-vaccine'!$D240, V職域接種!G:G)</f>
        <v>0</v>
      </c>
      <c r="P240" s="97">
        <f>SUMIF(V重複!$C:$C, 'Conv-vaccine'!$D240, V重複!F:F)</f>
        <v>0</v>
      </c>
      <c r="Q240" s="97">
        <f>SUMIF(V重複!$C:$C, 'Conv-vaccine'!$D240, V重複!G:G)</f>
        <v>0</v>
      </c>
    </row>
    <row r="241" spans="1:17" x14ac:dyDescent="0.55000000000000004">
      <c r="A241" s="94">
        <f t="shared" si="9"/>
        <v>44532</v>
      </c>
      <c r="B241" s="49">
        <f t="shared" si="10"/>
        <v>0</v>
      </c>
      <c r="C241" s="49">
        <f t="shared" si="11"/>
        <v>0</v>
      </c>
      <c r="D241" s="95">
        <v>44532</v>
      </c>
      <c r="E241" s="96" t="str">
        <f>IFERROR(VLOOKUP($D241, V医療従事者等!$A:$J, $E$4, FALSE), TEXT(D241, "aaa"))</f>
        <v>木</v>
      </c>
      <c r="F241" s="96">
        <f>IFERROR(VLOOKUP($D241, V医療従事者等!$A:$J, $F$4, FALSE), 0)</f>
        <v>0</v>
      </c>
      <c r="G241" s="96">
        <f>IFERROR(VLOOKUP($D241, V医療従事者等!$A:$J, $G$4, FALSE), 0)</f>
        <v>0</v>
      </c>
      <c r="H241" s="96">
        <f>IFERROR(VLOOKUP($D241, V医療従事者等!$A:$J, $H$4, FALSE), 0)</f>
        <v>0</v>
      </c>
      <c r="I241" s="96">
        <f>IFERROR(VLOOKUP($D241, V医療従事者等!$A:$J, $I$4, FALSE), 0)</f>
        <v>0</v>
      </c>
      <c r="J241" s="97">
        <f>IFERROR(VLOOKUP($D241, V一般接種!$A:$G, J$4, FALSE), 0)</f>
        <v>0</v>
      </c>
      <c r="K241" s="97">
        <f>IFERROR(VLOOKUP($D241, V一般接種!$A:$G, K$4, FALSE), 0)</f>
        <v>0</v>
      </c>
      <c r="L241" s="97">
        <f>IFERROR(VLOOKUP($D241, V一般接種!$A:$G, L$4, FALSE), 0)</f>
        <v>0</v>
      </c>
      <c r="M241" s="97">
        <f>IFERROR(VLOOKUP($D241, V一般接種!$A:$G, M$4, FALSE), 0)</f>
        <v>0</v>
      </c>
      <c r="N241" s="97">
        <f>SUMIF(V職域接種!$C:$C, 'Conv-vaccine'!$D241, V職域接種!F:F)</f>
        <v>0</v>
      </c>
      <c r="O241" s="97">
        <f>SUMIF(V職域接種!$C:$C, 'Conv-vaccine'!$D241, V職域接種!G:G)</f>
        <v>0</v>
      </c>
      <c r="P241" s="97">
        <f>SUMIF(V重複!$C:$C, 'Conv-vaccine'!$D241, V重複!F:F)</f>
        <v>0</v>
      </c>
      <c r="Q241" s="97">
        <f>SUMIF(V重複!$C:$C, 'Conv-vaccine'!$D241, V重複!G:G)</f>
        <v>0</v>
      </c>
    </row>
    <row r="242" spans="1:17" x14ac:dyDescent="0.55000000000000004">
      <c r="A242" s="94">
        <f t="shared" si="9"/>
        <v>44533</v>
      </c>
      <c r="B242" s="49">
        <f t="shared" si="10"/>
        <v>0</v>
      </c>
      <c r="C242" s="49">
        <f t="shared" si="11"/>
        <v>0</v>
      </c>
      <c r="D242" s="95">
        <v>44533</v>
      </c>
      <c r="E242" s="96" t="str">
        <f>IFERROR(VLOOKUP($D242, V医療従事者等!$A:$J, $E$4, FALSE), TEXT(D242, "aaa"))</f>
        <v>金</v>
      </c>
      <c r="F242" s="96">
        <f>IFERROR(VLOOKUP($D242, V医療従事者等!$A:$J, $F$4, FALSE), 0)</f>
        <v>0</v>
      </c>
      <c r="G242" s="96">
        <f>IFERROR(VLOOKUP($D242, V医療従事者等!$A:$J, $G$4, FALSE), 0)</f>
        <v>0</v>
      </c>
      <c r="H242" s="96">
        <f>IFERROR(VLOOKUP($D242, V医療従事者等!$A:$J, $H$4, FALSE), 0)</f>
        <v>0</v>
      </c>
      <c r="I242" s="96">
        <f>IFERROR(VLOOKUP($D242, V医療従事者等!$A:$J, $I$4, FALSE), 0)</f>
        <v>0</v>
      </c>
      <c r="J242" s="97">
        <f>IFERROR(VLOOKUP($D242, V一般接種!$A:$G, J$4, FALSE), 0)</f>
        <v>0</v>
      </c>
      <c r="K242" s="97">
        <f>IFERROR(VLOOKUP($D242, V一般接種!$A:$G, K$4, FALSE), 0)</f>
        <v>0</v>
      </c>
      <c r="L242" s="97">
        <f>IFERROR(VLOOKUP($D242, V一般接種!$A:$G, L$4, FALSE), 0)</f>
        <v>0</v>
      </c>
      <c r="M242" s="97">
        <f>IFERROR(VLOOKUP($D242, V一般接種!$A:$G, M$4, FALSE), 0)</f>
        <v>0</v>
      </c>
      <c r="N242" s="97">
        <f>SUMIF(V職域接種!$C:$C, 'Conv-vaccine'!$D242, V職域接種!F:F)</f>
        <v>0</v>
      </c>
      <c r="O242" s="97">
        <f>SUMIF(V職域接種!$C:$C, 'Conv-vaccine'!$D242, V職域接種!G:G)</f>
        <v>0</v>
      </c>
      <c r="P242" s="97">
        <f>SUMIF(V重複!$C:$C, 'Conv-vaccine'!$D242, V重複!F:F)</f>
        <v>0</v>
      </c>
      <c r="Q242" s="97">
        <f>SUMIF(V重複!$C:$C, 'Conv-vaccine'!$D242, V重複!G:G)</f>
        <v>0</v>
      </c>
    </row>
    <row r="243" spans="1:17" x14ac:dyDescent="0.55000000000000004">
      <c r="A243" s="94">
        <f t="shared" si="9"/>
        <v>44534</v>
      </c>
      <c r="B243" s="49">
        <f t="shared" si="10"/>
        <v>0</v>
      </c>
      <c r="C243" s="49">
        <f t="shared" si="11"/>
        <v>0</v>
      </c>
      <c r="D243" s="95">
        <v>44534</v>
      </c>
      <c r="E243" s="96" t="str">
        <f>IFERROR(VLOOKUP($D243, V医療従事者等!$A:$J, $E$4, FALSE), TEXT(D243, "aaa"))</f>
        <v>土</v>
      </c>
      <c r="F243" s="96">
        <f>IFERROR(VLOOKUP($D243, V医療従事者等!$A:$J, $F$4, FALSE), 0)</f>
        <v>0</v>
      </c>
      <c r="G243" s="96">
        <f>IFERROR(VLOOKUP($D243, V医療従事者等!$A:$J, $G$4, FALSE), 0)</f>
        <v>0</v>
      </c>
      <c r="H243" s="96">
        <f>IFERROR(VLOOKUP($D243, V医療従事者等!$A:$J, $H$4, FALSE), 0)</f>
        <v>0</v>
      </c>
      <c r="I243" s="96">
        <f>IFERROR(VLOOKUP($D243, V医療従事者等!$A:$J, $I$4, FALSE), 0)</f>
        <v>0</v>
      </c>
      <c r="J243" s="97">
        <f>IFERROR(VLOOKUP($D243, V一般接種!$A:$G, J$4, FALSE), 0)</f>
        <v>0</v>
      </c>
      <c r="K243" s="97">
        <f>IFERROR(VLOOKUP($D243, V一般接種!$A:$G, K$4, FALSE), 0)</f>
        <v>0</v>
      </c>
      <c r="L243" s="97">
        <f>IFERROR(VLOOKUP($D243, V一般接種!$A:$G, L$4, FALSE), 0)</f>
        <v>0</v>
      </c>
      <c r="M243" s="97">
        <f>IFERROR(VLOOKUP($D243, V一般接種!$A:$G, M$4, FALSE), 0)</f>
        <v>0</v>
      </c>
      <c r="N243" s="97">
        <f>SUMIF(V職域接種!$C:$C, 'Conv-vaccine'!$D243, V職域接種!F:F)</f>
        <v>0</v>
      </c>
      <c r="O243" s="97">
        <f>SUMIF(V職域接種!$C:$C, 'Conv-vaccine'!$D243, V職域接種!G:G)</f>
        <v>0</v>
      </c>
      <c r="P243" s="97">
        <f>SUMIF(V重複!$C:$C, 'Conv-vaccine'!$D243, V重複!F:F)</f>
        <v>0</v>
      </c>
      <c r="Q243" s="97">
        <f>SUMIF(V重複!$C:$C, 'Conv-vaccine'!$D243, V重複!G:G)</f>
        <v>0</v>
      </c>
    </row>
    <row r="244" spans="1:17" x14ac:dyDescent="0.55000000000000004">
      <c r="A244" s="94">
        <f t="shared" si="9"/>
        <v>44535</v>
      </c>
      <c r="B244" s="49">
        <f t="shared" si="10"/>
        <v>0</v>
      </c>
      <c r="C244" s="49">
        <f t="shared" si="11"/>
        <v>0</v>
      </c>
      <c r="D244" s="95">
        <v>44535</v>
      </c>
      <c r="E244" s="96" t="str">
        <f>IFERROR(VLOOKUP($D244, V医療従事者等!$A:$J, $E$4, FALSE), TEXT(D244, "aaa"))</f>
        <v>日</v>
      </c>
      <c r="F244" s="96">
        <f>IFERROR(VLOOKUP($D244, V医療従事者等!$A:$J, $F$4, FALSE), 0)</f>
        <v>0</v>
      </c>
      <c r="G244" s="96">
        <f>IFERROR(VLOOKUP($D244, V医療従事者等!$A:$J, $G$4, FALSE), 0)</f>
        <v>0</v>
      </c>
      <c r="H244" s="96">
        <f>IFERROR(VLOOKUP($D244, V医療従事者等!$A:$J, $H$4, FALSE), 0)</f>
        <v>0</v>
      </c>
      <c r="I244" s="96">
        <f>IFERROR(VLOOKUP($D244, V医療従事者等!$A:$J, $I$4, FALSE), 0)</f>
        <v>0</v>
      </c>
      <c r="J244" s="97">
        <f>IFERROR(VLOOKUP($D244, V一般接種!$A:$G, J$4, FALSE), 0)</f>
        <v>0</v>
      </c>
      <c r="K244" s="97">
        <f>IFERROR(VLOOKUP($D244, V一般接種!$A:$G, K$4, FALSE), 0)</f>
        <v>0</v>
      </c>
      <c r="L244" s="97">
        <f>IFERROR(VLOOKUP($D244, V一般接種!$A:$G, L$4, FALSE), 0)</f>
        <v>0</v>
      </c>
      <c r="M244" s="97">
        <f>IFERROR(VLOOKUP($D244, V一般接種!$A:$G, M$4, FALSE), 0)</f>
        <v>0</v>
      </c>
      <c r="N244" s="97">
        <f>SUMIF(V職域接種!$C:$C, 'Conv-vaccine'!$D244, V職域接種!F:F)</f>
        <v>0</v>
      </c>
      <c r="O244" s="97">
        <f>SUMIF(V職域接種!$C:$C, 'Conv-vaccine'!$D244, V職域接種!G:G)</f>
        <v>0</v>
      </c>
      <c r="P244" s="97">
        <f>SUMIF(V重複!$C:$C, 'Conv-vaccine'!$D244, V重複!F:F)</f>
        <v>0</v>
      </c>
      <c r="Q244" s="97">
        <f>SUMIF(V重複!$C:$C, 'Conv-vaccine'!$D244, V重複!G:G)</f>
        <v>0</v>
      </c>
    </row>
    <row r="245" spans="1:17" x14ac:dyDescent="0.55000000000000004">
      <c r="A245" s="94">
        <f t="shared" si="9"/>
        <v>44536</v>
      </c>
      <c r="B245" s="49">
        <f t="shared" si="10"/>
        <v>0</v>
      </c>
      <c r="C245" s="49">
        <f t="shared" si="11"/>
        <v>0</v>
      </c>
      <c r="D245" s="95">
        <v>44536</v>
      </c>
      <c r="E245" s="96" t="str">
        <f>IFERROR(VLOOKUP($D245, V医療従事者等!$A:$J, $E$4, FALSE), TEXT(D245, "aaa"))</f>
        <v>月</v>
      </c>
      <c r="F245" s="96">
        <f>IFERROR(VLOOKUP($D245, V医療従事者等!$A:$J, $F$4, FALSE), 0)</f>
        <v>0</v>
      </c>
      <c r="G245" s="96">
        <f>IFERROR(VLOOKUP($D245, V医療従事者等!$A:$J, $G$4, FALSE), 0)</f>
        <v>0</v>
      </c>
      <c r="H245" s="96">
        <f>IFERROR(VLOOKUP($D245, V医療従事者等!$A:$J, $H$4, FALSE), 0)</f>
        <v>0</v>
      </c>
      <c r="I245" s="96">
        <f>IFERROR(VLOOKUP($D245, V医療従事者等!$A:$J, $I$4, FALSE), 0)</f>
        <v>0</v>
      </c>
      <c r="J245" s="97">
        <f>IFERROR(VLOOKUP($D245, V一般接種!$A:$G, J$4, FALSE), 0)</f>
        <v>0</v>
      </c>
      <c r="K245" s="97">
        <f>IFERROR(VLOOKUP($D245, V一般接種!$A:$G, K$4, FALSE), 0)</f>
        <v>0</v>
      </c>
      <c r="L245" s="97">
        <f>IFERROR(VLOOKUP($D245, V一般接種!$A:$G, L$4, FALSE), 0)</f>
        <v>0</v>
      </c>
      <c r="M245" s="97">
        <f>IFERROR(VLOOKUP($D245, V一般接種!$A:$G, M$4, FALSE), 0)</f>
        <v>0</v>
      </c>
      <c r="N245" s="97">
        <f>SUMIF(V職域接種!$C:$C, 'Conv-vaccine'!$D245, V職域接種!F:F)</f>
        <v>0</v>
      </c>
      <c r="O245" s="97">
        <f>SUMIF(V職域接種!$C:$C, 'Conv-vaccine'!$D245, V職域接種!G:G)</f>
        <v>0</v>
      </c>
      <c r="P245" s="97">
        <f>SUMIF(V重複!$C:$C, 'Conv-vaccine'!$D245, V重複!F:F)</f>
        <v>0</v>
      </c>
      <c r="Q245" s="97">
        <f>SUMIF(V重複!$C:$C, 'Conv-vaccine'!$D245, V重複!G:G)</f>
        <v>0</v>
      </c>
    </row>
    <row r="246" spans="1:17" x14ac:dyDescent="0.55000000000000004">
      <c r="A246" s="94">
        <f t="shared" si="9"/>
        <v>44537</v>
      </c>
      <c r="B246" s="49">
        <f t="shared" si="10"/>
        <v>0</v>
      </c>
      <c r="C246" s="49">
        <f t="shared" si="11"/>
        <v>0</v>
      </c>
      <c r="D246" s="95">
        <v>44537</v>
      </c>
      <c r="E246" s="96" t="str">
        <f>IFERROR(VLOOKUP($D246, V医療従事者等!$A:$J, $E$4, FALSE), TEXT(D246, "aaa"))</f>
        <v>火</v>
      </c>
      <c r="F246" s="96">
        <f>IFERROR(VLOOKUP($D246, V医療従事者等!$A:$J, $F$4, FALSE), 0)</f>
        <v>0</v>
      </c>
      <c r="G246" s="96">
        <f>IFERROR(VLOOKUP($D246, V医療従事者等!$A:$J, $G$4, FALSE), 0)</f>
        <v>0</v>
      </c>
      <c r="H246" s="96">
        <f>IFERROR(VLOOKUP($D246, V医療従事者等!$A:$J, $H$4, FALSE), 0)</f>
        <v>0</v>
      </c>
      <c r="I246" s="96">
        <f>IFERROR(VLOOKUP($D246, V医療従事者等!$A:$J, $I$4, FALSE), 0)</f>
        <v>0</v>
      </c>
      <c r="J246" s="97">
        <f>IFERROR(VLOOKUP($D246, V一般接種!$A:$G, J$4, FALSE), 0)</f>
        <v>0</v>
      </c>
      <c r="K246" s="97">
        <f>IFERROR(VLOOKUP($D246, V一般接種!$A:$G, K$4, FALSE), 0)</f>
        <v>0</v>
      </c>
      <c r="L246" s="97">
        <f>IFERROR(VLOOKUP($D246, V一般接種!$A:$G, L$4, FALSE), 0)</f>
        <v>0</v>
      </c>
      <c r="M246" s="97">
        <f>IFERROR(VLOOKUP($D246, V一般接種!$A:$G, M$4, FALSE), 0)</f>
        <v>0</v>
      </c>
      <c r="N246" s="97">
        <f>SUMIF(V職域接種!$C:$C, 'Conv-vaccine'!$D246, V職域接種!F:F)</f>
        <v>0</v>
      </c>
      <c r="O246" s="97">
        <f>SUMIF(V職域接種!$C:$C, 'Conv-vaccine'!$D246, V職域接種!G:G)</f>
        <v>0</v>
      </c>
      <c r="P246" s="97">
        <f>SUMIF(V重複!$C:$C, 'Conv-vaccine'!$D246, V重複!F:F)</f>
        <v>0</v>
      </c>
      <c r="Q246" s="97">
        <f>SUMIF(V重複!$C:$C, 'Conv-vaccine'!$D246, V重複!G:G)</f>
        <v>0</v>
      </c>
    </row>
    <row r="247" spans="1:17" x14ac:dyDescent="0.55000000000000004">
      <c r="A247" s="94">
        <f t="shared" si="9"/>
        <v>44538</v>
      </c>
      <c r="B247" s="49">
        <f t="shared" si="10"/>
        <v>0</v>
      </c>
      <c r="C247" s="49">
        <f t="shared" si="11"/>
        <v>0</v>
      </c>
      <c r="D247" s="95">
        <v>44538</v>
      </c>
      <c r="E247" s="96" t="str">
        <f>IFERROR(VLOOKUP($D247, V医療従事者等!$A:$J, $E$4, FALSE), TEXT(D247, "aaa"))</f>
        <v>水</v>
      </c>
      <c r="F247" s="96">
        <f>IFERROR(VLOOKUP($D247, V医療従事者等!$A:$J, $F$4, FALSE), 0)</f>
        <v>0</v>
      </c>
      <c r="G247" s="96">
        <f>IFERROR(VLOOKUP($D247, V医療従事者等!$A:$J, $G$4, FALSE), 0)</f>
        <v>0</v>
      </c>
      <c r="H247" s="96">
        <f>IFERROR(VLOOKUP($D247, V医療従事者等!$A:$J, $H$4, FALSE), 0)</f>
        <v>0</v>
      </c>
      <c r="I247" s="96">
        <f>IFERROR(VLOOKUP($D247, V医療従事者等!$A:$J, $I$4, FALSE), 0)</f>
        <v>0</v>
      </c>
      <c r="J247" s="97">
        <f>IFERROR(VLOOKUP($D247, V一般接種!$A:$G, J$4, FALSE), 0)</f>
        <v>0</v>
      </c>
      <c r="K247" s="97">
        <f>IFERROR(VLOOKUP($D247, V一般接種!$A:$G, K$4, FALSE), 0)</f>
        <v>0</v>
      </c>
      <c r="L247" s="97">
        <f>IFERROR(VLOOKUP($D247, V一般接種!$A:$G, L$4, FALSE), 0)</f>
        <v>0</v>
      </c>
      <c r="M247" s="97">
        <f>IFERROR(VLOOKUP($D247, V一般接種!$A:$G, M$4, FALSE), 0)</f>
        <v>0</v>
      </c>
      <c r="N247" s="97">
        <f>SUMIF(V職域接種!$C:$C, 'Conv-vaccine'!$D247, V職域接種!F:F)</f>
        <v>0</v>
      </c>
      <c r="O247" s="97">
        <f>SUMIF(V職域接種!$C:$C, 'Conv-vaccine'!$D247, V職域接種!G:G)</f>
        <v>0</v>
      </c>
      <c r="P247" s="97">
        <f>SUMIF(V重複!$C:$C, 'Conv-vaccine'!$D247, V重複!F:F)</f>
        <v>0</v>
      </c>
      <c r="Q247" s="97">
        <f>SUMIF(V重複!$C:$C, 'Conv-vaccine'!$D247, V重複!G:G)</f>
        <v>0</v>
      </c>
    </row>
    <row r="248" spans="1:17" x14ac:dyDescent="0.55000000000000004">
      <c r="A248" s="94">
        <f t="shared" si="9"/>
        <v>44539</v>
      </c>
      <c r="B248" s="49">
        <f t="shared" si="10"/>
        <v>0</v>
      </c>
      <c r="C248" s="49">
        <f t="shared" si="11"/>
        <v>0</v>
      </c>
      <c r="D248" s="95">
        <v>44539</v>
      </c>
      <c r="E248" s="96" t="str">
        <f>IFERROR(VLOOKUP($D248, V医療従事者等!$A:$J, $E$4, FALSE), TEXT(D248, "aaa"))</f>
        <v>木</v>
      </c>
      <c r="F248" s="96">
        <f>IFERROR(VLOOKUP($D248, V医療従事者等!$A:$J, $F$4, FALSE), 0)</f>
        <v>0</v>
      </c>
      <c r="G248" s="96">
        <f>IFERROR(VLOOKUP($D248, V医療従事者等!$A:$J, $G$4, FALSE), 0)</f>
        <v>0</v>
      </c>
      <c r="H248" s="96">
        <f>IFERROR(VLOOKUP($D248, V医療従事者等!$A:$J, $H$4, FALSE), 0)</f>
        <v>0</v>
      </c>
      <c r="I248" s="96">
        <f>IFERROR(VLOOKUP($D248, V医療従事者等!$A:$J, $I$4, FALSE), 0)</f>
        <v>0</v>
      </c>
      <c r="J248" s="97">
        <f>IFERROR(VLOOKUP($D248, V一般接種!$A:$G, J$4, FALSE), 0)</f>
        <v>0</v>
      </c>
      <c r="K248" s="97">
        <f>IFERROR(VLOOKUP($D248, V一般接種!$A:$G, K$4, FALSE), 0)</f>
        <v>0</v>
      </c>
      <c r="L248" s="97">
        <f>IFERROR(VLOOKUP($D248, V一般接種!$A:$G, L$4, FALSE), 0)</f>
        <v>0</v>
      </c>
      <c r="M248" s="97">
        <f>IFERROR(VLOOKUP($D248, V一般接種!$A:$G, M$4, FALSE), 0)</f>
        <v>0</v>
      </c>
      <c r="N248" s="97">
        <f>SUMIF(V職域接種!$C:$C, 'Conv-vaccine'!$D248, V職域接種!F:F)</f>
        <v>0</v>
      </c>
      <c r="O248" s="97">
        <f>SUMIF(V職域接種!$C:$C, 'Conv-vaccine'!$D248, V職域接種!G:G)</f>
        <v>0</v>
      </c>
      <c r="P248" s="97">
        <f>SUMIF(V重複!$C:$C, 'Conv-vaccine'!$D248, V重複!F:F)</f>
        <v>0</v>
      </c>
      <c r="Q248" s="97">
        <f>SUMIF(V重複!$C:$C, 'Conv-vaccine'!$D248, V重複!G:G)</f>
        <v>0</v>
      </c>
    </row>
    <row r="249" spans="1:17" x14ac:dyDescent="0.55000000000000004">
      <c r="A249" s="94">
        <f t="shared" si="9"/>
        <v>44540</v>
      </c>
      <c r="B249" s="49">
        <f t="shared" si="10"/>
        <v>0</v>
      </c>
      <c r="C249" s="49">
        <f t="shared" si="11"/>
        <v>0</v>
      </c>
      <c r="D249" s="95">
        <v>44540</v>
      </c>
      <c r="E249" s="96" t="str">
        <f>IFERROR(VLOOKUP($D249, V医療従事者等!$A:$J, $E$4, FALSE), TEXT(D249, "aaa"))</f>
        <v>金</v>
      </c>
      <c r="F249" s="96">
        <f>IFERROR(VLOOKUP($D249, V医療従事者等!$A:$J, $F$4, FALSE), 0)</f>
        <v>0</v>
      </c>
      <c r="G249" s="96">
        <f>IFERROR(VLOOKUP($D249, V医療従事者等!$A:$J, $G$4, FALSE), 0)</f>
        <v>0</v>
      </c>
      <c r="H249" s="96">
        <f>IFERROR(VLOOKUP($D249, V医療従事者等!$A:$J, $H$4, FALSE), 0)</f>
        <v>0</v>
      </c>
      <c r="I249" s="96">
        <f>IFERROR(VLOOKUP($D249, V医療従事者等!$A:$J, $I$4, FALSE), 0)</f>
        <v>0</v>
      </c>
      <c r="J249" s="97">
        <f>IFERROR(VLOOKUP($D249, V一般接種!$A:$G, J$4, FALSE), 0)</f>
        <v>0</v>
      </c>
      <c r="K249" s="97">
        <f>IFERROR(VLOOKUP($D249, V一般接種!$A:$G, K$4, FALSE), 0)</f>
        <v>0</v>
      </c>
      <c r="L249" s="97">
        <f>IFERROR(VLOOKUP($D249, V一般接種!$A:$G, L$4, FALSE), 0)</f>
        <v>0</v>
      </c>
      <c r="M249" s="97">
        <f>IFERROR(VLOOKUP($D249, V一般接種!$A:$G, M$4, FALSE), 0)</f>
        <v>0</v>
      </c>
      <c r="N249" s="97">
        <f>SUMIF(V職域接種!$C:$C, 'Conv-vaccine'!$D249, V職域接種!F:F)</f>
        <v>0</v>
      </c>
      <c r="O249" s="97">
        <f>SUMIF(V職域接種!$C:$C, 'Conv-vaccine'!$D249, V職域接種!G:G)</f>
        <v>0</v>
      </c>
      <c r="P249" s="97">
        <f>SUMIF(V重複!$C:$C, 'Conv-vaccine'!$D249, V重複!F:F)</f>
        <v>0</v>
      </c>
      <c r="Q249" s="97">
        <f>SUMIF(V重複!$C:$C, 'Conv-vaccine'!$D249, V重複!G:G)</f>
        <v>0</v>
      </c>
    </row>
    <row r="250" spans="1:17" x14ac:dyDescent="0.55000000000000004">
      <c r="A250" s="94">
        <f t="shared" si="9"/>
        <v>44541</v>
      </c>
      <c r="B250" s="49">
        <f t="shared" si="10"/>
        <v>0</v>
      </c>
      <c r="C250" s="49">
        <f t="shared" si="11"/>
        <v>0</v>
      </c>
      <c r="D250" s="95">
        <v>44541</v>
      </c>
      <c r="E250" s="96" t="str">
        <f>IFERROR(VLOOKUP($D250, V医療従事者等!$A:$J, $E$4, FALSE), TEXT(D250, "aaa"))</f>
        <v>土</v>
      </c>
      <c r="F250" s="96">
        <f>IFERROR(VLOOKUP($D250, V医療従事者等!$A:$J, $F$4, FALSE), 0)</f>
        <v>0</v>
      </c>
      <c r="G250" s="96">
        <f>IFERROR(VLOOKUP($D250, V医療従事者等!$A:$J, $G$4, FALSE), 0)</f>
        <v>0</v>
      </c>
      <c r="H250" s="96">
        <f>IFERROR(VLOOKUP($D250, V医療従事者等!$A:$J, $H$4, FALSE), 0)</f>
        <v>0</v>
      </c>
      <c r="I250" s="96">
        <f>IFERROR(VLOOKUP($D250, V医療従事者等!$A:$J, $I$4, FALSE), 0)</f>
        <v>0</v>
      </c>
      <c r="J250" s="97">
        <f>IFERROR(VLOOKUP($D250, V一般接種!$A:$G, J$4, FALSE), 0)</f>
        <v>0</v>
      </c>
      <c r="K250" s="97">
        <f>IFERROR(VLOOKUP($D250, V一般接種!$A:$G, K$4, FALSE), 0)</f>
        <v>0</v>
      </c>
      <c r="L250" s="97">
        <f>IFERROR(VLOOKUP($D250, V一般接種!$A:$G, L$4, FALSE), 0)</f>
        <v>0</v>
      </c>
      <c r="M250" s="97">
        <f>IFERROR(VLOOKUP($D250, V一般接種!$A:$G, M$4, FALSE), 0)</f>
        <v>0</v>
      </c>
      <c r="N250" s="97">
        <f>SUMIF(V職域接種!$C:$C, 'Conv-vaccine'!$D250, V職域接種!F:F)</f>
        <v>0</v>
      </c>
      <c r="O250" s="97">
        <f>SUMIF(V職域接種!$C:$C, 'Conv-vaccine'!$D250, V職域接種!G:G)</f>
        <v>0</v>
      </c>
      <c r="P250" s="97">
        <f>SUMIF(V重複!$C:$C, 'Conv-vaccine'!$D250, V重複!F:F)</f>
        <v>0</v>
      </c>
      <c r="Q250" s="97">
        <f>SUMIF(V重複!$C:$C, 'Conv-vaccine'!$D250, V重複!G:G)</f>
        <v>0</v>
      </c>
    </row>
    <row r="251" spans="1:17" x14ac:dyDescent="0.55000000000000004">
      <c r="A251" s="94">
        <f t="shared" si="9"/>
        <v>44542</v>
      </c>
      <c r="B251" s="49">
        <f t="shared" si="10"/>
        <v>0</v>
      </c>
      <c r="C251" s="49">
        <f t="shared" si="11"/>
        <v>0</v>
      </c>
      <c r="D251" s="95">
        <v>44542</v>
      </c>
      <c r="E251" s="96" t="str">
        <f>IFERROR(VLOOKUP($D251, V医療従事者等!$A:$J, $E$4, FALSE), TEXT(D251, "aaa"))</f>
        <v>日</v>
      </c>
      <c r="F251" s="96">
        <f>IFERROR(VLOOKUP($D251, V医療従事者等!$A:$J, $F$4, FALSE), 0)</f>
        <v>0</v>
      </c>
      <c r="G251" s="96">
        <f>IFERROR(VLOOKUP($D251, V医療従事者等!$A:$J, $G$4, FALSE), 0)</f>
        <v>0</v>
      </c>
      <c r="H251" s="96">
        <f>IFERROR(VLOOKUP($D251, V医療従事者等!$A:$J, $H$4, FALSE), 0)</f>
        <v>0</v>
      </c>
      <c r="I251" s="96">
        <f>IFERROR(VLOOKUP($D251, V医療従事者等!$A:$J, $I$4, FALSE), 0)</f>
        <v>0</v>
      </c>
      <c r="J251" s="97">
        <f>IFERROR(VLOOKUP($D251, V一般接種!$A:$G, J$4, FALSE), 0)</f>
        <v>0</v>
      </c>
      <c r="K251" s="97">
        <f>IFERROR(VLOOKUP($D251, V一般接種!$A:$G, K$4, FALSE), 0)</f>
        <v>0</v>
      </c>
      <c r="L251" s="97">
        <f>IFERROR(VLOOKUP($D251, V一般接種!$A:$G, L$4, FALSE), 0)</f>
        <v>0</v>
      </c>
      <c r="M251" s="97">
        <f>IFERROR(VLOOKUP($D251, V一般接種!$A:$G, M$4, FALSE), 0)</f>
        <v>0</v>
      </c>
      <c r="N251" s="97">
        <f>SUMIF(V職域接種!$C:$C, 'Conv-vaccine'!$D251, V職域接種!F:F)</f>
        <v>0</v>
      </c>
      <c r="O251" s="97">
        <f>SUMIF(V職域接種!$C:$C, 'Conv-vaccine'!$D251, V職域接種!G:G)</f>
        <v>0</v>
      </c>
      <c r="P251" s="97">
        <f>SUMIF(V重複!$C:$C, 'Conv-vaccine'!$D251, V重複!F:F)</f>
        <v>0</v>
      </c>
      <c r="Q251" s="97">
        <f>SUMIF(V重複!$C:$C, 'Conv-vaccine'!$D251, V重複!G:G)</f>
        <v>0</v>
      </c>
    </row>
    <row r="252" spans="1:17" x14ac:dyDescent="0.55000000000000004">
      <c r="A252" s="94">
        <f t="shared" si="9"/>
        <v>44543</v>
      </c>
      <c r="B252" s="49">
        <f t="shared" si="10"/>
        <v>0</v>
      </c>
      <c r="C252" s="49">
        <f t="shared" si="11"/>
        <v>0</v>
      </c>
      <c r="D252" s="95">
        <v>44543</v>
      </c>
      <c r="E252" s="96" t="str">
        <f>IFERROR(VLOOKUP($D252, V医療従事者等!$A:$J, $E$4, FALSE), TEXT(D252, "aaa"))</f>
        <v>月</v>
      </c>
      <c r="F252" s="96">
        <f>IFERROR(VLOOKUP($D252, V医療従事者等!$A:$J, $F$4, FALSE), 0)</f>
        <v>0</v>
      </c>
      <c r="G252" s="96">
        <f>IFERROR(VLOOKUP($D252, V医療従事者等!$A:$J, $G$4, FALSE), 0)</f>
        <v>0</v>
      </c>
      <c r="H252" s="96">
        <f>IFERROR(VLOOKUP($D252, V医療従事者等!$A:$J, $H$4, FALSE), 0)</f>
        <v>0</v>
      </c>
      <c r="I252" s="96">
        <f>IFERROR(VLOOKUP($D252, V医療従事者等!$A:$J, $I$4, FALSE), 0)</f>
        <v>0</v>
      </c>
      <c r="J252" s="97">
        <f>IFERROR(VLOOKUP($D252, V一般接種!$A:$G, J$4, FALSE), 0)</f>
        <v>0</v>
      </c>
      <c r="K252" s="97">
        <f>IFERROR(VLOOKUP($D252, V一般接種!$A:$G, K$4, FALSE), 0)</f>
        <v>0</v>
      </c>
      <c r="L252" s="97">
        <f>IFERROR(VLOOKUP($D252, V一般接種!$A:$G, L$4, FALSE), 0)</f>
        <v>0</v>
      </c>
      <c r="M252" s="97">
        <f>IFERROR(VLOOKUP($D252, V一般接種!$A:$G, M$4, FALSE), 0)</f>
        <v>0</v>
      </c>
      <c r="N252" s="97">
        <f>SUMIF(V職域接種!$C:$C, 'Conv-vaccine'!$D252, V職域接種!F:F)</f>
        <v>0</v>
      </c>
      <c r="O252" s="97">
        <f>SUMIF(V職域接種!$C:$C, 'Conv-vaccine'!$D252, V職域接種!G:G)</f>
        <v>0</v>
      </c>
      <c r="P252" s="97">
        <f>SUMIF(V重複!$C:$C, 'Conv-vaccine'!$D252, V重複!F:F)</f>
        <v>0</v>
      </c>
      <c r="Q252" s="97">
        <f>SUMIF(V重複!$C:$C, 'Conv-vaccine'!$D252, V重複!G:G)</f>
        <v>0</v>
      </c>
    </row>
    <row r="253" spans="1:17" x14ac:dyDescent="0.55000000000000004">
      <c r="A253" s="94">
        <f t="shared" si="9"/>
        <v>44544</v>
      </c>
      <c r="B253" s="49">
        <f t="shared" si="10"/>
        <v>0</v>
      </c>
      <c r="C253" s="49">
        <f t="shared" si="11"/>
        <v>0</v>
      </c>
      <c r="D253" s="95">
        <v>44544</v>
      </c>
      <c r="E253" s="96" t="str">
        <f>IFERROR(VLOOKUP($D253, V医療従事者等!$A:$J, $E$4, FALSE), TEXT(D253, "aaa"))</f>
        <v>火</v>
      </c>
      <c r="F253" s="96">
        <f>IFERROR(VLOOKUP($D253, V医療従事者等!$A:$J, $F$4, FALSE), 0)</f>
        <v>0</v>
      </c>
      <c r="G253" s="96">
        <f>IFERROR(VLOOKUP($D253, V医療従事者等!$A:$J, $G$4, FALSE), 0)</f>
        <v>0</v>
      </c>
      <c r="H253" s="96">
        <f>IFERROR(VLOOKUP($D253, V医療従事者等!$A:$J, $H$4, FALSE), 0)</f>
        <v>0</v>
      </c>
      <c r="I253" s="96">
        <f>IFERROR(VLOOKUP($D253, V医療従事者等!$A:$J, $I$4, FALSE), 0)</f>
        <v>0</v>
      </c>
      <c r="J253" s="97">
        <f>IFERROR(VLOOKUP($D253, V一般接種!$A:$G, J$4, FALSE), 0)</f>
        <v>0</v>
      </c>
      <c r="K253" s="97">
        <f>IFERROR(VLOOKUP($D253, V一般接種!$A:$G, K$4, FALSE), 0)</f>
        <v>0</v>
      </c>
      <c r="L253" s="97">
        <f>IFERROR(VLOOKUP($D253, V一般接種!$A:$G, L$4, FALSE), 0)</f>
        <v>0</v>
      </c>
      <c r="M253" s="97">
        <f>IFERROR(VLOOKUP($D253, V一般接種!$A:$G, M$4, FALSE), 0)</f>
        <v>0</v>
      </c>
      <c r="N253" s="97">
        <f>SUMIF(V職域接種!$C:$C, 'Conv-vaccine'!$D253, V職域接種!F:F)</f>
        <v>0</v>
      </c>
      <c r="O253" s="97">
        <f>SUMIF(V職域接種!$C:$C, 'Conv-vaccine'!$D253, V職域接種!G:G)</f>
        <v>0</v>
      </c>
      <c r="P253" s="97">
        <f>SUMIF(V重複!$C:$C, 'Conv-vaccine'!$D253, V重複!F:F)</f>
        <v>0</v>
      </c>
      <c r="Q253" s="97">
        <f>SUMIF(V重複!$C:$C, 'Conv-vaccine'!$D253, V重複!G:G)</f>
        <v>0</v>
      </c>
    </row>
    <row r="254" spans="1:17" x14ac:dyDescent="0.55000000000000004">
      <c r="A254" s="94">
        <f t="shared" si="9"/>
        <v>44545</v>
      </c>
      <c r="B254" s="49">
        <f t="shared" si="10"/>
        <v>0</v>
      </c>
      <c r="C254" s="49">
        <f t="shared" si="11"/>
        <v>0</v>
      </c>
      <c r="D254" s="95">
        <v>44545</v>
      </c>
      <c r="E254" s="96" t="str">
        <f>IFERROR(VLOOKUP($D254, V医療従事者等!$A:$J, $E$4, FALSE), TEXT(D254, "aaa"))</f>
        <v>水</v>
      </c>
      <c r="F254" s="96">
        <f>IFERROR(VLOOKUP($D254, V医療従事者等!$A:$J, $F$4, FALSE), 0)</f>
        <v>0</v>
      </c>
      <c r="G254" s="96">
        <f>IFERROR(VLOOKUP($D254, V医療従事者等!$A:$J, $G$4, FALSE), 0)</f>
        <v>0</v>
      </c>
      <c r="H254" s="96">
        <f>IFERROR(VLOOKUP($D254, V医療従事者等!$A:$J, $H$4, FALSE), 0)</f>
        <v>0</v>
      </c>
      <c r="I254" s="96">
        <f>IFERROR(VLOOKUP($D254, V医療従事者等!$A:$J, $I$4, FALSE), 0)</f>
        <v>0</v>
      </c>
      <c r="J254" s="97">
        <f>IFERROR(VLOOKUP($D254, V一般接種!$A:$G, J$4, FALSE), 0)</f>
        <v>0</v>
      </c>
      <c r="K254" s="97">
        <f>IFERROR(VLOOKUP($D254, V一般接種!$A:$G, K$4, FALSE), 0)</f>
        <v>0</v>
      </c>
      <c r="L254" s="97">
        <f>IFERROR(VLOOKUP($D254, V一般接種!$A:$G, L$4, FALSE), 0)</f>
        <v>0</v>
      </c>
      <c r="M254" s="97">
        <f>IFERROR(VLOOKUP($D254, V一般接種!$A:$G, M$4, FALSE), 0)</f>
        <v>0</v>
      </c>
      <c r="N254" s="97">
        <f>SUMIF(V職域接種!$C:$C, 'Conv-vaccine'!$D254, V職域接種!F:F)</f>
        <v>0</v>
      </c>
      <c r="O254" s="97">
        <f>SUMIF(V職域接種!$C:$C, 'Conv-vaccine'!$D254, V職域接種!G:G)</f>
        <v>0</v>
      </c>
      <c r="P254" s="97">
        <f>SUMIF(V重複!$C:$C, 'Conv-vaccine'!$D254, V重複!F:F)</f>
        <v>0</v>
      </c>
      <c r="Q254" s="97">
        <f>SUMIF(V重複!$C:$C, 'Conv-vaccine'!$D254, V重複!G:G)</f>
        <v>0</v>
      </c>
    </row>
    <row r="255" spans="1:17" x14ac:dyDescent="0.55000000000000004">
      <c r="A255" s="94">
        <f t="shared" si="9"/>
        <v>44546</v>
      </c>
      <c r="B255" s="49">
        <f t="shared" si="10"/>
        <v>0</v>
      </c>
      <c r="C255" s="49">
        <f t="shared" si="11"/>
        <v>0</v>
      </c>
      <c r="D255" s="95">
        <v>44546</v>
      </c>
      <c r="E255" s="96" t="str">
        <f>IFERROR(VLOOKUP($D255, V医療従事者等!$A:$J, $E$4, FALSE), TEXT(D255, "aaa"))</f>
        <v>木</v>
      </c>
      <c r="F255" s="96">
        <f>IFERROR(VLOOKUP($D255, V医療従事者等!$A:$J, $F$4, FALSE), 0)</f>
        <v>0</v>
      </c>
      <c r="G255" s="96">
        <f>IFERROR(VLOOKUP($D255, V医療従事者等!$A:$J, $G$4, FALSE), 0)</f>
        <v>0</v>
      </c>
      <c r="H255" s="96">
        <f>IFERROR(VLOOKUP($D255, V医療従事者等!$A:$J, $H$4, FALSE), 0)</f>
        <v>0</v>
      </c>
      <c r="I255" s="96">
        <f>IFERROR(VLOOKUP($D255, V医療従事者等!$A:$J, $I$4, FALSE), 0)</f>
        <v>0</v>
      </c>
      <c r="J255" s="97">
        <f>IFERROR(VLOOKUP($D255, V一般接種!$A:$G, J$4, FALSE), 0)</f>
        <v>0</v>
      </c>
      <c r="K255" s="97">
        <f>IFERROR(VLOOKUP($D255, V一般接種!$A:$G, K$4, FALSE), 0)</f>
        <v>0</v>
      </c>
      <c r="L255" s="97">
        <f>IFERROR(VLOOKUP($D255, V一般接種!$A:$G, L$4, FALSE), 0)</f>
        <v>0</v>
      </c>
      <c r="M255" s="97">
        <f>IFERROR(VLOOKUP($D255, V一般接種!$A:$G, M$4, FALSE), 0)</f>
        <v>0</v>
      </c>
      <c r="N255" s="97">
        <f>SUMIF(V職域接種!$C:$C, 'Conv-vaccine'!$D255, V職域接種!F:F)</f>
        <v>0</v>
      </c>
      <c r="O255" s="97">
        <f>SUMIF(V職域接種!$C:$C, 'Conv-vaccine'!$D255, V職域接種!G:G)</f>
        <v>0</v>
      </c>
      <c r="P255" s="97">
        <f>SUMIF(V重複!$C:$C, 'Conv-vaccine'!$D255, V重複!F:F)</f>
        <v>0</v>
      </c>
      <c r="Q255" s="97">
        <f>SUMIF(V重複!$C:$C, 'Conv-vaccine'!$D255, V重複!G:G)</f>
        <v>0</v>
      </c>
    </row>
    <row r="256" spans="1:17" x14ac:dyDescent="0.55000000000000004">
      <c r="A256" s="94">
        <f t="shared" si="9"/>
        <v>44547</v>
      </c>
      <c r="B256" s="49">
        <f t="shared" si="10"/>
        <v>0</v>
      </c>
      <c r="C256" s="49">
        <f t="shared" si="11"/>
        <v>0</v>
      </c>
      <c r="D256" s="95">
        <v>44547</v>
      </c>
      <c r="E256" s="96" t="str">
        <f>IFERROR(VLOOKUP($D256, V医療従事者等!$A:$J, $E$4, FALSE), TEXT(D256, "aaa"))</f>
        <v>金</v>
      </c>
      <c r="F256" s="96">
        <f>IFERROR(VLOOKUP($D256, V医療従事者等!$A:$J, $F$4, FALSE), 0)</f>
        <v>0</v>
      </c>
      <c r="G256" s="96">
        <f>IFERROR(VLOOKUP($D256, V医療従事者等!$A:$J, $G$4, FALSE), 0)</f>
        <v>0</v>
      </c>
      <c r="H256" s="96">
        <f>IFERROR(VLOOKUP($D256, V医療従事者等!$A:$J, $H$4, FALSE), 0)</f>
        <v>0</v>
      </c>
      <c r="I256" s="96">
        <f>IFERROR(VLOOKUP($D256, V医療従事者等!$A:$J, $I$4, FALSE), 0)</f>
        <v>0</v>
      </c>
      <c r="J256" s="97">
        <f>IFERROR(VLOOKUP($D256, V一般接種!$A:$G, J$4, FALSE), 0)</f>
        <v>0</v>
      </c>
      <c r="K256" s="97">
        <f>IFERROR(VLOOKUP($D256, V一般接種!$A:$G, K$4, FALSE), 0)</f>
        <v>0</v>
      </c>
      <c r="L256" s="97">
        <f>IFERROR(VLOOKUP($D256, V一般接種!$A:$G, L$4, FALSE), 0)</f>
        <v>0</v>
      </c>
      <c r="M256" s="97">
        <f>IFERROR(VLOOKUP($D256, V一般接種!$A:$G, M$4, FALSE), 0)</f>
        <v>0</v>
      </c>
      <c r="N256" s="97">
        <f>SUMIF(V職域接種!$C:$C, 'Conv-vaccine'!$D256, V職域接種!F:F)</f>
        <v>0</v>
      </c>
      <c r="O256" s="97">
        <f>SUMIF(V職域接種!$C:$C, 'Conv-vaccine'!$D256, V職域接種!G:G)</f>
        <v>0</v>
      </c>
      <c r="P256" s="97">
        <f>SUMIF(V重複!$C:$C, 'Conv-vaccine'!$D256, V重複!F:F)</f>
        <v>0</v>
      </c>
      <c r="Q256" s="97">
        <f>SUMIF(V重複!$C:$C, 'Conv-vaccine'!$D256, V重複!G:G)</f>
        <v>0</v>
      </c>
    </row>
    <row r="257" spans="1:17" x14ac:dyDescent="0.55000000000000004">
      <c r="A257" s="94">
        <f t="shared" si="9"/>
        <v>44548</v>
      </c>
      <c r="B257" s="49">
        <f t="shared" si="10"/>
        <v>0</v>
      </c>
      <c r="C257" s="49">
        <f t="shared" si="11"/>
        <v>0</v>
      </c>
      <c r="D257" s="95">
        <v>44548</v>
      </c>
      <c r="E257" s="96" t="str">
        <f>IFERROR(VLOOKUP($D257, V医療従事者等!$A:$J, $E$4, FALSE), TEXT(D257, "aaa"))</f>
        <v>土</v>
      </c>
      <c r="F257" s="96">
        <f>IFERROR(VLOOKUP($D257, V医療従事者等!$A:$J, $F$4, FALSE), 0)</f>
        <v>0</v>
      </c>
      <c r="G257" s="96">
        <f>IFERROR(VLOOKUP($D257, V医療従事者等!$A:$J, $G$4, FALSE), 0)</f>
        <v>0</v>
      </c>
      <c r="H257" s="96">
        <f>IFERROR(VLOOKUP($D257, V医療従事者等!$A:$J, $H$4, FALSE), 0)</f>
        <v>0</v>
      </c>
      <c r="I257" s="96">
        <f>IFERROR(VLOOKUP($D257, V医療従事者等!$A:$J, $I$4, FALSE), 0)</f>
        <v>0</v>
      </c>
      <c r="J257" s="97">
        <f>IFERROR(VLOOKUP($D257, V一般接種!$A:$G, J$4, FALSE), 0)</f>
        <v>0</v>
      </c>
      <c r="K257" s="97">
        <f>IFERROR(VLOOKUP($D257, V一般接種!$A:$G, K$4, FALSE), 0)</f>
        <v>0</v>
      </c>
      <c r="L257" s="97">
        <f>IFERROR(VLOOKUP($D257, V一般接種!$A:$G, L$4, FALSE), 0)</f>
        <v>0</v>
      </c>
      <c r="M257" s="97">
        <f>IFERROR(VLOOKUP($D257, V一般接種!$A:$G, M$4, FALSE), 0)</f>
        <v>0</v>
      </c>
      <c r="N257" s="97">
        <f>SUMIF(V職域接種!$C:$C, 'Conv-vaccine'!$D257, V職域接種!F:F)</f>
        <v>0</v>
      </c>
      <c r="O257" s="97">
        <f>SUMIF(V職域接種!$C:$C, 'Conv-vaccine'!$D257, V職域接種!G:G)</f>
        <v>0</v>
      </c>
      <c r="P257" s="97">
        <f>SUMIF(V重複!$C:$C, 'Conv-vaccine'!$D257, V重複!F:F)</f>
        <v>0</v>
      </c>
      <c r="Q257" s="97">
        <f>SUMIF(V重複!$C:$C, 'Conv-vaccine'!$D257, V重複!G:G)</f>
        <v>0</v>
      </c>
    </row>
    <row r="258" spans="1:17" x14ac:dyDescent="0.55000000000000004">
      <c r="A258" s="94">
        <f t="shared" si="9"/>
        <v>44549</v>
      </c>
      <c r="B258" s="49">
        <f t="shared" si="10"/>
        <v>0</v>
      </c>
      <c r="C258" s="49">
        <f t="shared" si="11"/>
        <v>0</v>
      </c>
      <c r="D258" s="95">
        <v>44549</v>
      </c>
      <c r="E258" s="96" t="str">
        <f>IFERROR(VLOOKUP($D258, V医療従事者等!$A:$J, $E$4, FALSE), TEXT(D258, "aaa"))</f>
        <v>日</v>
      </c>
      <c r="F258" s="96">
        <f>IFERROR(VLOOKUP($D258, V医療従事者等!$A:$J, $F$4, FALSE), 0)</f>
        <v>0</v>
      </c>
      <c r="G258" s="96">
        <f>IFERROR(VLOOKUP($D258, V医療従事者等!$A:$J, $G$4, FALSE), 0)</f>
        <v>0</v>
      </c>
      <c r="H258" s="96">
        <f>IFERROR(VLOOKUP($D258, V医療従事者等!$A:$J, $H$4, FALSE), 0)</f>
        <v>0</v>
      </c>
      <c r="I258" s="96">
        <f>IFERROR(VLOOKUP($D258, V医療従事者等!$A:$J, $I$4, FALSE), 0)</f>
        <v>0</v>
      </c>
      <c r="J258" s="97">
        <f>IFERROR(VLOOKUP($D258, V一般接種!$A:$G, J$4, FALSE), 0)</f>
        <v>0</v>
      </c>
      <c r="K258" s="97">
        <f>IFERROR(VLOOKUP($D258, V一般接種!$A:$G, K$4, FALSE), 0)</f>
        <v>0</v>
      </c>
      <c r="L258" s="97">
        <f>IFERROR(VLOOKUP($D258, V一般接種!$A:$G, L$4, FALSE), 0)</f>
        <v>0</v>
      </c>
      <c r="M258" s="97">
        <f>IFERROR(VLOOKUP($D258, V一般接種!$A:$G, M$4, FALSE), 0)</f>
        <v>0</v>
      </c>
      <c r="N258" s="97">
        <f>SUMIF(V職域接種!$C:$C, 'Conv-vaccine'!$D258, V職域接種!F:F)</f>
        <v>0</v>
      </c>
      <c r="O258" s="97">
        <f>SUMIF(V職域接種!$C:$C, 'Conv-vaccine'!$D258, V職域接種!G:G)</f>
        <v>0</v>
      </c>
      <c r="P258" s="97">
        <f>SUMIF(V重複!$C:$C, 'Conv-vaccine'!$D258, V重複!F:F)</f>
        <v>0</v>
      </c>
      <c r="Q258" s="97">
        <f>SUMIF(V重複!$C:$C, 'Conv-vaccine'!$D258, V重複!G:G)</f>
        <v>0</v>
      </c>
    </row>
    <row r="259" spans="1:17" x14ac:dyDescent="0.55000000000000004">
      <c r="A259" s="94">
        <f t="shared" si="9"/>
        <v>44550</v>
      </c>
      <c r="B259" s="49">
        <f t="shared" si="10"/>
        <v>0</v>
      </c>
      <c r="C259" s="49">
        <f t="shared" si="11"/>
        <v>0</v>
      </c>
      <c r="D259" s="95">
        <v>44550</v>
      </c>
      <c r="E259" s="96" t="str">
        <f>IFERROR(VLOOKUP($D259, V医療従事者等!$A:$J, $E$4, FALSE), TEXT(D259, "aaa"))</f>
        <v>月</v>
      </c>
      <c r="F259" s="96">
        <f>IFERROR(VLOOKUP($D259, V医療従事者等!$A:$J, $F$4, FALSE), 0)</f>
        <v>0</v>
      </c>
      <c r="G259" s="96">
        <f>IFERROR(VLOOKUP($D259, V医療従事者等!$A:$J, $G$4, FALSE), 0)</f>
        <v>0</v>
      </c>
      <c r="H259" s="96">
        <f>IFERROR(VLOOKUP($D259, V医療従事者等!$A:$J, $H$4, FALSE), 0)</f>
        <v>0</v>
      </c>
      <c r="I259" s="96">
        <f>IFERROR(VLOOKUP($D259, V医療従事者等!$A:$J, $I$4, FALSE), 0)</f>
        <v>0</v>
      </c>
      <c r="J259" s="97">
        <f>IFERROR(VLOOKUP($D259, V一般接種!$A:$G, J$4, FALSE), 0)</f>
        <v>0</v>
      </c>
      <c r="K259" s="97">
        <f>IFERROR(VLOOKUP($D259, V一般接種!$A:$G, K$4, FALSE), 0)</f>
        <v>0</v>
      </c>
      <c r="L259" s="97">
        <f>IFERROR(VLOOKUP($D259, V一般接種!$A:$G, L$4, FALSE), 0)</f>
        <v>0</v>
      </c>
      <c r="M259" s="97">
        <f>IFERROR(VLOOKUP($D259, V一般接種!$A:$G, M$4, FALSE), 0)</f>
        <v>0</v>
      </c>
      <c r="N259" s="97">
        <f>SUMIF(V職域接種!$C:$C, 'Conv-vaccine'!$D259, V職域接種!F:F)</f>
        <v>0</v>
      </c>
      <c r="O259" s="97">
        <f>SUMIF(V職域接種!$C:$C, 'Conv-vaccine'!$D259, V職域接種!G:G)</f>
        <v>0</v>
      </c>
      <c r="P259" s="97">
        <f>SUMIF(V重複!$C:$C, 'Conv-vaccine'!$D259, V重複!F:F)</f>
        <v>0</v>
      </c>
      <c r="Q259" s="97">
        <f>SUMIF(V重複!$C:$C, 'Conv-vaccine'!$D259, V重複!G:G)</f>
        <v>0</v>
      </c>
    </row>
    <row r="260" spans="1:17" x14ac:dyDescent="0.55000000000000004">
      <c r="A260" s="94">
        <f t="shared" si="9"/>
        <v>44551</v>
      </c>
      <c r="B260" s="49">
        <f t="shared" si="10"/>
        <v>0</v>
      </c>
      <c r="C260" s="49">
        <f t="shared" si="11"/>
        <v>0</v>
      </c>
      <c r="D260" s="95">
        <v>44551</v>
      </c>
      <c r="E260" s="96" t="str">
        <f>IFERROR(VLOOKUP($D260, V医療従事者等!$A:$J, $E$4, FALSE), TEXT(D260, "aaa"))</f>
        <v>火</v>
      </c>
      <c r="F260" s="96">
        <f>IFERROR(VLOOKUP($D260, V医療従事者等!$A:$J, $F$4, FALSE), 0)</f>
        <v>0</v>
      </c>
      <c r="G260" s="96">
        <f>IFERROR(VLOOKUP($D260, V医療従事者等!$A:$J, $G$4, FALSE), 0)</f>
        <v>0</v>
      </c>
      <c r="H260" s="96">
        <f>IFERROR(VLOOKUP($D260, V医療従事者等!$A:$J, $H$4, FALSE), 0)</f>
        <v>0</v>
      </c>
      <c r="I260" s="96">
        <f>IFERROR(VLOOKUP($D260, V医療従事者等!$A:$J, $I$4, FALSE), 0)</f>
        <v>0</v>
      </c>
      <c r="J260" s="97">
        <f>IFERROR(VLOOKUP($D260, V一般接種!$A:$G, J$4, FALSE), 0)</f>
        <v>0</v>
      </c>
      <c r="K260" s="97">
        <f>IFERROR(VLOOKUP($D260, V一般接種!$A:$G, K$4, FALSE), 0)</f>
        <v>0</v>
      </c>
      <c r="L260" s="97">
        <f>IFERROR(VLOOKUP($D260, V一般接種!$A:$G, L$4, FALSE), 0)</f>
        <v>0</v>
      </c>
      <c r="M260" s="97">
        <f>IFERROR(VLOOKUP($D260, V一般接種!$A:$G, M$4, FALSE), 0)</f>
        <v>0</v>
      </c>
      <c r="N260" s="97">
        <f>SUMIF(V職域接種!$C:$C, 'Conv-vaccine'!$D260, V職域接種!F:F)</f>
        <v>0</v>
      </c>
      <c r="O260" s="97">
        <f>SUMIF(V職域接種!$C:$C, 'Conv-vaccine'!$D260, V職域接種!G:G)</f>
        <v>0</v>
      </c>
      <c r="P260" s="97">
        <f>SUMIF(V重複!$C:$C, 'Conv-vaccine'!$D260, V重複!F:F)</f>
        <v>0</v>
      </c>
      <c r="Q260" s="97">
        <f>SUMIF(V重複!$C:$C, 'Conv-vaccine'!$D260, V重複!G:G)</f>
        <v>0</v>
      </c>
    </row>
    <row r="261" spans="1:17" x14ac:dyDescent="0.55000000000000004">
      <c r="A261" s="94">
        <f t="shared" si="9"/>
        <v>44552</v>
      </c>
      <c r="B261" s="49">
        <f t="shared" si="10"/>
        <v>0</v>
      </c>
      <c r="C261" s="49">
        <f t="shared" si="11"/>
        <v>0</v>
      </c>
      <c r="D261" s="95">
        <v>44552</v>
      </c>
      <c r="E261" s="96" t="str">
        <f>IFERROR(VLOOKUP($D261, V医療従事者等!$A:$J, $E$4, FALSE), TEXT(D261, "aaa"))</f>
        <v>水</v>
      </c>
      <c r="F261" s="96">
        <f>IFERROR(VLOOKUP($D261, V医療従事者等!$A:$J, $F$4, FALSE), 0)</f>
        <v>0</v>
      </c>
      <c r="G261" s="96">
        <f>IFERROR(VLOOKUP($D261, V医療従事者等!$A:$J, $G$4, FALSE), 0)</f>
        <v>0</v>
      </c>
      <c r="H261" s="96">
        <f>IFERROR(VLOOKUP($D261, V医療従事者等!$A:$J, $H$4, FALSE), 0)</f>
        <v>0</v>
      </c>
      <c r="I261" s="96">
        <f>IFERROR(VLOOKUP($D261, V医療従事者等!$A:$J, $I$4, FALSE), 0)</f>
        <v>0</v>
      </c>
      <c r="J261" s="97">
        <f>IFERROR(VLOOKUP($D261, V一般接種!$A:$G, J$4, FALSE), 0)</f>
        <v>0</v>
      </c>
      <c r="K261" s="97">
        <f>IFERROR(VLOOKUP($D261, V一般接種!$A:$G, K$4, FALSE), 0)</f>
        <v>0</v>
      </c>
      <c r="L261" s="97">
        <f>IFERROR(VLOOKUP($D261, V一般接種!$A:$G, L$4, FALSE), 0)</f>
        <v>0</v>
      </c>
      <c r="M261" s="97">
        <f>IFERROR(VLOOKUP($D261, V一般接種!$A:$G, M$4, FALSE), 0)</f>
        <v>0</v>
      </c>
      <c r="N261" s="97">
        <f>SUMIF(V職域接種!$C:$C, 'Conv-vaccine'!$D261, V職域接種!F:F)</f>
        <v>0</v>
      </c>
      <c r="O261" s="97">
        <f>SUMIF(V職域接種!$C:$C, 'Conv-vaccine'!$D261, V職域接種!G:G)</f>
        <v>0</v>
      </c>
      <c r="P261" s="97">
        <f>SUMIF(V重複!$C:$C, 'Conv-vaccine'!$D261, V重複!F:F)</f>
        <v>0</v>
      </c>
      <c r="Q261" s="97">
        <f>SUMIF(V重複!$C:$C, 'Conv-vaccine'!$D261, V重複!G:G)</f>
        <v>0</v>
      </c>
    </row>
    <row r="262" spans="1:17" x14ac:dyDescent="0.55000000000000004">
      <c r="A262" s="94">
        <f t="shared" si="9"/>
        <v>44553</v>
      </c>
      <c r="B262" s="49">
        <f t="shared" si="10"/>
        <v>0</v>
      </c>
      <c r="C262" s="49">
        <f t="shared" si="11"/>
        <v>0</v>
      </c>
      <c r="D262" s="95">
        <v>44553</v>
      </c>
      <c r="E262" s="96" t="str">
        <f>IFERROR(VLOOKUP($D262, V医療従事者等!$A:$J, $E$4, FALSE), TEXT(D262, "aaa"))</f>
        <v>木</v>
      </c>
      <c r="F262" s="96">
        <f>IFERROR(VLOOKUP($D262, V医療従事者等!$A:$J, $F$4, FALSE), 0)</f>
        <v>0</v>
      </c>
      <c r="G262" s="96">
        <f>IFERROR(VLOOKUP($D262, V医療従事者等!$A:$J, $G$4, FALSE), 0)</f>
        <v>0</v>
      </c>
      <c r="H262" s="96">
        <f>IFERROR(VLOOKUP($D262, V医療従事者等!$A:$J, $H$4, FALSE), 0)</f>
        <v>0</v>
      </c>
      <c r="I262" s="96">
        <f>IFERROR(VLOOKUP($D262, V医療従事者等!$A:$J, $I$4, FALSE), 0)</f>
        <v>0</v>
      </c>
      <c r="J262" s="97">
        <f>IFERROR(VLOOKUP($D262, V一般接種!$A:$G, J$4, FALSE), 0)</f>
        <v>0</v>
      </c>
      <c r="K262" s="97">
        <f>IFERROR(VLOOKUP($D262, V一般接種!$A:$G, K$4, FALSE), 0)</f>
        <v>0</v>
      </c>
      <c r="L262" s="97">
        <f>IFERROR(VLOOKUP($D262, V一般接種!$A:$G, L$4, FALSE), 0)</f>
        <v>0</v>
      </c>
      <c r="M262" s="97">
        <f>IFERROR(VLOOKUP($D262, V一般接種!$A:$G, M$4, FALSE), 0)</f>
        <v>0</v>
      </c>
      <c r="N262" s="97">
        <f>SUMIF(V職域接種!$C:$C, 'Conv-vaccine'!$D262, V職域接種!F:F)</f>
        <v>0</v>
      </c>
      <c r="O262" s="97">
        <f>SUMIF(V職域接種!$C:$C, 'Conv-vaccine'!$D262, V職域接種!G:G)</f>
        <v>0</v>
      </c>
      <c r="P262" s="97">
        <f>SUMIF(V重複!$C:$C, 'Conv-vaccine'!$D262, V重複!F:F)</f>
        <v>0</v>
      </c>
      <c r="Q262" s="97">
        <f>SUMIF(V重複!$C:$C, 'Conv-vaccine'!$D262, V重複!G:G)</f>
        <v>0</v>
      </c>
    </row>
    <row r="263" spans="1:17" x14ac:dyDescent="0.55000000000000004">
      <c r="A263" s="94">
        <f t="shared" ref="A263:A270" si="12">D263</f>
        <v>44554</v>
      </c>
      <c r="B263" s="49">
        <f t="shared" si="10"/>
        <v>0</v>
      </c>
      <c r="C263" s="49">
        <f t="shared" si="11"/>
        <v>0</v>
      </c>
      <c r="D263" s="95">
        <v>44554</v>
      </c>
      <c r="E263" s="96" t="str">
        <f>IFERROR(VLOOKUP($D263, V医療従事者等!$A:$J, $E$4, FALSE), TEXT(D263, "aaa"))</f>
        <v>金</v>
      </c>
      <c r="F263" s="96">
        <f>IFERROR(VLOOKUP($D263, V医療従事者等!$A:$J, $F$4, FALSE), 0)</f>
        <v>0</v>
      </c>
      <c r="G263" s="96">
        <f>IFERROR(VLOOKUP($D263, V医療従事者等!$A:$J, $G$4, FALSE), 0)</f>
        <v>0</v>
      </c>
      <c r="H263" s="96">
        <f>IFERROR(VLOOKUP($D263, V医療従事者等!$A:$J, $H$4, FALSE), 0)</f>
        <v>0</v>
      </c>
      <c r="I263" s="96">
        <f>IFERROR(VLOOKUP($D263, V医療従事者等!$A:$J, $I$4, FALSE), 0)</f>
        <v>0</v>
      </c>
      <c r="J263" s="97">
        <f>IFERROR(VLOOKUP($D263, V一般接種!$A:$G, J$4, FALSE), 0)</f>
        <v>0</v>
      </c>
      <c r="K263" s="97">
        <f>IFERROR(VLOOKUP($D263, V一般接種!$A:$G, K$4, FALSE), 0)</f>
        <v>0</v>
      </c>
      <c r="L263" s="97">
        <f>IFERROR(VLOOKUP($D263, V一般接種!$A:$G, L$4, FALSE), 0)</f>
        <v>0</v>
      </c>
      <c r="M263" s="97">
        <f>IFERROR(VLOOKUP($D263, V一般接種!$A:$G, M$4, FALSE), 0)</f>
        <v>0</v>
      </c>
      <c r="N263" s="97">
        <f>SUMIF(V職域接種!$C:$C, 'Conv-vaccine'!$D263, V職域接種!F:F)</f>
        <v>0</v>
      </c>
      <c r="O263" s="97">
        <f>SUMIF(V職域接種!$C:$C, 'Conv-vaccine'!$D263, V職域接種!G:G)</f>
        <v>0</v>
      </c>
      <c r="P263" s="97">
        <f>SUMIF(V重複!$C:$C, 'Conv-vaccine'!$D263, V重複!F:F)</f>
        <v>0</v>
      </c>
      <c r="Q263" s="97">
        <f>SUMIF(V重複!$C:$C, 'Conv-vaccine'!$D263, V重複!G:G)</f>
        <v>0</v>
      </c>
    </row>
    <row r="264" spans="1:17" x14ac:dyDescent="0.55000000000000004">
      <c r="A264" s="94">
        <f t="shared" si="12"/>
        <v>44555</v>
      </c>
      <c r="B264" s="49">
        <f t="shared" ref="B264:B270" si="13">IF($D264="","",F264+G264+J264+K264+N264-P264)</f>
        <v>0</v>
      </c>
      <c r="C264" s="49">
        <f t="shared" ref="C264:C270" si="14">IF($D264="", "", H264+I264+L264+M264+O264-Q264)</f>
        <v>0</v>
      </c>
      <c r="D264" s="95">
        <v>44555</v>
      </c>
      <c r="E264" s="96" t="str">
        <f>IFERROR(VLOOKUP($D264, V医療従事者等!$A:$J, $E$4, FALSE), TEXT(D264, "aaa"))</f>
        <v>土</v>
      </c>
      <c r="F264" s="96">
        <f>IFERROR(VLOOKUP($D264, V医療従事者等!$A:$J, $F$4, FALSE), 0)</f>
        <v>0</v>
      </c>
      <c r="G264" s="96">
        <f>IFERROR(VLOOKUP($D264, V医療従事者等!$A:$J, $G$4, FALSE), 0)</f>
        <v>0</v>
      </c>
      <c r="H264" s="96">
        <f>IFERROR(VLOOKUP($D264, V医療従事者等!$A:$J, $H$4, FALSE), 0)</f>
        <v>0</v>
      </c>
      <c r="I264" s="96">
        <f>IFERROR(VLOOKUP($D264, V医療従事者等!$A:$J, $I$4, FALSE), 0)</f>
        <v>0</v>
      </c>
      <c r="J264" s="97">
        <f>IFERROR(VLOOKUP($D264, V一般接種!$A:$G, J$4, FALSE), 0)</f>
        <v>0</v>
      </c>
      <c r="K264" s="97">
        <f>IFERROR(VLOOKUP($D264, V一般接種!$A:$G, K$4, FALSE), 0)</f>
        <v>0</v>
      </c>
      <c r="L264" s="97">
        <f>IFERROR(VLOOKUP($D264, V一般接種!$A:$G, L$4, FALSE), 0)</f>
        <v>0</v>
      </c>
      <c r="M264" s="97">
        <f>IFERROR(VLOOKUP($D264, V一般接種!$A:$G, M$4, FALSE), 0)</f>
        <v>0</v>
      </c>
      <c r="N264" s="97">
        <f>SUMIF(V職域接種!$C:$C, 'Conv-vaccine'!$D264, V職域接種!F:F)</f>
        <v>0</v>
      </c>
      <c r="O264" s="97">
        <f>SUMIF(V職域接種!$C:$C, 'Conv-vaccine'!$D264, V職域接種!G:G)</f>
        <v>0</v>
      </c>
      <c r="P264" s="97">
        <f>SUMIF(V重複!$C:$C, 'Conv-vaccine'!$D264, V重複!F:F)</f>
        <v>0</v>
      </c>
      <c r="Q264" s="97">
        <f>SUMIF(V重複!$C:$C, 'Conv-vaccine'!$D264, V重複!G:G)</f>
        <v>0</v>
      </c>
    </row>
    <row r="265" spans="1:17" x14ac:dyDescent="0.55000000000000004">
      <c r="A265" s="94">
        <f t="shared" si="12"/>
        <v>44556</v>
      </c>
      <c r="B265" s="49">
        <f t="shared" si="13"/>
        <v>0</v>
      </c>
      <c r="C265" s="49">
        <f t="shared" si="14"/>
        <v>0</v>
      </c>
      <c r="D265" s="95">
        <v>44556</v>
      </c>
      <c r="E265" s="96" t="str">
        <f>IFERROR(VLOOKUP($D265, V医療従事者等!$A:$J, $E$4, FALSE), TEXT(D265, "aaa"))</f>
        <v>日</v>
      </c>
      <c r="F265" s="96">
        <f>IFERROR(VLOOKUP($D265, V医療従事者等!$A:$J, $F$4, FALSE), 0)</f>
        <v>0</v>
      </c>
      <c r="G265" s="96">
        <f>IFERROR(VLOOKUP($D265, V医療従事者等!$A:$J, $G$4, FALSE), 0)</f>
        <v>0</v>
      </c>
      <c r="H265" s="96">
        <f>IFERROR(VLOOKUP($D265, V医療従事者等!$A:$J, $H$4, FALSE), 0)</f>
        <v>0</v>
      </c>
      <c r="I265" s="96">
        <f>IFERROR(VLOOKUP($D265, V医療従事者等!$A:$J, $I$4, FALSE), 0)</f>
        <v>0</v>
      </c>
      <c r="J265" s="97">
        <f>IFERROR(VLOOKUP($D265, V一般接種!$A:$G, J$4, FALSE), 0)</f>
        <v>0</v>
      </c>
      <c r="K265" s="97">
        <f>IFERROR(VLOOKUP($D265, V一般接種!$A:$G, K$4, FALSE), 0)</f>
        <v>0</v>
      </c>
      <c r="L265" s="97">
        <f>IFERROR(VLOOKUP($D265, V一般接種!$A:$G, L$4, FALSE), 0)</f>
        <v>0</v>
      </c>
      <c r="M265" s="97">
        <f>IFERROR(VLOOKUP($D265, V一般接種!$A:$G, M$4, FALSE), 0)</f>
        <v>0</v>
      </c>
      <c r="N265" s="97">
        <f>SUMIF(V職域接種!$C:$C, 'Conv-vaccine'!$D265, V職域接種!F:F)</f>
        <v>0</v>
      </c>
      <c r="O265" s="97">
        <f>SUMIF(V職域接種!$C:$C, 'Conv-vaccine'!$D265, V職域接種!G:G)</f>
        <v>0</v>
      </c>
      <c r="P265" s="97">
        <f>SUMIF(V重複!$C:$C, 'Conv-vaccine'!$D265, V重複!F:F)</f>
        <v>0</v>
      </c>
      <c r="Q265" s="97">
        <f>SUMIF(V重複!$C:$C, 'Conv-vaccine'!$D265, V重複!G:G)</f>
        <v>0</v>
      </c>
    </row>
    <row r="266" spans="1:17" x14ac:dyDescent="0.55000000000000004">
      <c r="A266" s="94">
        <f t="shared" si="12"/>
        <v>44557</v>
      </c>
      <c r="B266" s="49">
        <f t="shared" si="13"/>
        <v>0</v>
      </c>
      <c r="C266" s="49">
        <f t="shared" si="14"/>
        <v>0</v>
      </c>
      <c r="D266" s="95">
        <v>44557</v>
      </c>
      <c r="E266" s="96" t="str">
        <f>IFERROR(VLOOKUP($D266, V医療従事者等!$A:$J, $E$4, FALSE), TEXT(D266, "aaa"))</f>
        <v>月</v>
      </c>
      <c r="F266" s="96">
        <f>IFERROR(VLOOKUP($D266, V医療従事者等!$A:$J, $F$4, FALSE), 0)</f>
        <v>0</v>
      </c>
      <c r="G266" s="96">
        <f>IFERROR(VLOOKUP($D266, V医療従事者等!$A:$J, $G$4, FALSE), 0)</f>
        <v>0</v>
      </c>
      <c r="H266" s="96">
        <f>IFERROR(VLOOKUP($D266, V医療従事者等!$A:$J, $H$4, FALSE), 0)</f>
        <v>0</v>
      </c>
      <c r="I266" s="96">
        <f>IFERROR(VLOOKUP($D266, V医療従事者等!$A:$J, $I$4, FALSE), 0)</f>
        <v>0</v>
      </c>
      <c r="J266" s="97">
        <f>IFERROR(VLOOKUP($D266, V一般接種!$A:$G, J$4, FALSE), 0)</f>
        <v>0</v>
      </c>
      <c r="K266" s="97">
        <f>IFERROR(VLOOKUP($D266, V一般接種!$A:$G, K$4, FALSE), 0)</f>
        <v>0</v>
      </c>
      <c r="L266" s="97">
        <f>IFERROR(VLOOKUP($D266, V一般接種!$A:$G, L$4, FALSE), 0)</f>
        <v>0</v>
      </c>
      <c r="M266" s="97">
        <f>IFERROR(VLOOKUP($D266, V一般接種!$A:$G, M$4, FALSE), 0)</f>
        <v>0</v>
      </c>
      <c r="N266" s="97">
        <f>SUMIF(V職域接種!$C:$C, 'Conv-vaccine'!$D266, V職域接種!F:F)</f>
        <v>0</v>
      </c>
      <c r="O266" s="97">
        <f>SUMIF(V職域接種!$C:$C, 'Conv-vaccine'!$D266, V職域接種!G:G)</f>
        <v>0</v>
      </c>
      <c r="P266" s="97">
        <f>SUMIF(V重複!$C:$C, 'Conv-vaccine'!$D266, V重複!F:F)</f>
        <v>0</v>
      </c>
      <c r="Q266" s="97">
        <f>SUMIF(V重複!$C:$C, 'Conv-vaccine'!$D266, V重複!G:G)</f>
        <v>0</v>
      </c>
    </row>
    <row r="267" spans="1:17" x14ac:dyDescent="0.55000000000000004">
      <c r="A267" s="94">
        <f t="shared" si="12"/>
        <v>44558</v>
      </c>
      <c r="B267" s="49">
        <f t="shared" si="13"/>
        <v>0</v>
      </c>
      <c r="C267" s="49">
        <f t="shared" si="14"/>
        <v>0</v>
      </c>
      <c r="D267" s="95">
        <v>44558</v>
      </c>
      <c r="E267" s="96" t="str">
        <f>IFERROR(VLOOKUP($D267, V医療従事者等!$A:$J, $E$4, FALSE), TEXT(D267, "aaa"))</f>
        <v>火</v>
      </c>
      <c r="F267" s="96">
        <f>IFERROR(VLOOKUP($D267, V医療従事者等!$A:$J, $F$4, FALSE), 0)</f>
        <v>0</v>
      </c>
      <c r="G267" s="96">
        <f>IFERROR(VLOOKUP($D267, V医療従事者等!$A:$J, $G$4, FALSE), 0)</f>
        <v>0</v>
      </c>
      <c r="H267" s="96">
        <f>IFERROR(VLOOKUP($D267, V医療従事者等!$A:$J, $H$4, FALSE), 0)</f>
        <v>0</v>
      </c>
      <c r="I267" s="96">
        <f>IFERROR(VLOOKUP($D267, V医療従事者等!$A:$J, $I$4, FALSE), 0)</f>
        <v>0</v>
      </c>
      <c r="J267" s="97">
        <f>IFERROR(VLOOKUP($D267, V一般接種!$A:$G, J$4, FALSE), 0)</f>
        <v>0</v>
      </c>
      <c r="K267" s="97">
        <f>IFERROR(VLOOKUP($D267, V一般接種!$A:$G, K$4, FALSE), 0)</f>
        <v>0</v>
      </c>
      <c r="L267" s="97">
        <f>IFERROR(VLOOKUP($D267, V一般接種!$A:$G, L$4, FALSE), 0)</f>
        <v>0</v>
      </c>
      <c r="M267" s="97">
        <f>IFERROR(VLOOKUP($D267, V一般接種!$A:$G, M$4, FALSE), 0)</f>
        <v>0</v>
      </c>
      <c r="N267" s="97">
        <f>SUMIF(V職域接種!$C:$C, 'Conv-vaccine'!$D267, V職域接種!F:F)</f>
        <v>0</v>
      </c>
      <c r="O267" s="97">
        <f>SUMIF(V職域接種!$C:$C, 'Conv-vaccine'!$D267, V職域接種!G:G)</f>
        <v>0</v>
      </c>
      <c r="P267" s="97">
        <f>SUMIF(V重複!$C:$C, 'Conv-vaccine'!$D267, V重複!F:F)</f>
        <v>0</v>
      </c>
      <c r="Q267" s="97">
        <f>SUMIF(V重複!$C:$C, 'Conv-vaccine'!$D267, V重複!G:G)</f>
        <v>0</v>
      </c>
    </row>
    <row r="268" spans="1:17" x14ac:dyDescent="0.55000000000000004">
      <c r="A268" s="94">
        <f t="shared" si="12"/>
        <v>44559</v>
      </c>
      <c r="B268" s="49">
        <f t="shared" si="13"/>
        <v>0</v>
      </c>
      <c r="C268" s="49">
        <f t="shared" si="14"/>
        <v>0</v>
      </c>
      <c r="D268" s="95">
        <v>44559</v>
      </c>
      <c r="E268" s="96" t="str">
        <f>IFERROR(VLOOKUP($D268, V医療従事者等!$A:$J, $E$4, FALSE), TEXT(D268, "aaa"))</f>
        <v>水</v>
      </c>
      <c r="F268" s="96">
        <f>IFERROR(VLOOKUP($D268, V医療従事者等!$A:$J, $F$4, FALSE), 0)</f>
        <v>0</v>
      </c>
      <c r="G268" s="96">
        <f>IFERROR(VLOOKUP($D268, V医療従事者等!$A:$J, $G$4, FALSE), 0)</f>
        <v>0</v>
      </c>
      <c r="H268" s="96">
        <f>IFERROR(VLOOKUP($D268, V医療従事者等!$A:$J, $H$4, FALSE), 0)</f>
        <v>0</v>
      </c>
      <c r="I268" s="96">
        <f>IFERROR(VLOOKUP($D268, V医療従事者等!$A:$J, $I$4, FALSE), 0)</f>
        <v>0</v>
      </c>
      <c r="J268" s="97">
        <f>IFERROR(VLOOKUP($D268, V一般接種!$A:$G, J$4, FALSE), 0)</f>
        <v>0</v>
      </c>
      <c r="K268" s="97">
        <f>IFERROR(VLOOKUP($D268, V一般接種!$A:$G, K$4, FALSE), 0)</f>
        <v>0</v>
      </c>
      <c r="L268" s="97">
        <f>IFERROR(VLOOKUP($D268, V一般接種!$A:$G, L$4, FALSE), 0)</f>
        <v>0</v>
      </c>
      <c r="M268" s="97">
        <f>IFERROR(VLOOKUP($D268, V一般接種!$A:$G, M$4, FALSE), 0)</f>
        <v>0</v>
      </c>
      <c r="N268" s="97">
        <f>SUMIF(V職域接種!$C:$C, 'Conv-vaccine'!$D268, V職域接種!F:F)</f>
        <v>0</v>
      </c>
      <c r="O268" s="97">
        <f>SUMIF(V職域接種!$C:$C, 'Conv-vaccine'!$D268, V職域接種!G:G)</f>
        <v>0</v>
      </c>
      <c r="P268" s="97">
        <f>SUMIF(V重複!$C:$C, 'Conv-vaccine'!$D268, V重複!F:F)</f>
        <v>0</v>
      </c>
      <c r="Q268" s="97">
        <f>SUMIF(V重複!$C:$C, 'Conv-vaccine'!$D268, V重複!G:G)</f>
        <v>0</v>
      </c>
    </row>
    <row r="269" spans="1:17" x14ac:dyDescent="0.55000000000000004">
      <c r="A269" s="94">
        <f t="shared" si="12"/>
        <v>44560</v>
      </c>
      <c r="B269" s="49">
        <f t="shared" si="13"/>
        <v>0</v>
      </c>
      <c r="C269" s="49">
        <f t="shared" si="14"/>
        <v>0</v>
      </c>
      <c r="D269" s="95">
        <v>44560</v>
      </c>
      <c r="E269" s="96" t="str">
        <f>IFERROR(VLOOKUP($D269, V医療従事者等!$A:$J, $E$4, FALSE), TEXT(D269, "aaa"))</f>
        <v>木</v>
      </c>
      <c r="F269" s="96">
        <f>IFERROR(VLOOKUP($D269, V医療従事者等!$A:$J, $F$4, FALSE), 0)</f>
        <v>0</v>
      </c>
      <c r="G269" s="96">
        <f>IFERROR(VLOOKUP($D269, V医療従事者等!$A:$J, $G$4, FALSE), 0)</f>
        <v>0</v>
      </c>
      <c r="H269" s="96">
        <f>IFERROR(VLOOKUP($D269, V医療従事者等!$A:$J, $H$4, FALSE), 0)</f>
        <v>0</v>
      </c>
      <c r="I269" s="96">
        <f>IFERROR(VLOOKUP($D269, V医療従事者等!$A:$J, $I$4, FALSE), 0)</f>
        <v>0</v>
      </c>
      <c r="J269" s="97">
        <f>IFERROR(VLOOKUP($D269, V一般接種!$A:$G, J$4, FALSE), 0)</f>
        <v>0</v>
      </c>
      <c r="K269" s="97">
        <f>IFERROR(VLOOKUP($D269, V一般接種!$A:$G, K$4, FALSE), 0)</f>
        <v>0</v>
      </c>
      <c r="L269" s="97">
        <f>IFERROR(VLOOKUP($D269, V一般接種!$A:$G, L$4, FALSE), 0)</f>
        <v>0</v>
      </c>
      <c r="M269" s="97">
        <f>IFERROR(VLOOKUP($D269, V一般接種!$A:$G, M$4, FALSE), 0)</f>
        <v>0</v>
      </c>
      <c r="N269" s="97">
        <f>SUMIF(V職域接種!$C:$C, 'Conv-vaccine'!$D269, V職域接種!F:F)</f>
        <v>0</v>
      </c>
      <c r="O269" s="97">
        <f>SUMIF(V職域接種!$C:$C, 'Conv-vaccine'!$D269, V職域接種!G:G)</f>
        <v>0</v>
      </c>
      <c r="P269" s="97">
        <f>SUMIF(V重複!$C:$C, 'Conv-vaccine'!$D269, V重複!F:F)</f>
        <v>0</v>
      </c>
      <c r="Q269" s="97">
        <f>SUMIF(V重複!$C:$C, 'Conv-vaccine'!$D269, V重複!G:G)</f>
        <v>0</v>
      </c>
    </row>
    <row r="270" spans="1:17" x14ac:dyDescent="0.55000000000000004">
      <c r="A270" s="94">
        <f t="shared" si="12"/>
        <v>44561</v>
      </c>
      <c r="B270" s="49">
        <f t="shared" si="13"/>
        <v>0</v>
      </c>
      <c r="C270" s="49">
        <f t="shared" si="14"/>
        <v>0</v>
      </c>
      <c r="D270" s="95">
        <v>44561</v>
      </c>
      <c r="E270" s="96" t="str">
        <f>IFERROR(VLOOKUP($D270, V医療従事者等!$A:$J, $E$4, FALSE), TEXT(D270, "aaa"))</f>
        <v>金</v>
      </c>
      <c r="F270" s="96">
        <f>IFERROR(VLOOKUP($D270, V医療従事者等!$A:$J, $F$4, FALSE), 0)</f>
        <v>0</v>
      </c>
      <c r="G270" s="96">
        <f>IFERROR(VLOOKUP($D270, V医療従事者等!$A:$J, $G$4, FALSE), 0)</f>
        <v>0</v>
      </c>
      <c r="H270" s="96">
        <f>IFERROR(VLOOKUP($D270, V医療従事者等!$A:$J, $H$4, FALSE), 0)</f>
        <v>0</v>
      </c>
      <c r="I270" s="96">
        <f>IFERROR(VLOOKUP($D270, V医療従事者等!$A:$J, $I$4, FALSE), 0)</f>
        <v>0</v>
      </c>
      <c r="J270" s="97">
        <f>IFERROR(VLOOKUP($D270, V一般接種!$A:$G, J$4, FALSE), 0)</f>
        <v>0</v>
      </c>
      <c r="K270" s="97">
        <f>IFERROR(VLOOKUP($D270, V一般接種!$A:$G, K$4, FALSE), 0)</f>
        <v>0</v>
      </c>
      <c r="L270" s="97">
        <f>IFERROR(VLOOKUP($D270, V一般接種!$A:$G, L$4, FALSE), 0)</f>
        <v>0</v>
      </c>
      <c r="M270" s="97">
        <f>IFERROR(VLOOKUP($D270, V一般接種!$A:$G, M$4, FALSE), 0)</f>
        <v>0</v>
      </c>
      <c r="N270" s="97">
        <f>SUMIF(V職域接種!$C:$C, 'Conv-vaccine'!$D270, V職域接種!F:F)</f>
        <v>0</v>
      </c>
      <c r="O270" s="97">
        <f>SUMIF(V職域接種!$C:$C, 'Conv-vaccine'!$D270, V職域接種!G:G)</f>
        <v>0</v>
      </c>
      <c r="P270" s="97">
        <f>SUMIF(V重複!$C:$C, 'Conv-vaccine'!$D270, V重複!F:F)</f>
        <v>0</v>
      </c>
      <c r="Q270" s="97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67"/>
  <sheetViews>
    <sheetView workbookViewId="0">
      <selection sqref="A1:XFD1048576"/>
    </sheetView>
  </sheetViews>
  <sheetFormatPr defaultRowHeight="18" x14ac:dyDescent="0.55000000000000004"/>
  <cols>
    <col min="1" max="1" width="11.83203125" style="65" customWidth="1"/>
    <col min="2" max="2" width="5.25" style="65" bestFit="1" customWidth="1"/>
    <col min="3" max="3" width="11.83203125" style="65" bestFit="1" customWidth="1"/>
    <col min="4" max="4" width="13" style="65" bestFit="1" customWidth="1"/>
    <col min="5" max="5" width="16.08203125" style="65" bestFit="1" customWidth="1"/>
    <col min="6" max="6" width="17.25" style="65" bestFit="1" customWidth="1"/>
    <col min="7" max="7" width="13" style="65" bestFit="1" customWidth="1"/>
    <col min="8" max="8" width="16.08203125" style="65" bestFit="1" customWidth="1"/>
    <col min="9" max="9" width="17.25" style="65" bestFit="1" customWidth="1"/>
    <col min="10" max="10" width="13" style="65" bestFit="1" customWidth="1"/>
    <col min="11" max="11" width="16.08203125" style="65" bestFit="1" customWidth="1"/>
    <col min="12" max="12" width="17.25" style="65" bestFit="1" customWidth="1"/>
    <col min="13" max="13" width="13" style="65" bestFit="1" customWidth="1"/>
    <col min="14" max="14" width="16.08203125" style="65" bestFit="1" customWidth="1"/>
    <col min="15" max="15" width="19.33203125" style="65" bestFit="1" customWidth="1"/>
    <col min="16" max="16384" width="8.6640625" style="65"/>
  </cols>
  <sheetData>
    <row r="1" spans="1:15" x14ac:dyDescent="0.55000000000000004">
      <c r="A1" s="77" t="s">
        <v>322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1:15" x14ac:dyDescent="0.55000000000000004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O2" s="78" t="str">
        <f>"（" &amp; TEXT(MAX(A3:A164)+1,"m月d日") &amp; "公表時点）"</f>
        <v>（9月17日公表時点）</v>
      </c>
    </row>
    <row r="3" spans="1:15" x14ac:dyDescent="0.55000000000000004">
      <c r="A3" s="146" t="s">
        <v>323</v>
      </c>
      <c r="B3" s="146" t="s">
        <v>297</v>
      </c>
      <c r="C3" s="146" t="s">
        <v>298</v>
      </c>
      <c r="D3" s="143" t="s">
        <v>324</v>
      </c>
      <c r="E3" s="143"/>
      <c r="F3" s="143"/>
      <c r="G3" s="143"/>
      <c r="H3" s="143"/>
      <c r="I3" s="143"/>
      <c r="J3" s="143" t="s">
        <v>325</v>
      </c>
      <c r="K3" s="143"/>
      <c r="L3" s="143"/>
      <c r="M3" s="143"/>
      <c r="N3" s="143"/>
      <c r="O3" s="143"/>
    </row>
    <row r="4" spans="1:15" x14ac:dyDescent="0.55000000000000004">
      <c r="A4" s="146"/>
      <c r="B4" s="146"/>
      <c r="C4" s="146"/>
      <c r="D4" s="144" t="s">
        <v>299</v>
      </c>
      <c r="E4" s="144"/>
      <c r="F4" s="144"/>
      <c r="G4" s="144" t="s">
        <v>300</v>
      </c>
      <c r="H4" s="144"/>
      <c r="I4" s="144"/>
      <c r="J4" s="144" t="s">
        <v>299</v>
      </c>
      <c r="K4" s="144"/>
      <c r="L4" s="144"/>
      <c r="M4" s="144" t="s">
        <v>300</v>
      </c>
      <c r="N4" s="144"/>
      <c r="O4" s="144"/>
    </row>
    <row r="5" spans="1:15" x14ac:dyDescent="0.55000000000000004">
      <c r="A5" s="146"/>
      <c r="B5" s="146"/>
      <c r="C5" s="146"/>
      <c r="D5" s="115" t="s">
        <v>301</v>
      </c>
      <c r="E5" s="115" t="s">
        <v>302</v>
      </c>
      <c r="F5" s="115" t="s">
        <v>351</v>
      </c>
      <c r="G5" s="115" t="s">
        <v>301</v>
      </c>
      <c r="H5" s="115" t="s">
        <v>302</v>
      </c>
      <c r="I5" s="115" t="s">
        <v>351</v>
      </c>
      <c r="J5" s="115" t="s">
        <v>301</v>
      </c>
      <c r="K5" s="115" t="s">
        <v>302</v>
      </c>
      <c r="L5" s="115" t="s">
        <v>351</v>
      </c>
      <c r="M5" s="115" t="s">
        <v>301</v>
      </c>
      <c r="N5" s="115" t="s">
        <v>302</v>
      </c>
      <c r="O5" s="115" t="s">
        <v>351</v>
      </c>
    </row>
    <row r="6" spans="1:15" x14ac:dyDescent="0.55000000000000004">
      <c r="A6" s="145" t="s">
        <v>287</v>
      </c>
      <c r="B6" s="144"/>
      <c r="C6" s="61">
        <f t="shared" ref="C6" ca="1" si="0">SUM(D6:I6)</f>
        <v>133378862</v>
      </c>
      <c r="D6" s="61">
        <f ca="1">SUM(OFFSET(D$6,1,0,MAX($A$6:$A164)-DATE(2021,4,12)+1,1))</f>
        <v>62231625</v>
      </c>
      <c r="E6" s="61">
        <f ca="1">SUM(OFFSET(E$6,1,0,MAX($A$6:$A164)-DATE(2021,4,12)+1,1))</f>
        <v>11558258</v>
      </c>
      <c r="F6" s="61">
        <f ca="1">SUM(OFFSET(F$6,1,0,MAX($A$6:$A164)-DATE(2021,4,12)+1,1))</f>
        <v>35324</v>
      </c>
      <c r="G6" s="61">
        <f ca="1">SUM(OFFSET(G$6,1,0,MAX($A$6:$A164)-DATE(2021,4,12)+1,1))</f>
        <v>51518282</v>
      </c>
      <c r="H6" s="61">
        <f ca="1">SUM(OFFSET(H$6,1,0,MAX($A$6:$A164)-DATE(2021,4,12)+1,1))</f>
        <v>8035322</v>
      </c>
      <c r="I6" s="61">
        <f ca="1">SUM(OFFSET(I$6,1,0,MAX($A$6:$A164)-DATE(2021,4,12)+1,1))</f>
        <v>51</v>
      </c>
      <c r="J6" s="61">
        <f ca="1">SUM(OFFSET(J$6,1,0,MAX($A$6:$A164)-DATE(2021,4,12)+1,1))</f>
        <v>31282082</v>
      </c>
      <c r="K6" s="61">
        <f ca="1">SUM(OFFSET(K$6,1,0,MAX($A$6:$A164)-DATE(2021,4,12)+1,1))</f>
        <v>882862</v>
      </c>
      <c r="L6" s="61">
        <f ca="1">SUM(OFFSET(L$6,1,0,MAX($A$6:$A164)-DATE(2021,4,12)+1,1))</f>
        <v>1661</v>
      </c>
      <c r="M6" s="61">
        <f ca="1">SUM(OFFSET(M$6,1,0,MAX($A$6:$A164)-DATE(2021,4,12)+1,1))</f>
        <v>30750171</v>
      </c>
      <c r="N6" s="61">
        <f ca="1">SUM(OFFSET(N$6,1,0,MAX($A$6:$A164)-DATE(2021,4,12)+1,1))</f>
        <v>858388</v>
      </c>
      <c r="O6" s="61">
        <f ca="1">SUM(OFFSET(O$6,1,0,MAX($A$6:$A164)-DATE(2021,4,12)+1,1))</f>
        <v>9</v>
      </c>
    </row>
    <row r="7" spans="1:15" x14ac:dyDescent="0.55000000000000004">
      <c r="A7" s="117">
        <v>44455</v>
      </c>
      <c r="B7" s="104" t="str">
        <f t="shared" ref="B7:B70" si="1">"(" &amp; TEXT(A7,"aaa") &amp; ")"</f>
        <v>(木)</v>
      </c>
      <c r="C7" s="61">
        <f>SUM(D7:I7)</f>
        <v>573824</v>
      </c>
      <c r="D7" s="61">
        <v>219093</v>
      </c>
      <c r="E7" s="61">
        <v>42540</v>
      </c>
      <c r="F7" s="61">
        <v>1181</v>
      </c>
      <c r="G7" s="61">
        <v>256026</v>
      </c>
      <c r="H7" s="61">
        <v>54971</v>
      </c>
      <c r="I7" s="61">
        <v>13</v>
      </c>
      <c r="J7" s="61">
        <v>6337</v>
      </c>
      <c r="K7" s="61">
        <v>320</v>
      </c>
      <c r="L7" s="61">
        <v>68</v>
      </c>
      <c r="M7" s="61">
        <v>10185</v>
      </c>
      <c r="N7" s="61">
        <v>432</v>
      </c>
      <c r="O7" s="61">
        <v>2</v>
      </c>
    </row>
    <row r="8" spans="1:15" x14ac:dyDescent="0.55000000000000004">
      <c r="A8" s="117">
        <v>44454</v>
      </c>
      <c r="B8" s="104" t="str">
        <f t="shared" si="1"/>
        <v>(水)</v>
      </c>
      <c r="C8" s="61">
        <f>SUM(D8:I8)</f>
        <v>741227</v>
      </c>
      <c r="D8" s="61">
        <v>294964</v>
      </c>
      <c r="E8" s="61">
        <v>61233</v>
      </c>
      <c r="F8" s="61">
        <v>1381</v>
      </c>
      <c r="G8" s="61">
        <v>326908</v>
      </c>
      <c r="H8" s="61">
        <v>56740</v>
      </c>
      <c r="I8" s="61">
        <v>1</v>
      </c>
      <c r="J8" s="61">
        <v>8997</v>
      </c>
      <c r="K8" s="61">
        <v>540</v>
      </c>
      <c r="L8" s="61">
        <v>77</v>
      </c>
      <c r="M8" s="61">
        <v>14170</v>
      </c>
      <c r="N8" s="61">
        <v>516</v>
      </c>
      <c r="O8" s="61">
        <v>0</v>
      </c>
    </row>
    <row r="9" spans="1:15" x14ac:dyDescent="0.55000000000000004">
      <c r="A9" s="117">
        <v>44453</v>
      </c>
      <c r="B9" s="104" t="str">
        <f t="shared" si="1"/>
        <v>(火)</v>
      </c>
      <c r="C9" s="61">
        <f>SUM(D9:I9)</f>
        <v>822224</v>
      </c>
      <c r="D9" s="61">
        <v>329546</v>
      </c>
      <c r="E9" s="61">
        <v>72909</v>
      </c>
      <c r="F9" s="61">
        <v>1669</v>
      </c>
      <c r="G9" s="61">
        <v>355037</v>
      </c>
      <c r="H9" s="61">
        <v>63063</v>
      </c>
      <c r="I9" s="61">
        <v>0</v>
      </c>
      <c r="J9" s="61">
        <v>10638</v>
      </c>
      <c r="K9" s="61">
        <v>666</v>
      </c>
      <c r="L9" s="61">
        <v>118</v>
      </c>
      <c r="M9" s="61">
        <v>18272</v>
      </c>
      <c r="N9" s="61">
        <v>652</v>
      </c>
      <c r="O9" s="61">
        <v>0</v>
      </c>
    </row>
    <row r="10" spans="1:15" x14ac:dyDescent="0.55000000000000004">
      <c r="A10" s="117">
        <v>44452</v>
      </c>
      <c r="B10" s="104" t="str">
        <f t="shared" si="1"/>
        <v>(月)</v>
      </c>
      <c r="C10" s="61">
        <f>SUM(D10:I10)</f>
        <v>819179</v>
      </c>
      <c r="D10" s="61">
        <v>325384</v>
      </c>
      <c r="E10" s="61">
        <v>80982</v>
      </c>
      <c r="F10" s="61">
        <v>2070</v>
      </c>
      <c r="G10" s="61">
        <v>351603</v>
      </c>
      <c r="H10" s="61">
        <v>59139</v>
      </c>
      <c r="I10" s="61">
        <v>1</v>
      </c>
      <c r="J10" s="61">
        <v>10647</v>
      </c>
      <c r="K10" s="61">
        <v>629</v>
      </c>
      <c r="L10" s="61">
        <v>142</v>
      </c>
      <c r="M10" s="61">
        <v>18600</v>
      </c>
      <c r="N10" s="61">
        <v>576</v>
      </c>
      <c r="O10" s="61">
        <v>1</v>
      </c>
    </row>
    <row r="11" spans="1:15" x14ac:dyDescent="0.55000000000000004">
      <c r="A11" s="117">
        <v>44451</v>
      </c>
      <c r="B11" s="104" t="str">
        <f t="shared" si="1"/>
        <v>(日)</v>
      </c>
      <c r="C11" s="61">
        <f t="shared" ref="C11:C74" si="2">SUM(D11:I11)</f>
        <v>1051367</v>
      </c>
      <c r="D11" s="61">
        <v>410972</v>
      </c>
      <c r="E11" s="61">
        <v>111415</v>
      </c>
      <c r="F11" s="61">
        <v>1324</v>
      </c>
      <c r="G11" s="61">
        <v>452706</v>
      </c>
      <c r="H11" s="61">
        <v>74950</v>
      </c>
      <c r="I11" s="61">
        <v>0</v>
      </c>
      <c r="J11" s="61">
        <v>7196</v>
      </c>
      <c r="K11" s="61">
        <v>979</v>
      </c>
      <c r="L11" s="61">
        <v>45</v>
      </c>
      <c r="M11" s="61">
        <v>11021</v>
      </c>
      <c r="N11" s="61">
        <v>955</v>
      </c>
      <c r="O11" s="61">
        <v>0</v>
      </c>
    </row>
    <row r="12" spans="1:15" x14ac:dyDescent="0.55000000000000004">
      <c r="A12" s="117">
        <v>44450</v>
      </c>
      <c r="B12" s="104" t="str">
        <f t="shared" si="1"/>
        <v>(土)</v>
      </c>
      <c r="C12" s="61">
        <f t="shared" si="2"/>
        <v>1295436</v>
      </c>
      <c r="D12" s="61">
        <v>517651</v>
      </c>
      <c r="E12" s="61">
        <v>142397</v>
      </c>
      <c r="F12" s="61">
        <v>1400</v>
      </c>
      <c r="G12" s="61">
        <v>552338</v>
      </c>
      <c r="H12" s="61">
        <v>81647</v>
      </c>
      <c r="I12" s="61">
        <v>3</v>
      </c>
      <c r="J12" s="61">
        <v>8758</v>
      </c>
      <c r="K12" s="61">
        <v>844</v>
      </c>
      <c r="L12" s="61">
        <v>33</v>
      </c>
      <c r="M12" s="61">
        <v>14813</v>
      </c>
      <c r="N12" s="61">
        <v>800</v>
      </c>
      <c r="O12" s="61">
        <v>1</v>
      </c>
    </row>
    <row r="13" spans="1:15" x14ac:dyDescent="0.55000000000000004">
      <c r="A13" s="117">
        <v>44449</v>
      </c>
      <c r="B13" s="104" t="str">
        <f t="shared" si="1"/>
        <v>(金)</v>
      </c>
      <c r="C13" s="61">
        <f t="shared" si="2"/>
        <v>1057099</v>
      </c>
      <c r="D13" s="61">
        <v>407270</v>
      </c>
      <c r="E13" s="61">
        <v>125731</v>
      </c>
      <c r="F13" s="61">
        <v>1530</v>
      </c>
      <c r="G13" s="61">
        <v>453629</v>
      </c>
      <c r="H13" s="61">
        <v>68934</v>
      </c>
      <c r="I13" s="61">
        <v>5</v>
      </c>
      <c r="J13" s="61">
        <v>9699</v>
      </c>
      <c r="K13" s="61">
        <v>490</v>
      </c>
      <c r="L13" s="61">
        <v>71</v>
      </c>
      <c r="M13" s="61">
        <v>20566</v>
      </c>
      <c r="N13" s="61">
        <v>529</v>
      </c>
      <c r="O13" s="61">
        <v>0</v>
      </c>
    </row>
    <row r="14" spans="1:15" x14ac:dyDescent="0.55000000000000004">
      <c r="A14" s="117">
        <v>44448</v>
      </c>
      <c r="B14" s="104" t="str">
        <f t="shared" si="1"/>
        <v>(木)</v>
      </c>
      <c r="C14" s="61">
        <f t="shared" si="2"/>
        <v>972427</v>
      </c>
      <c r="D14" s="61">
        <v>378738</v>
      </c>
      <c r="E14" s="61">
        <v>116999</v>
      </c>
      <c r="F14" s="61">
        <v>1658</v>
      </c>
      <c r="G14" s="61">
        <v>404203</v>
      </c>
      <c r="H14" s="61">
        <v>70828</v>
      </c>
      <c r="I14" s="61">
        <v>1</v>
      </c>
      <c r="J14" s="61">
        <v>11517</v>
      </c>
      <c r="K14" s="61">
        <v>799</v>
      </c>
      <c r="L14" s="61">
        <v>93</v>
      </c>
      <c r="M14" s="61">
        <v>21037</v>
      </c>
      <c r="N14" s="61">
        <v>520</v>
      </c>
      <c r="O14" s="61">
        <v>0</v>
      </c>
    </row>
    <row r="15" spans="1:15" x14ac:dyDescent="0.55000000000000004">
      <c r="A15" s="117">
        <v>44447</v>
      </c>
      <c r="B15" s="104" t="str">
        <f t="shared" si="1"/>
        <v>(水)</v>
      </c>
      <c r="C15" s="61">
        <f t="shared" si="2"/>
        <v>1016064</v>
      </c>
      <c r="D15" s="61">
        <v>403678</v>
      </c>
      <c r="E15" s="61">
        <v>117685</v>
      </c>
      <c r="F15" s="61">
        <v>1498</v>
      </c>
      <c r="G15" s="61">
        <v>420877</v>
      </c>
      <c r="H15" s="61">
        <v>72324</v>
      </c>
      <c r="I15" s="61">
        <v>2</v>
      </c>
      <c r="J15" s="61">
        <v>12941</v>
      </c>
      <c r="K15" s="61">
        <v>853</v>
      </c>
      <c r="L15" s="61">
        <v>69</v>
      </c>
      <c r="M15" s="61">
        <v>24157</v>
      </c>
      <c r="N15" s="61">
        <v>654</v>
      </c>
      <c r="O15" s="61">
        <v>0</v>
      </c>
    </row>
    <row r="16" spans="1:15" x14ac:dyDescent="0.55000000000000004">
      <c r="A16" s="117">
        <v>44446</v>
      </c>
      <c r="B16" s="104" t="str">
        <f t="shared" si="1"/>
        <v>(火)</v>
      </c>
      <c r="C16" s="61">
        <f t="shared" si="2"/>
        <v>1029841</v>
      </c>
      <c r="D16" s="61">
        <v>431159</v>
      </c>
      <c r="E16" s="61">
        <v>123267</v>
      </c>
      <c r="F16" s="61">
        <v>1554</v>
      </c>
      <c r="G16" s="61">
        <v>399068</v>
      </c>
      <c r="H16" s="61">
        <v>74792</v>
      </c>
      <c r="I16" s="61">
        <v>1</v>
      </c>
      <c r="J16" s="61">
        <v>14944</v>
      </c>
      <c r="K16" s="61">
        <v>798</v>
      </c>
      <c r="L16" s="61">
        <v>86</v>
      </c>
      <c r="M16" s="61">
        <v>27885</v>
      </c>
      <c r="N16" s="61">
        <v>753</v>
      </c>
      <c r="O16" s="61">
        <v>0</v>
      </c>
    </row>
    <row r="17" spans="1:15" x14ac:dyDescent="0.55000000000000004">
      <c r="A17" s="117">
        <v>44445</v>
      </c>
      <c r="B17" s="104" t="str">
        <f t="shared" si="1"/>
        <v>(月)</v>
      </c>
      <c r="C17" s="61">
        <f t="shared" si="2"/>
        <v>925327</v>
      </c>
      <c r="D17" s="61">
        <v>425756</v>
      </c>
      <c r="E17" s="61">
        <v>119651</v>
      </c>
      <c r="F17" s="61">
        <v>1327</v>
      </c>
      <c r="G17" s="61">
        <v>317438</v>
      </c>
      <c r="H17" s="61">
        <v>61145</v>
      </c>
      <c r="I17" s="61">
        <v>10</v>
      </c>
      <c r="J17" s="61">
        <v>14721</v>
      </c>
      <c r="K17" s="61">
        <v>787</v>
      </c>
      <c r="L17" s="61">
        <v>69</v>
      </c>
      <c r="M17" s="61">
        <v>22853</v>
      </c>
      <c r="N17" s="61">
        <v>563</v>
      </c>
      <c r="O17" s="61">
        <v>2</v>
      </c>
    </row>
    <row r="18" spans="1:15" x14ac:dyDescent="0.55000000000000004">
      <c r="A18" s="117">
        <v>44444</v>
      </c>
      <c r="B18" s="104" t="str">
        <f t="shared" si="1"/>
        <v>(日)</v>
      </c>
      <c r="C18" s="61">
        <f t="shared" si="2"/>
        <v>1104479</v>
      </c>
      <c r="D18" s="61">
        <v>583038</v>
      </c>
      <c r="E18" s="61">
        <v>138211</v>
      </c>
      <c r="F18" s="61">
        <v>1011</v>
      </c>
      <c r="G18" s="61">
        <v>275861</v>
      </c>
      <c r="H18" s="61">
        <v>106357</v>
      </c>
      <c r="I18" s="61">
        <v>1</v>
      </c>
      <c r="J18" s="61">
        <v>11109</v>
      </c>
      <c r="K18" s="61">
        <v>961</v>
      </c>
      <c r="L18" s="61">
        <v>39</v>
      </c>
      <c r="M18" s="61">
        <v>8330</v>
      </c>
      <c r="N18" s="61">
        <v>1872</v>
      </c>
      <c r="O18" s="61">
        <v>0</v>
      </c>
    </row>
    <row r="19" spans="1:15" x14ac:dyDescent="0.55000000000000004">
      <c r="A19" s="117">
        <v>44443</v>
      </c>
      <c r="B19" s="104" t="str">
        <f t="shared" si="1"/>
        <v>(土)</v>
      </c>
      <c r="C19" s="61">
        <f t="shared" si="2"/>
        <v>1307152</v>
      </c>
      <c r="D19" s="61">
        <v>727741</v>
      </c>
      <c r="E19" s="61">
        <v>151803</v>
      </c>
      <c r="F19" s="61">
        <v>1229</v>
      </c>
      <c r="G19" s="61">
        <v>316684</v>
      </c>
      <c r="H19" s="61">
        <v>109695</v>
      </c>
      <c r="I19" s="61">
        <v>0</v>
      </c>
      <c r="J19" s="61">
        <v>13431</v>
      </c>
      <c r="K19" s="61">
        <v>793</v>
      </c>
      <c r="L19" s="61">
        <v>30</v>
      </c>
      <c r="M19" s="61">
        <v>10292</v>
      </c>
      <c r="N19" s="61">
        <v>1962</v>
      </c>
      <c r="O19" s="61">
        <v>0</v>
      </c>
    </row>
    <row r="20" spans="1:15" x14ac:dyDescent="0.55000000000000004">
      <c r="A20" s="117">
        <v>44442</v>
      </c>
      <c r="B20" s="104" t="str">
        <f t="shared" si="1"/>
        <v>(金)</v>
      </c>
      <c r="C20" s="61">
        <f t="shared" si="2"/>
        <v>1043977</v>
      </c>
      <c r="D20" s="61">
        <v>536893</v>
      </c>
      <c r="E20" s="61">
        <v>126500</v>
      </c>
      <c r="F20" s="61">
        <v>1449</v>
      </c>
      <c r="G20" s="61">
        <v>272847</v>
      </c>
      <c r="H20" s="61">
        <v>106283</v>
      </c>
      <c r="I20" s="61">
        <v>5</v>
      </c>
      <c r="J20" s="61">
        <v>15057</v>
      </c>
      <c r="K20" s="61">
        <v>503</v>
      </c>
      <c r="L20" s="61">
        <v>50</v>
      </c>
      <c r="M20" s="61">
        <v>14756</v>
      </c>
      <c r="N20" s="61">
        <v>880</v>
      </c>
      <c r="O20" s="61">
        <v>1</v>
      </c>
    </row>
    <row r="21" spans="1:15" x14ac:dyDescent="0.55000000000000004">
      <c r="A21" s="117">
        <v>44441</v>
      </c>
      <c r="B21" s="104" t="str">
        <f t="shared" si="1"/>
        <v>(木)</v>
      </c>
      <c r="C21" s="61">
        <f t="shared" si="2"/>
        <v>835978</v>
      </c>
      <c r="D21" s="61">
        <v>250420</v>
      </c>
      <c r="E21" s="61">
        <v>122522</v>
      </c>
      <c r="F21" s="61">
        <v>1835</v>
      </c>
      <c r="G21" s="61">
        <v>359089</v>
      </c>
      <c r="H21" s="61">
        <v>102112</v>
      </c>
      <c r="I21" s="61">
        <v>0</v>
      </c>
      <c r="J21" s="61">
        <v>6948</v>
      </c>
      <c r="K21" s="61">
        <v>671</v>
      </c>
      <c r="L21" s="61">
        <v>104</v>
      </c>
      <c r="M21" s="61">
        <v>23750</v>
      </c>
      <c r="N21" s="61">
        <v>999</v>
      </c>
      <c r="O21" s="61">
        <v>0</v>
      </c>
    </row>
    <row r="22" spans="1:15" x14ac:dyDescent="0.55000000000000004">
      <c r="A22" s="117">
        <v>44440</v>
      </c>
      <c r="B22" s="104" t="str">
        <f t="shared" si="1"/>
        <v>(水)</v>
      </c>
      <c r="C22" s="61">
        <f t="shared" si="2"/>
        <v>1036423</v>
      </c>
      <c r="D22" s="61">
        <v>468237</v>
      </c>
      <c r="E22" s="61">
        <v>115214</v>
      </c>
      <c r="F22" s="61">
        <v>1676</v>
      </c>
      <c r="G22" s="61">
        <v>358785</v>
      </c>
      <c r="H22" s="61">
        <v>92510</v>
      </c>
      <c r="I22" s="61">
        <v>1</v>
      </c>
      <c r="J22" s="61">
        <v>17616</v>
      </c>
      <c r="K22" s="61">
        <v>749</v>
      </c>
      <c r="L22" s="61">
        <v>100</v>
      </c>
      <c r="M22" s="61">
        <v>26737</v>
      </c>
      <c r="N22" s="61">
        <v>1145</v>
      </c>
      <c r="O22" s="61">
        <v>0</v>
      </c>
    </row>
    <row r="23" spans="1:15" x14ac:dyDescent="0.55000000000000004">
      <c r="A23" s="117">
        <v>44439</v>
      </c>
      <c r="B23" s="104" t="str">
        <f t="shared" si="1"/>
        <v>(火)</v>
      </c>
      <c r="C23" s="61">
        <f t="shared" si="2"/>
        <v>1090650</v>
      </c>
      <c r="D23" s="61">
        <v>489093</v>
      </c>
      <c r="E23" s="61">
        <v>114447</v>
      </c>
      <c r="F23" s="61">
        <v>1601</v>
      </c>
      <c r="G23" s="61">
        <v>381076</v>
      </c>
      <c r="H23" s="61">
        <v>104433</v>
      </c>
      <c r="I23" s="61">
        <v>0</v>
      </c>
      <c r="J23" s="61">
        <v>20880</v>
      </c>
      <c r="K23" s="61">
        <v>654</v>
      </c>
      <c r="L23" s="61">
        <v>87</v>
      </c>
      <c r="M23" s="61">
        <v>33326</v>
      </c>
      <c r="N23" s="61">
        <v>1283</v>
      </c>
      <c r="O23" s="61">
        <v>0</v>
      </c>
    </row>
    <row r="24" spans="1:15" x14ac:dyDescent="0.55000000000000004">
      <c r="A24" s="117">
        <v>44438</v>
      </c>
      <c r="B24" s="104" t="str">
        <f t="shared" si="1"/>
        <v>(月)</v>
      </c>
      <c r="C24" s="61">
        <f t="shared" si="2"/>
        <v>603852</v>
      </c>
      <c r="D24" s="61">
        <v>245232</v>
      </c>
      <c r="E24" s="61">
        <v>111002</v>
      </c>
      <c r="F24" s="61">
        <v>1319</v>
      </c>
      <c r="G24" s="61">
        <v>135785</v>
      </c>
      <c r="H24" s="61">
        <v>110514</v>
      </c>
      <c r="I24" s="61">
        <v>0</v>
      </c>
      <c r="J24" s="61">
        <v>8677</v>
      </c>
      <c r="K24" s="61">
        <v>593</v>
      </c>
      <c r="L24" s="61">
        <v>69</v>
      </c>
      <c r="M24" s="61">
        <v>9244</v>
      </c>
      <c r="N24" s="61">
        <v>1225</v>
      </c>
      <c r="O24" s="61">
        <v>0</v>
      </c>
    </row>
    <row r="25" spans="1:15" x14ac:dyDescent="0.55000000000000004">
      <c r="A25" s="117">
        <v>44437</v>
      </c>
      <c r="B25" s="104" t="str">
        <f t="shared" si="1"/>
        <v>(日)</v>
      </c>
      <c r="C25" s="61">
        <f t="shared" si="2"/>
        <v>1183237</v>
      </c>
      <c r="D25" s="61">
        <v>465281</v>
      </c>
      <c r="E25" s="61">
        <v>112081</v>
      </c>
      <c r="F25" s="61">
        <v>1127</v>
      </c>
      <c r="G25" s="61">
        <v>495253</v>
      </c>
      <c r="H25" s="61">
        <v>109494</v>
      </c>
      <c r="I25" s="61">
        <v>1</v>
      </c>
      <c r="J25" s="61">
        <v>9364</v>
      </c>
      <c r="K25" s="61">
        <v>796</v>
      </c>
      <c r="L25" s="61">
        <v>48</v>
      </c>
      <c r="M25" s="61">
        <v>19597</v>
      </c>
      <c r="N25" s="61">
        <v>2624</v>
      </c>
      <c r="O25" s="61">
        <v>0</v>
      </c>
    </row>
    <row r="26" spans="1:15" x14ac:dyDescent="0.55000000000000004">
      <c r="A26" s="117">
        <v>44436</v>
      </c>
      <c r="B26" s="104" t="str">
        <f t="shared" si="1"/>
        <v>(土)</v>
      </c>
      <c r="C26" s="61">
        <f t="shared" si="2"/>
        <v>1409171</v>
      </c>
      <c r="D26" s="61">
        <v>574057</v>
      </c>
      <c r="E26" s="61">
        <v>123378</v>
      </c>
      <c r="F26" s="61">
        <v>539</v>
      </c>
      <c r="G26" s="61">
        <v>589955</v>
      </c>
      <c r="H26" s="61">
        <v>121242</v>
      </c>
      <c r="I26" s="61">
        <v>0</v>
      </c>
      <c r="J26" s="61">
        <v>13028</v>
      </c>
      <c r="K26" s="61">
        <v>687</v>
      </c>
      <c r="L26" s="61">
        <v>12</v>
      </c>
      <c r="M26" s="61">
        <v>31258</v>
      </c>
      <c r="N26" s="61">
        <v>3189</v>
      </c>
      <c r="O26" s="61">
        <v>0</v>
      </c>
    </row>
    <row r="27" spans="1:15" x14ac:dyDescent="0.55000000000000004">
      <c r="A27" s="117">
        <v>44435</v>
      </c>
      <c r="B27" s="104" t="str">
        <f t="shared" si="1"/>
        <v>(金)</v>
      </c>
      <c r="C27" s="61">
        <f t="shared" si="2"/>
        <v>1212147</v>
      </c>
      <c r="D27" s="61">
        <v>506923</v>
      </c>
      <c r="E27" s="61">
        <v>98434</v>
      </c>
      <c r="F27" s="61">
        <v>978</v>
      </c>
      <c r="G27" s="61">
        <v>474398</v>
      </c>
      <c r="H27" s="61">
        <v>131414</v>
      </c>
      <c r="I27" s="61">
        <v>0</v>
      </c>
      <c r="J27" s="61">
        <v>17621</v>
      </c>
      <c r="K27" s="61">
        <v>482</v>
      </c>
      <c r="L27" s="61">
        <v>21</v>
      </c>
      <c r="M27" s="61">
        <v>38659</v>
      </c>
      <c r="N27" s="61">
        <v>1479</v>
      </c>
      <c r="O27" s="61">
        <v>0</v>
      </c>
    </row>
    <row r="28" spans="1:15" x14ac:dyDescent="0.55000000000000004">
      <c r="A28" s="117">
        <v>44434</v>
      </c>
      <c r="B28" s="104" t="str">
        <f t="shared" si="1"/>
        <v>(木)</v>
      </c>
      <c r="C28" s="61">
        <f t="shared" si="2"/>
        <v>1091368</v>
      </c>
      <c r="D28" s="61">
        <v>454188</v>
      </c>
      <c r="E28" s="61">
        <v>86690</v>
      </c>
      <c r="F28" s="61">
        <v>2009</v>
      </c>
      <c r="G28" s="61">
        <v>428647</v>
      </c>
      <c r="H28" s="61">
        <v>119833</v>
      </c>
      <c r="I28" s="61">
        <v>1</v>
      </c>
      <c r="J28" s="61">
        <v>18493</v>
      </c>
      <c r="K28" s="61">
        <v>625</v>
      </c>
      <c r="L28" s="61">
        <v>64</v>
      </c>
      <c r="M28" s="61">
        <v>39261</v>
      </c>
      <c r="N28" s="61">
        <v>1713</v>
      </c>
      <c r="O28" s="61">
        <v>0</v>
      </c>
    </row>
    <row r="29" spans="1:15" x14ac:dyDescent="0.55000000000000004">
      <c r="A29" s="117">
        <v>44433</v>
      </c>
      <c r="B29" s="104" t="str">
        <f t="shared" si="1"/>
        <v>(水)</v>
      </c>
      <c r="C29" s="61">
        <f t="shared" si="2"/>
        <v>1149237</v>
      </c>
      <c r="D29" s="61">
        <v>466304</v>
      </c>
      <c r="E29" s="61">
        <v>104933</v>
      </c>
      <c r="F29" s="61">
        <v>1951</v>
      </c>
      <c r="G29" s="61">
        <v>443926</v>
      </c>
      <c r="H29" s="61">
        <v>132121</v>
      </c>
      <c r="I29" s="61">
        <v>2</v>
      </c>
      <c r="J29" s="61">
        <v>21064</v>
      </c>
      <c r="K29" s="61">
        <v>694</v>
      </c>
      <c r="L29" s="61">
        <v>64</v>
      </c>
      <c r="M29" s="61">
        <v>44246</v>
      </c>
      <c r="N29" s="61">
        <v>1940</v>
      </c>
      <c r="O29" s="61">
        <v>0</v>
      </c>
    </row>
    <row r="30" spans="1:15" x14ac:dyDescent="0.55000000000000004">
      <c r="A30" s="117">
        <v>44432</v>
      </c>
      <c r="B30" s="104" t="str">
        <f t="shared" si="1"/>
        <v>(火)</v>
      </c>
      <c r="C30" s="61">
        <f t="shared" si="2"/>
        <v>1166998</v>
      </c>
      <c r="D30" s="61">
        <v>469429</v>
      </c>
      <c r="E30" s="61">
        <v>110728</v>
      </c>
      <c r="F30" s="61">
        <v>975</v>
      </c>
      <c r="G30" s="61">
        <v>450391</v>
      </c>
      <c r="H30" s="61">
        <v>135473</v>
      </c>
      <c r="I30" s="61">
        <v>2</v>
      </c>
      <c r="J30" s="61">
        <v>24884</v>
      </c>
      <c r="K30" s="61">
        <v>754</v>
      </c>
      <c r="L30" s="61">
        <v>48</v>
      </c>
      <c r="M30" s="61">
        <v>53724</v>
      </c>
      <c r="N30" s="61">
        <v>2167</v>
      </c>
      <c r="O30" s="61">
        <v>1</v>
      </c>
    </row>
    <row r="31" spans="1:15" x14ac:dyDescent="0.55000000000000004">
      <c r="A31" s="117">
        <v>44431</v>
      </c>
      <c r="B31" s="104" t="str">
        <f t="shared" si="1"/>
        <v>(月)</v>
      </c>
      <c r="C31" s="61">
        <f t="shared" si="2"/>
        <v>1110181</v>
      </c>
      <c r="D31" s="61">
        <v>432923</v>
      </c>
      <c r="E31" s="61">
        <v>88389</v>
      </c>
      <c r="F31" s="61">
        <v>989</v>
      </c>
      <c r="G31" s="61">
        <v>434375</v>
      </c>
      <c r="H31" s="61">
        <v>153504</v>
      </c>
      <c r="I31" s="61">
        <v>1</v>
      </c>
      <c r="J31" s="61">
        <v>23266</v>
      </c>
      <c r="K31" s="61">
        <v>662</v>
      </c>
      <c r="L31" s="61">
        <v>50</v>
      </c>
      <c r="M31" s="61">
        <v>57459</v>
      </c>
      <c r="N31" s="61">
        <v>2874</v>
      </c>
      <c r="O31" s="66">
        <v>1</v>
      </c>
    </row>
    <row r="32" spans="1:15" x14ac:dyDescent="0.55000000000000004">
      <c r="A32" s="117">
        <v>44430</v>
      </c>
      <c r="B32" s="104" t="str">
        <f t="shared" si="1"/>
        <v>(日)</v>
      </c>
      <c r="C32" s="61">
        <f t="shared" si="2"/>
        <v>1187818</v>
      </c>
      <c r="D32" s="61">
        <v>508914</v>
      </c>
      <c r="E32" s="61">
        <v>101033</v>
      </c>
      <c r="F32" s="61">
        <v>0</v>
      </c>
      <c r="G32" s="61">
        <v>441723</v>
      </c>
      <c r="H32" s="61">
        <v>136148</v>
      </c>
      <c r="I32" s="61">
        <v>0</v>
      </c>
      <c r="J32" s="61">
        <v>11486</v>
      </c>
      <c r="K32" s="61">
        <v>834</v>
      </c>
      <c r="L32" s="61">
        <v>0</v>
      </c>
      <c r="M32" s="61">
        <v>33305</v>
      </c>
      <c r="N32" s="61">
        <v>4331</v>
      </c>
      <c r="O32" s="66">
        <v>0</v>
      </c>
    </row>
    <row r="33" spans="1:15" x14ac:dyDescent="0.55000000000000004">
      <c r="A33" s="117">
        <v>44429</v>
      </c>
      <c r="B33" s="104" t="str">
        <f t="shared" si="1"/>
        <v>(土)</v>
      </c>
      <c r="C33" s="61">
        <f t="shared" si="2"/>
        <v>1367726</v>
      </c>
      <c r="D33" s="66">
        <v>595568</v>
      </c>
      <c r="E33" s="61">
        <v>95031</v>
      </c>
      <c r="F33" s="61">
        <v>42</v>
      </c>
      <c r="G33" s="61">
        <v>524510</v>
      </c>
      <c r="H33" s="61">
        <v>152575</v>
      </c>
      <c r="I33" s="61">
        <v>0</v>
      </c>
      <c r="J33" s="61">
        <v>16701</v>
      </c>
      <c r="K33" s="61">
        <v>688</v>
      </c>
      <c r="L33" s="61">
        <v>3</v>
      </c>
      <c r="M33" s="61">
        <v>61217</v>
      </c>
      <c r="N33" s="61">
        <v>4577</v>
      </c>
      <c r="O33" s="66">
        <v>0</v>
      </c>
    </row>
    <row r="34" spans="1:15" x14ac:dyDescent="0.55000000000000004">
      <c r="A34" s="117">
        <v>44428</v>
      </c>
      <c r="B34" s="104" t="str">
        <f t="shared" si="1"/>
        <v>(金)</v>
      </c>
      <c r="C34" s="61">
        <f t="shared" si="2"/>
        <v>1207779</v>
      </c>
      <c r="D34" s="61">
        <v>501862</v>
      </c>
      <c r="E34" s="61">
        <v>78540</v>
      </c>
      <c r="F34" s="61">
        <v>0</v>
      </c>
      <c r="G34" s="61">
        <v>465401</v>
      </c>
      <c r="H34" s="61">
        <v>161976</v>
      </c>
      <c r="I34" s="61">
        <v>0</v>
      </c>
      <c r="J34" s="61">
        <v>24221</v>
      </c>
      <c r="K34" s="61">
        <v>428</v>
      </c>
      <c r="L34" s="61">
        <v>0</v>
      </c>
      <c r="M34" s="61">
        <v>78303</v>
      </c>
      <c r="N34" s="61">
        <v>2583</v>
      </c>
      <c r="O34" s="66">
        <v>0</v>
      </c>
    </row>
    <row r="35" spans="1:15" x14ac:dyDescent="0.55000000000000004">
      <c r="A35" s="117">
        <v>44427</v>
      </c>
      <c r="B35" s="104" t="str">
        <f t="shared" si="1"/>
        <v>(木)</v>
      </c>
      <c r="C35" s="61">
        <f t="shared" si="2"/>
        <v>1123843</v>
      </c>
      <c r="D35" s="61">
        <v>461991</v>
      </c>
      <c r="E35" s="61">
        <v>87952</v>
      </c>
      <c r="F35" s="61">
        <v>1</v>
      </c>
      <c r="G35" s="61">
        <v>420240</v>
      </c>
      <c r="H35" s="61">
        <v>153659</v>
      </c>
      <c r="I35" s="61">
        <v>0</v>
      </c>
      <c r="J35" s="61">
        <v>24289</v>
      </c>
      <c r="K35" s="61">
        <v>583</v>
      </c>
      <c r="L35" s="61">
        <v>1</v>
      </c>
      <c r="M35" s="61">
        <v>78189</v>
      </c>
      <c r="N35" s="61">
        <v>3344</v>
      </c>
      <c r="O35" s="66">
        <v>0</v>
      </c>
    </row>
    <row r="36" spans="1:15" x14ac:dyDescent="0.55000000000000004">
      <c r="A36" s="117">
        <v>44426</v>
      </c>
      <c r="B36" s="104" t="str">
        <f t="shared" si="1"/>
        <v>(水)</v>
      </c>
      <c r="C36" s="61">
        <f t="shared" si="2"/>
        <v>1162518</v>
      </c>
      <c r="D36" s="61">
        <v>474047</v>
      </c>
      <c r="E36" s="61">
        <v>78132</v>
      </c>
      <c r="F36" s="61">
        <v>0</v>
      </c>
      <c r="G36" s="61">
        <v>431668</v>
      </c>
      <c r="H36" s="61">
        <v>178671</v>
      </c>
      <c r="I36" s="61">
        <v>0</v>
      </c>
      <c r="J36" s="61">
        <v>27450</v>
      </c>
      <c r="K36" s="61">
        <v>663</v>
      </c>
      <c r="L36" s="61">
        <v>0</v>
      </c>
      <c r="M36" s="61">
        <v>86006</v>
      </c>
      <c r="N36" s="61">
        <v>3221</v>
      </c>
      <c r="O36" s="61">
        <v>0</v>
      </c>
    </row>
    <row r="37" spans="1:15" x14ac:dyDescent="0.55000000000000004">
      <c r="A37" s="117">
        <v>44425</v>
      </c>
      <c r="B37" s="104" t="str">
        <f t="shared" si="1"/>
        <v>(火)</v>
      </c>
      <c r="C37" s="61">
        <f t="shared" si="2"/>
        <v>1155320</v>
      </c>
      <c r="D37" s="61">
        <v>450107</v>
      </c>
      <c r="E37" s="61">
        <v>76507</v>
      </c>
      <c r="F37" s="61">
        <v>1</v>
      </c>
      <c r="G37" s="61">
        <v>443969</v>
      </c>
      <c r="H37" s="61">
        <v>184736</v>
      </c>
      <c r="I37" s="61">
        <v>0</v>
      </c>
      <c r="J37" s="61">
        <v>30254</v>
      </c>
      <c r="K37" s="61">
        <v>633</v>
      </c>
      <c r="L37" s="61">
        <v>0</v>
      </c>
      <c r="M37" s="61">
        <v>102924</v>
      </c>
      <c r="N37" s="61">
        <v>2686</v>
      </c>
      <c r="O37" s="61">
        <v>0</v>
      </c>
    </row>
    <row r="38" spans="1:15" x14ac:dyDescent="0.55000000000000004">
      <c r="A38" s="117">
        <v>44424</v>
      </c>
      <c r="B38" s="104" t="str">
        <f t="shared" si="1"/>
        <v>(月)</v>
      </c>
      <c r="C38" s="61">
        <f t="shared" si="2"/>
        <v>932478</v>
      </c>
      <c r="D38" s="61">
        <v>347766</v>
      </c>
      <c r="E38" s="61">
        <v>70431</v>
      </c>
      <c r="F38" s="61">
        <v>0</v>
      </c>
      <c r="G38" s="61">
        <v>358632</v>
      </c>
      <c r="H38" s="61">
        <v>155649</v>
      </c>
      <c r="I38" s="61">
        <v>0</v>
      </c>
      <c r="J38" s="61">
        <v>23938</v>
      </c>
      <c r="K38" s="61">
        <v>557</v>
      </c>
      <c r="L38" s="61">
        <v>0</v>
      </c>
      <c r="M38" s="61">
        <v>84623</v>
      </c>
      <c r="N38" s="61">
        <v>2663</v>
      </c>
      <c r="O38" s="61">
        <v>0</v>
      </c>
    </row>
    <row r="39" spans="1:15" x14ac:dyDescent="0.55000000000000004">
      <c r="A39" s="117">
        <v>44423</v>
      </c>
      <c r="B39" s="104" t="str">
        <f t="shared" si="1"/>
        <v>(日)</v>
      </c>
      <c r="C39" s="61">
        <f t="shared" si="2"/>
        <v>705337</v>
      </c>
      <c r="D39" s="61">
        <v>275831</v>
      </c>
      <c r="E39" s="61">
        <v>85076</v>
      </c>
      <c r="F39" s="61">
        <v>0</v>
      </c>
      <c r="G39" s="61">
        <v>243444</v>
      </c>
      <c r="H39" s="61">
        <v>100986</v>
      </c>
      <c r="I39" s="61">
        <v>0</v>
      </c>
      <c r="J39" s="61">
        <v>7115</v>
      </c>
      <c r="K39" s="61">
        <v>933</v>
      </c>
      <c r="L39" s="61">
        <v>0</v>
      </c>
      <c r="M39" s="61">
        <v>34964</v>
      </c>
      <c r="N39" s="61">
        <v>2368</v>
      </c>
      <c r="O39" s="61">
        <v>0</v>
      </c>
    </row>
    <row r="40" spans="1:15" x14ac:dyDescent="0.55000000000000004">
      <c r="A40" s="117">
        <v>44422</v>
      </c>
      <c r="B40" s="104" t="str">
        <f t="shared" si="1"/>
        <v>(土)</v>
      </c>
      <c r="C40" s="61">
        <f t="shared" si="2"/>
        <v>714064</v>
      </c>
      <c r="D40" s="61">
        <v>265609</v>
      </c>
      <c r="E40" s="61">
        <v>80443</v>
      </c>
      <c r="F40" s="61">
        <v>0</v>
      </c>
      <c r="G40" s="61">
        <v>250130</v>
      </c>
      <c r="H40" s="61">
        <v>117882</v>
      </c>
      <c r="I40" s="61">
        <v>0</v>
      </c>
      <c r="J40" s="61">
        <v>8430</v>
      </c>
      <c r="K40" s="61">
        <v>803</v>
      </c>
      <c r="L40" s="61">
        <v>0</v>
      </c>
      <c r="M40" s="61">
        <v>43182</v>
      </c>
      <c r="N40" s="61">
        <v>2525</v>
      </c>
      <c r="O40" s="61">
        <v>0</v>
      </c>
    </row>
    <row r="41" spans="1:15" x14ac:dyDescent="0.55000000000000004">
      <c r="A41" s="117">
        <v>44421</v>
      </c>
      <c r="B41" s="104" t="str">
        <f t="shared" si="1"/>
        <v>(金)</v>
      </c>
      <c r="C41" s="61">
        <f t="shared" si="2"/>
        <v>616734</v>
      </c>
      <c r="D41" s="61">
        <v>261940</v>
      </c>
      <c r="E41" s="61">
        <v>68626</v>
      </c>
      <c r="F41" s="61">
        <v>0</v>
      </c>
      <c r="G41" s="61">
        <v>134518</v>
      </c>
      <c r="H41" s="61">
        <v>151650</v>
      </c>
      <c r="I41" s="61">
        <v>0</v>
      </c>
      <c r="J41" s="61">
        <v>14039</v>
      </c>
      <c r="K41" s="61">
        <v>608</v>
      </c>
      <c r="L41" s="61">
        <v>0</v>
      </c>
      <c r="M41" s="61">
        <v>23105</v>
      </c>
      <c r="N41" s="61">
        <v>3437</v>
      </c>
      <c r="O41" s="61">
        <v>0</v>
      </c>
    </row>
    <row r="42" spans="1:15" x14ac:dyDescent="0.55000000000000004">
      <c r="A42" s="117">
        <v>44420</v>
      </c>
      <c r="B42" s="104" t="str">
        <f t="shared" si="1"/>
        <v>(木)</v>
      </c>
      <c r="C42" s="61">
        <f t="shared" si="2"/>
        <v>851592</v>
      </c>
      <c r="D42" s="61">
        <v>394225</v>
      </c>
      <c r="E42" s="61">
        <v>78302</v>
      </c>
      <c r="F42" s="61">
        <v>0</v>
      </c>
      <c r="G42" s="61">
        <v>224407</v>
      </c>
      <c r="H42" s="61">
        <v>154658</v>
      </c>
      <c r="I42" s="61">
        <v>0</v>
      </c>
      <c r="J42" s="61">
        <v>23919</v>
      </c>
      <c r="K42" s="61">
        <v>779</v>
      </c>
      <c r="L42" s="61">
        <v>0</v>
      </c>
      <c r="M42" s="61">
        <v>48656</v>
      </c>
      <c r="N42" s="61">
        <v>3489</v>
      </c>
      <c r="O42" s="61">
        <v>0</v>
      </c>
    </row>
    <row r="43" spans="1:15" x14ac:dyDescent="0.55000000000000004">
      <c r="A43" s="117">
        <v>44419</v>
      </c>
      <c r="B43" s="104" t="str">
        <f t="shared" si="1"/>
        <v>(水)</v>
      </c>
      <c r="C43" s="61">
        <f t="shared" si="2"/>
        <v>1153464</v>
      </c>
      <c r="D43" s="61">
        <v>400973</v>
      </c>
      <c r="E43" s="61">
        <v>80222</v>
      </c>
      <c r="F43" s="61">
        <v>0</v>
      </c>
      <c r="G43" s="61">
        <v>493991</v>
      </c>
      <c r="H43" s="61">
        <v>178278</v>
      </c>
      <c r="I43" s="61">
        <v>0</v>
      </c>
      <c r="J43" s="61">
        <v>26787</v>
      </c>
      <c r="K43" s="61">
        <v>715</v>
      </c>
      <c r="L43" s="61">
        <v>0</v>
      </c>
      <c r="M43" s="61">
        <v>137391</v>
      </c>
      <c r="N43" s="61">
        <v>2666</v>
      </c>
      <c r="O43" s="61">
        <v>0</v>
      </c>
    </row>
    <row r="44" spans="1:15" x14ac:dyDescent="0.55000000000000004">
      <c r="A44" s="117">
        <v>44418</v>
      </c>
      <c r="B44" s="104" t="str">
        <f t="shared" si="1"/>
        <v>(火)</v>
      </c>
      <c r="C44" s="61">
        <f t="shared" si="2"/>
        <v>1228051</v>
      </c>
      <c r="D44" s="61">
        <v>388157</v>
      </c>
      <c r="E44" s="61">
        <v>81380</v>
      </c>
      <c r="F44" s="61">
        <v>0</v>
      </c>
      <c r="G44" s="61">
        <v>568434</v>
      </c>
      <c r="H44" s="61">
        <v>190080</v>
      </c>
      <c r="I44" s="61">
        <v>0</v>
      </c>
      <c r="J44" s="61">
        <v>30765</v>
      </c>
      <c r="K44" s="61">
        <v>722</v>
      </c>
      <c r="L44" s="61">
        <v>0</v>
      </c>
      <c r="M44" s="61">
        <v>174150</v>
      </c>
      <c r="N44" s="61">
        <v>3096</v>
      </c>
      <c r="O44" s="61">
        <v>0</v>
      </c>
    </row>
    <row r="45" spans="1:15" x14ac:dyDescent="0.55000000000000004">
      <c r="A45" s="117">
        <v>44417</v>
      </c>
      <c r="B45" s="104" t="str">
        <f t="shared" si="1"/>
        <v>(月)</v>
      </c>
      <c r="C45" s="61">
        <f t="shared" si="2"/>
        <v>346768</v>
      </c>
      <c r="D45" s="61">
        <v>102240</v>
      </c>
      <c r="E45" s="61">
        <v>59400</v>
      </c>
      <c r="F45" s="61">
        <v>0</v>
      </c>
      <c r="G45" s="61">
        <v>101061</v>
      </c>
      <c r="H45" s="61">
        <v>84067</v>
      </c>
      <c r="I45" s="61">
        <v>0</v>
      </c>
      <c r="J45" s="61">
        <v>3407</v>
      </c>
      <c r="K45" s="61">
        <v>664</v>
      </c>
      <c r="L45" s="61">
        <v>0</v>
      </c>
      <c r="M45" s="61">
        <v>20755</v>
      </c>
      <c r="N45" s="61">
        <v>2098</v>
      </c>
      <c r="O45" s="61">
        <v>0</v>
      </c>
    </row>
    <row r="46" spans="1:15" x14ac:dyDescent="0.55000000000000004">
      <c r="A46" s="117">
        <v>44416</v>
      </c>
      <c r="B46" s="104" t="str">
        <f t="shared" si="1"/>
        <v>(日)</v>
      </c>
      <c r="C46" s="61">
        <f t="shared" si="2"/>
        <v>1182672</v>
      </c>
      <c r="D46" s="61">
        <v>489546</v>
      </c>
      <c r="E46" s="61">
        <v>106595</v>
      </c>
      <c r="F46" s="61">
        <v>0</v>
      </c>
      <c r="G46" s="61">
        <v>438937</v>
      </c>
      <c r="H46" s="61">
        <v>147594</v>
      </c>
      <c r="I46" s="61">
        <v>0</v>
      </c>
      <c r="J46" s="61">
        <v>16958</v>
      </c>
      <c r="K46" s="61">
        <v>1878</v>
      </c>
      <c r="L46" s="61">
        <v>0</v>
      </c>
      <c r="M46" s="61">
        <v>98406</v>
      </c>
      <c r="N46" s="61">
        <v>2576</v>
      </c>
      <c r="O46" s="61">
        <v>0</v>
      </c>
    </row>
    <row r="47" spans="1:15" x14ac:dyDescent="0.55000000000000004">
      <c r="A47" s="117">
        <v>44415</v>
      </c>
      <c r="B47" s="104" t="str">
        <f t="shared" si="1"/>
        <v>(土)</v>
      </c>
      <c r="C47" s="61">
        <f t="shared" si="2"/>
        <v>1498516</v>
      </c>
      <c r="D47" s="61">
        <v>577560</v>
      </c>
      <c r="E47" s="61">
        <v>103285</v>
      </c>
      <c r="F47" s="61">
        <v>0</v>
      </c>
      <c r="G47" s="61">
        <v>624580</v>
      </c>
      <c r="H47" s="61">
        <v>193091</v>
      </c>
      <c r="I47" s="61">
        <v>0</v>
      </c>
      <c r="J47" s="61">
        <v>26733</v>
      </c>
      <c r="K47" s="61">
        <v>1957</v>
      </c>
      <c r="L47" s="61">
        <v>0</v>
      </c>
      <c r="M47" s="61">
        <v>160096</v>
      </c>
      <c r="N47" s="61">
        <v>2690</v>
      </c>
      <c r="O47" s="61">
        <v>0</v>
      </c>
    </row>
    <row r="48" spans="1:15" x14ac:dyDescent="0.55000000000000004">
      <c r="A48" s="117">
        <v>44414</v>
      </c>
      <c r="B48" s="104" t="str">
        <f t="shared" si="1"/>
        <v>(金)</v>
      </c>
      <c r="C48" s="61">
        <f t="shared" si="2"/>
        <v>1398748</v>
      </c>
      <c r="D48" s="61">
        <v>461968</v>
      </c>
      <c r="E48" s="61">
        <v>94202</v>
      </c>
      <c r="F48" s="61">
        <v>0</v>
      </c>
      <c r="G48" s="61">
        <v>608028</v>
      </c>
      <c r="H48" s="61">
        <v>234550</v>
      </c>
      <c r="I48" s="61">
        <v>0</v>
      </c>
      <c r="J48" s="61">
        <v>35163</v>
      </c>
      <c r="K48" s="61">
        <v>720</v>
      </c>
      <c r="L48" s="61">
        <v>0</v>
      </c>
      <c r="M48" s="61">
        <v>212483</v>
      </c>
      <c r="N48" s="61">
        <v>3033</v>
      </c>
      <c r="O48" s="61">
        <v>0</v>
      </c>
    </row>
    <row r="49" spans="1:15" x14ac:dyDescent="0.55000000000000004">
      <c r="A49" s="117">
        <v>44413</v>
      </c>
      <c r="B49" s="104" t="str">
        <f t="shared" si="1"/>
        <v>(木)</v>
      </c>
      <c r="C49" s="61">
        <f t="shared" si="2"/>
        <v>1331542</v>
      </c>
      <c r="D49" s="61">
        <v>436043</v>
      </c>
      <c r="E49" s="61">
        <v>101510</v>
      </c>
      <c r="F49" s="61">
        <v>0</v>
      </c>
      <c r="G49" s="61">
        <v>576275</v>
      </c>
      <c r="H49" s="61">
        <v>217714</v>
      </c>
      <c r="I49" s="61">
        <v>0</v>
      </c>
      <c r="J49" s="61">
        <v>35887</v>
      </c>
      <c r="K49" s="61">
        <v>944</v>
      </c>
      <c r="L49" s="61">
        <v>0</v>
      </c>
      <c r="M49" s="61">
        <v>218623</v>
      </c>
      <c r="N49" s="61">
        <v>3179</v>
      </c>
      <c r="O49" s="61">
        <v>0</v>
      </c>
    </row>
    <row r="50" spans="1:15" x14ac:dyDescent="0.55000000000000004">
      <c r="A50" s="117">
        <v>44412</v>
      </c>
      <c r="B50" s="104" t="str">
        <f t="shared" si="1"/>
        <v>(水)</v>
      </c>
      <c r="C50" s="61">
        <f t="shared" si="2"/>
        <v>1329788</v>
      </c>
      <c r="D50" s="61">
        <v>449859</v>
      </c>
      <c r="E50" s="61">
        <v>97934</v>
      </c>
      <c r="F50" s="61">
        <v>0</v>
      </c>
      <c r="G50" s="61">
        <v>587521</v>
      </c>
      <c r="H50" s="61">
        <v>194474</v>
      </c>
      <c r="I50" s="61">
        <v>0</v>
      </c>
      <c r="J50" s="61">
        <v>39987</v>
      </c>
      <c r="K50" s="61">
        <v>957</v>
      </c>
      <c r="L50" s="61">
        <v>0</v>
      </c>
      <c r="M50" s="61">
        <v>236419</v>
      </c>
      <c r="N50" s="61">
        <v>3310</v>
      </c>
      <c r="O50" s="61">
        <v>0</v>
      </c>
    </row>
    <row r="51" spans="1:15" x14ac:dyDescent="0.55000000000000004">
      <c r="A51" s="117">
        <v>44411</v>
      </c>
      <c r="B51" s="104" t="str">
        <f t="shared" si="1"/>
        <v>(火)</v>
      </c>
      <c r="C51" s="61">
        <f t="shared" si="2"/>
        <v>1341770</v>
      </c>
      <c r="D51" s="61">
        <v>453894</v>
      </c>
      <c r="E51" s="61">
        <v>103428</v>
      </c>
      <c r="F51" s="61">
        <v>0</v>
      </c>
      <c r="G51" s="61">
        <v>591725</v>
      </c>
      <c r="H51" s="61">
        <v>192723</v>
      </c>
      <c r="I51" s="61">
        <v>0</v>
      </c>
      <c r="J51" s="61">
        <v>48459</v>
      </c>
      <c r="K51" s="61">
        <v>976</v>
      </c>
      <c r="L51" s="61">
        <v>0</v>
      </c>
      <c r="M51" s="61">
        <v>264428</v>
      </c>
      <c r="N51" s="61">
        <v>3035</v>
      </c>
      <c r="O51" s="61">
        <v>0</v>
      </c>
    </row>
    <row r="52" spans="1:15" x14ac:dyDescent="0.55000000000000004">
      <c r="A52" s="117">
        <v>44410</v>
      </c>
      <c r="B52" s="104" t="str">
        <f t="shared" si="1"/>
        <v>(月)</v>
      </c>
      <c r="C52" s="61">
        <f t="shared" si="2"/>
        <v>1283396</v>
      </c>
      <c r="D52" s="61">
        <v>432637</v>
      </c>
      <c r="E52" s="61">
        <v>107334</v>
      </c>
      <c r="F52" s="61">
        <v>0</v>
      </c>
      <c r="G52" s="61">
        <v>558667</v>
      </c>
      <c r="H52" s="61">
        <v>184758</v>
      </c>
      <c r="I52" s="61">
        <v>0</v>
      </c>
      <c r="J52" s="61">
        <v>51675</v>
      </c>
      <c r="K52" s="61">
        <v>997</v>
      </c>
      <c r="L52" s="61">
        <v>0</v>
      </c>
      <c r="M52" s="61">
        <v>256267</v>
      </c>
      <c r="N52" s="61">
        <v>3258</v>
      </c>
      <c r="O52" s="61">
        <v>0</v>
      </c>
    </row>
    <row r="53" spans="1:15" x14ac:dyDescent="0.55000000000000004">
      <c r="A53" s="117">
        <v>44409</v>
      </c>
      <c r="B53" s="104" t="str">
        <f t="shared" si="1"/>
        <v>(日)</v>
      </c>
      <c r="C53" s="61">
        <f t="shared" si="2"/>
        <v>1187239</v>
      </c>
      <c r="D53" s="61">
        <v>429948</v>
      </c>
      <c r="E53" s="61">
        <v>105209</v>
      </c>
      <c r="F53" s="61">
        <v>0</v>
      </c>
      <c r="G53" s="61">
        <v>531762</v>
      </c>
      <c r="H53" s="61">
        <v>120320</v>
      </c>
      <c r="I53" s="61">
        <v>0</v>
      </c>
      <c r="J53" s="61">
        <v>26154</v>
      </c>
      <c r="K53" s="61">
        <v>2547</v>
      </c>
      <c r="L53" s="61">
        <v>0</v>
      </c>
      <c r="M53" s="61">
        <v>206615</v>
      </c>
      <c r="N53" s="61">
        <v>5660</v>
      </c>
      <c r="O53" s="61">
        <v>0</v>
      </c>
    </row>
    <row r="54" spans="1:15" x14ac:dyDescent="0.55000000000000004">
      <c r="A54" s="117">
        <v>44408</v>
      </c>
      <c r="B54" s="104" t="str">
        <f t="shared" si="1"/>
        <v>(土)</v>
      </c>
      <c r="C54" s="61">
        <f t="shared" si="2"/>
        <v>1550130</v>
      </c>
      <c r="D54" s="61">
        <v>493814</v>
      </c>
      <c r="E54" s="61">
        <v>118013</v>
      </c>
      <c r="F54" s="61">
        <v>0</v>
      </c>
      <c r="G54" s="61">
        <v>786353</v>
      </c>
      <c r="H54" s="61">
        <v>151950</v>
      </c>
      <c r="I54" s="61">
        <v>0</v>
      </c>
      <c r="J54" s="61">
        <v>52812</v>
      </c>
      <c r="K54" s="61">
        <v>3241</v>
      </c>
      <c r="L54" s="61">
        <v>0</v>
      </c>
      <c r="M54" s="61">
        <v>392322</v>
      </c>
      <c r="N54" s="61">
        <v>11286</v>
      </c>
      <c r="O54" s="61">
        <v>0</v>
      </c>
    </row>
    <row r="55" spans="1:15" x14ac:dyDescent="0.55000000000000004">
      <c r="A55" s="117">
        <v>44407</v>
      </c>
      <c r="B55" s="104" t="str">
        <f t="shared" si="1"/>
        <v>(金)</v>
      </c>
      <c r="C55" s="61">
        <f t="shared" si="2"/>
        <v>1515798</v>
      </c>
      <c r="D55" s="61">
        <v>452644</v>
      </c>
      <c r="E55" s="61">
        <v>139794</v>
      </c>
      <c r="F55" s="61">
        <v>0</v>
      </c>
      <c r="G55" s="61">
        <v>734672</v>
      </c>
      <c r="H55" s="61">
        <v>188688</v>
      </c>
      <c r="I55" s="61">
        <v>0</v>
      </c>
      <c r="J55" s="61">
        <v>73133</v>
      </c>
      <c r="K55" s="61">
        <v>1449</v>
      </c>
      <c r="L55" s="61">
        <v>0</v>
      </c>
      <c r="M55" s="61">
        <v>410619</v>
      </c>
      <c r="N55" s="61">
        <v>9435</v>
      </c>
      <c r="O55" s="61">
        <v>0</v>
      </c>
    </row>
    <row r="56" spans="1:15" x14ac:dyDescent="0.55000000000000004">
      <c r="A56" s="117">
        <v>44406</v>
      </c>
      <c r="B56" s="104" t="str">
        <f t="shared" si="1"/>
        <v>(木)</v>
      </c>
      <c r="C56" s="61">
        <f t="shared" si="2"/>
        <v>1459307</v>
      </c>
      <c r="D56" s="61">
        <v>422018</v>
      </c>
      <c r="E56" s="61">
        <v>141266</v>
      </c>
      <c r="F56" s="61">
        <v>0</v>
      </c>
      <c r="G56" s="61">
        <v>737224</v>
      </c>
      <c r="H56" s="61">
        <v>158799</v>
      </c>
      <c r="I56" s="61">
        <v>0</v>
      </c>
      <c r="J56" s="61">
        <v>72077</v>
      </c>
      <c r="K56" s="61">
        <v>1476</v>
      </c>
      <c r="L56" s="61">
        <v>0</v>
      </c>
      <c r="M56" s="61">
        <v>456942</v>
      </c>
      <c r="N56" s="61">
        <v>9357</v>
      </c>
      <c r="O56" s="61">
        <v>0</v>
      </c>
    </row>
    <row r="57" spans="1:15" x14ac:dyDescent="0.55000000000000004">
      <c r="A57" s="117">
        <v>44405</v>
      </c>
      <c r="B57" s="104" t="str">
        <f t="shared" si="1"/>
        <v>(水)</v>
      </c>
      <c r="C57" s="61">
        <f t="shared" si="2"/>
        <v>1476251</v>
      </c>
      <c r="D57" s="61">
        <v>425118</v>
      </c>
      <c r="E57" s="61">
        <v>136097</v>
      </c>
      <c r="F57" s="61">
        <v>0</v>
      </c>
      <c r="G57" s="61">
        <v>755272</v>
      </c>
      <c r="H57" s="61">
        <v>159764</v>
      </c>
      <c r="I57" s="61">
        <v>0</v>
      </c>
      <c r="J57" s="61">
        <v>77966</v>
      </c>
      <c r="K57" s="61">
        <v>1335</v>
      </c>
      <c r="L57" s="61">
        <v>0</v>
      </c>
      <c r="M57" s="61">
        <v>485188</v>
      </c>
      <c r="N57" s="61">
        <v>13254</v>
      </c>
      <c r="O57" s="61">
        <v>0</v>
      </c>
    </row>
    <row r="58" spans="1:15" x14ac:dyDescent="0.55000000000000004">
      <c r="A58" s="117">
        <v>44404</v>
      </c>
      <c r="B58" s="104" t="str">
        <f t="shared" si="1"/>
        <v>(火)</v>
      </c>
      <c r="C58" s="61">
        <f t="shared" si="2"/>
        <v>1449719</v>
      </c>
      <c r="D58" s="61">
        <v>430720</v>
      </c>
      <c r="E58" s="61">
        <v>138339</v>
      </c>
      <c r="F58" s="61">
        <v>0</v>
      </c>
      <c r="G58" s="61">
        <v>738567</v>
      </c>
      <c r="H58" s="61">
        <v>142093</v>
      </c>
      <c r="I58" s="61">
        <v>0</v>
      </c>
      <c r="J58" s="61">
        <v>91910</v>
      </c>
      <c r="K58" s="61">
        <v>1480</v>
      </c>
      <c r="L58" s="61">
        <v>0</v>
      </c>
      <c r="M58" s="61">
        <v>488059</v>
      </c>
      <c r="N58" s="61">
        <v>12767</v>
      </c>
      <c r="O58" s="61">
        <v>0</v>
      </c>
    </row>
    <row r="59" spans="1:15" x14ac:dyDescent="0.55000000000000004">
      <c r="A59" s="117">
        <v>44403</v>
      </c>
      <c r="B59" s="104" t="str">
        <f t="shared" si="1"/>
        <v>(月)</v>
      </c>
      <c r="C59" s="61">
        <f t="shared" si="2"/>
        <v>1378659</v>
      </c>
      <c r="D59" s="61">
        <v>363284</v>
      </c>
      <c r="E59" s="61">
        <v>154395</v>
      </c>
      <c r="F59" s="61">
        <v>0</v>
      </c>
      <c r="G59" s="61">
        <v>723772</v>
      </c>
      <c r="H59" s="61">
        <v>137208</v>
      </c>
      <c r="I59" s="61">
        <v>0</v>
      </c>
      <c r="J59" s="61">
        <v>79615</v>
      </c>
      <c r="K59" s="61">
        <v>1822</v>
      </c>
      <c r="L59" s="61">
        <v>0</v>
      </c>
      <c r="M59" s="61">
        <v>493111</v>
      </c>
      <c r="N59" s="61">
        <v>14759</v>
      </c>
      <c r="O59" s="61">
        <v>0</v>
      </c>
    </row>
    <row r="60" spans="1:15" x14ac:dyDescent="0.55000000000000004">
      <c r="A60" s="117">
        <v>44402</v>
      </c>
      <c r="B60" s="104" t="str">
        <f t="shared" si="1"/>
        <v>(日)</v>
      </c>
      <c r="C60" s="61">
        <f t="shared" si="2"/>
        <v>1151082</v>
      </c>
      <c r="D60" s="61">
        <v>267909</v>
      </c>
      <c r="E60" s="61">
        <v>122382</v>
      </c>
      <c r="F60" s="61">
        <v>0</v>
      </c>
      <c r="G60" s="61">
        <v>677828</v>
      </c>
      <c r="H60" s="61">
        <v>82963</v>
      </c>
      <c r="I60" s="61">
        <v>0</v>
      </c>
      <c r="J60" s="61">
        <v>38110</v>
      </c>
      <c r="K60" s="61">
        <v>4334</v>
      </c>
      <c r="L60" s="61">
        <v>0</v>
      </c>
      <c r="M60" s="61">
        <v>456422</v>
      </c>
      <c r="N60" s="61">
        <v>16854</v>
      </c>
      <c r="O60" s="61">
        <v>0</v>
      </c>
    </row>
    <row r="61" spans="1:15" x14ac:dyDescent="0.55000000000000004">
      <c r="A61" s="117">
        <v>44401</v>
      </c>
      <c r="B61" s="104" t="str">
        <f t="shared" si="1"/>
        <v>(土)</v>
      </c>
      <c r="C61" s="61">
        <f t="shared" si="2"/>
        <v>1250318</v>
      </c>
      <c r="D61" s="61">
        <v>299047</v>
      </c>
      <c r="E61" s="61">
        <v>137133</v>
      </c>
      <c r="F61" s="61">
        <v>0</v>
      </c>
      <c r="G61" s="61">
        <v>729026</v>
      </c>
      <c r="H61" s="61">
        <v>85112</v>
      </c>
      <c r="I61" s="61">
        <v>0</v>
      </c>
      <c r="J61" s="61">
        <v>49354</v>
      </c>
      <c r="K61" s="61">
        <v>4650</v>
      </c>
      <c r="L61" s="61">
        <v>0</v>
      </c>
      <c r="M61" s="61">
        <v>502817</v>
      </c>
      <c r="N61" s="61">
        <v>21596</v>
      </c>
      <c r="O61" s="61">
        <v>0</v>
      </c>
    </row>
    <row r="62" spans="1:15" x14ac:dyDescent="0.55000000000000004">
      <c r="A62" s="117">
        <v>44400</v>
      </c>
      <c r="B62" s="104" t="str">
        <f t="shared" si="1"/>
        <v>(金)</v>
      </c>
      <c r="C62" s="61">
        <f t="shared" si="2"/>
        <v>481935</v>
      </c>
      <c r="D62" s="61">
        <v>125901</v>
      </c>
      <c r="E62" s="61">
        <v>100050</v>
      </c>
      <c r="F62" s="61">
        <v>0</v>
      </c>
      <c r="G62" s="61">
        <v>193168</v>
      </c>
      <c r="H62" s="61">
        <v>62816</v>
      </c>
      <c r="I62" s="61">
        <v>0</v>
      </c>
      <c r="J62" s="61">
        <v>15974</v>
      </c>
      <c r="K62" s="61">
        <v>2135</v>
      </c>
      <c r="L62" s="61">
        <v>0</v>
      </c>
      <c r="M62" s="61">
        <v>132841</v>
      </c>
      <c r="N62" s="61">
        <v>18017</v>
      </c>
      <c r="O62" s="61">
        <v>0</v>
      </c>
    </row>
    <row r="63" spans="1:15" x14ac:dyDescent="0.55000000000000004">
      <c r="A63" s="117">
        <v>44399</v>
      </c>
      <c r="B63" s="104" t="str">
        <f t="shared" si="1"/>
        <v>(木)</v>
      </c>
      <c r="C63" s="61">
        <f t="shared" si="2"/>
        <v>617240</v>
      </c>
      <c r="D63" s="61">
        <v>184429</v>
      </c>
      <c r="E63" s="61">
        <v>104508</v>
      </c>
      <c r="F63" s="61">
        <v>0</v>
      </c>
      <c r="G63" s="61">
        <v>272925</v>
      </c>
      <c r="H63" s="61">
        <v>55378</v>
      </c>
      <c r="I63" s="61">
        <v>0</v>
      </c>
      <c r="J63" s="61">
        <v>29519</v>
      </c>
      <c r="K63" s="61">
        <v>3119</v>
      </c>
      <c r="L63" s="61">
        <v>0</v>
      </c>
      <c r="M63" s="61">
        <v>207900</v>
      </c>
      <c r="N63" s="61">
        <v>18730</v>
      </c>
      <c r="O63" s="61">
        <v>0</v>
      </c>
    </row>
    <row r="64" spans="1:15" x14ac:dyDescent="0.55000000000000004">
      <c r="A64" s="117">
        <v>44398</v>
      </c>
      <c r="B64" s="104" t="str">
        <f t="shared" si="1"/>
        <v>(水)</v>
      </c>
      <c r="C64" s="61">
        <f t="shared" si="2"/>
        <v>1408650</v>
      </c>
      <c r="D64" s="61">
        <v>487677</v>
      </c>
      <c r="E64" s="61">
        <v>191906</v>
      </c>
      <c r="F64" s="61">
        <v>0</v>
      </c>
      <c r="G64" s="61">
        <v>644204</v>
      </c>
      <c r="H64" s="61">
        <v>84863</v>
      </c>
      <c r="I64" s="61">
        <v>0</v>
      </c>
      <c r="J64" s="61">
        <v>124600</v>
      </c>
      <c r="K64" s="61">
        <v>2774</v>
      </c>
      <c r="L64" s="61">
        <v>0</v>
      </c>
      <c r="M64" s="61">
        <v>505160</v>
      </c>
      <c r="N64" s="61">
        <v>19979</v>
      </c>
      <c r="O64" s="61">
        <v>0</v>
      </c>
    </row>
    <row r="65" spans="1:15" x14ac:dyDescent="0.55000000000000004">
      <c r="A65" s="117">
        <v>44397</v>
      </c>
      <c r="B65" s="104" t="str">
        <f t="shared" si="1"/>
        <v>(火)</v>
      </c>
      <c r="C65" s="61">
        <f t="shared" si="2"/>
        <v>1397159</v>
      </c>
      <c r="D65" s="61">
        <v>525634</v>
      </c>
      <c r="E65" s="61">
        <v>184984</v>
      </c>
      <c r="F65" s="61">
        <v>0</v>
      </c>
      <c r="G65" s="61">
        <v>608499</v>
      </c>
      <c r="H65" s="61">
        <v>78042</v>
      </c>
      <c r="I65" s="61">
        <v>0</v>
      </c>
      <c r="J65" s="61">
        <v>150886</v>
      </c>
      <c r="K65" s="61">
        <v>2671</v>
      </c>
      <c r="L65" s="61">
        <v>0</v>
      </c>
      <c r="M65" s="61">
        <v>490799</v>
      </c>
      <c r="N65" s="61">
        <v>23493</v>
      </c>
      <c r="O65" s="61">
        <v>0</v>
      </c>
    </row>
    <row r="66" spans="1:15" x14ac:dyDescent="0.55000000000000004">
      <c r="A66" s="117">
        <v>44396</v>
      </c>
      <c r="B66" s="104" t="str">
        <f t="shared" si="1"/>
        <v>(月)</v>
      </c>
      <c r="C66" s="61">
        <f t="shared" si="2"/>
        <v>1075422</v>
      </c>
      <c r="D66" s="61">
        <v>271871</v>
      </c>
      <c r="E66" s="61">
        <v>176473</v>
      </c>
      <c r="F66" s="61">
        <v>0</v>
      </c>
      <c r="G66" s="61">
        <v>560167</v>
      </c>
      <c r="H66" s="61">
        <v>66911</v>
      </c>
      <c r="I66" s="61">
        <v>0</v>
      </c>
      <c r="J66" s="61">
        <v>68120</v>
      </c>
      <c r="K66" s="61">
        <v>3176</v>
      </c>
      <c r="L66" s="61">
        <v>0</v>
      </c>
      <c r="M66" s="61">
        <v>457317</v>
      </c>
      <c r="N66" s="61">
        <v>22874</v>
      </c>
      <c r="O66" s="61">
        <v>0</v>
      </c>
    </row>
    <row r="67" spans="1:15" x14ac:dyDescent="0.55000000000000004">
      <c r="A67" s="117">
        <v>44395</v>
      </c>
      <c r="B67" s="104" t="str">
        <f t="shared" si="1"/>
        <v>(日)</v>
      </c>
      <c r="C67" s="61">
        <f t="shared" si="2"/>
        <v>1279006</v>
      </c>
      <c r="D67" s="61">
        <v>457658</v>
      </c>
      <c r="E67" s="61">
        <v>126782</v>
      </c>
      <c r="F67" s="61">
        <v>0</v>
      </c>
      <c r="G67" s="61">
        <v>650624</v>
      </c>
      <c r="H67" s="61">
        <v>43942</v>
      </c>
      <c r="I67" s="61">
        <v>0</v>
      </c>
      <c r="J67" s="61">
        <v>94694</v>
      </c>
      <c r="K67" s="61">
        <v>3254</v>
      </c>
      <c r="L67" s="61">
        <v>0</v>
      </c>
      <c r="M67" s="61">
        <v>536902</v>
      </c>
      <c r="N67" s="61">
        <v>28428</v>
      </c>
      <c r="O67" s="61">
        <v>0</v>
      </c>
    </row>
    <row r="68" spans="1:15" x14ac:dyDescent="0.55000000000000004">
      <c r="A68" s="117">
        <v>44394</v>
      </c>
      <c r="B68" s="104" t="str">
        <f t="shared" si="1"/>
        <v>(土)</v>
      </c>
      <c r="C68" s="61">
        <f t="shared" si="2"/>
        <v>1450612</v>
      </c>
      <c r="D68" s="61">
        <v>621038</v>
      </c>
      <c r="E68" s="61">
        <v>157314</v>
      </c>
      <c r="F68" s="61">
        <v>0</v>
      </c>
      <c r="G68" s="61">
        <v>634028</v>
      </c>
      <c r="H68" s="61">
        <v>38232</v>
      </c>
      <c r="I68" s="61">
        <v>0</v>
      </c>
      <c r="J68" s="61">
        <v>153477</v>
      </c>
      <c r="K68" s="61">
        <v>2894</v>
      </c>
      <c r="L68" s="61">
        <v>0</v>
      </c>
      <c r="M68" s="61">
        <v>527968</v>
      </c>
      <c r="N68" s="61">
        <v>29403</v>
      </c>
      <c r="O68" s="61">
        <v>0</v>
      </c>
    </row>
    <row r="69" spans="1:15" x14ac:dyDescent="0.55000000000000004">
      <c r="A69" s="117">
        <v>44393</v>
      </c>
      <c r="B69" s="104" t="str">
        <f t="shared" si="1"/>
        <v>(金)</v>
      </c>
      <c r="C69" s="61">
        <f t="shared" si="2"/>
        <v>1431594</v>
      </c>
      <c r="D69" s="61">
        <v>605091</v>
      </c>
      <c r="E69" s="61">
        <v>203239</v>
      </c>
      <c r="F69" s="61">
        <v>0</v>
      </c>
      <c r="G69" s="61">
        <v>590630</v>
      </c>
      <c r="H69" s="61">
        <v>32634</v>
      </c>
      <c r="I69" s="61">
        <v>0</v>
      </c>
      <c r="J69" s="61">
        <v>202968</v>
      </c>
      <c r="K69" s="61">
        <v>2202</v>
      </c>
      <c r="L69" s="61">
        <v>0</v>
      </c>
      <c r="M69" s="61">
        <v>499469</v>
      </c>
      <c r="N69" s="61">
        <v>24451</v>
      </c>
      <c r="O69" s="61">
        <v>0</v>
      </c>
    </row>
    <row r="70" spans="1:15" x14ac:dyDescent="0.55000000000000004">
      <c r="A70" s="117">
        <v>44392</v>
      </c>
      <c r="B70" s="104" t="str">
        <f t="shared" si="1"/>
        <v>(木)</v>
      </c>
      <c r="C70" s="61">
        <f t="shared" si="2"/>
        <v>1415894</v>
      </c>
      <c r="D70" s="61">
        <v>583741</v>
      </c>
      <c r="E70" s="61">
        <v>194071</v>
      </c>
      <c r="F70" s="61">
        <v>0</v>
      </c>
      <c r="G70" s="61">
        <v>604357</v>
      </c>
      <c r="H70" s="61">
        <v>33725</v>
      </c>
      <c r="I70" s="61">
        <v>0</v>
      </c>
      <c r="J70" s="61">
        <v>209168</v>
      </c>
      <c r="K70" s="61">
        <v>5265</v>
      </c>
      <c r="L70" s="61">
        <v>0</v>
      </c>
      <c r="M70" s="61">
        <v>532321</v>
      </c>
      <c r="N70" s="61">
        <v>28685</v>
      </c>
      <c r="O70" s="61">
        <v>0</v>
      </c>
    </row>
    <row r="71" spans="1:15" x14ac:dyDescent="0.55000000000000004">
      <c r="A71" s="117">
        <v>44391</v>
      </c>
      <c r="B71" s="104" t="str">
        <f t="shared" ref="B71:B134" si="3">"(" &amp; TEXT(A71,"aaa") &amp; ")"</f>
        <v>(水)</v>
      </c>
      <c r="C71" s="61">
        <f t="shared" si="2"/>
        <v>1454835</v>
      </c>
      <c r="D71" s="61">
        <v>598535</v>
      </c>
      <c r="E71" s="61">
        <v>199464</v>
      </c>
      <c r="F71" s="61">
        <v>0</v>
      </c>
      <c r="G71" s="61">
        <v>622600</v>
      </c>
      <c r="H71" s="61">
        <v>34236</v>
      </c>
      <c r="I71" s="61">
        <v>0</v>
      </c>
      <c r="J71" s="61">
        <v>230813</v>
      </c>
      <c r="K71" s="61">
        <v>1949</v>
      </c>
      <c r="L71" s="61">
        <v>0</v>
      </c>
      <c r="M71" s="61">
        <v>553945</v>
      </c>
      <c r="N71" s="61">
        <v>28306</v>
      </c>
      <c r="O71" s="61">
        <v>0</v>
      </c>
    </row>
    <row r="72" spans="1:15" x14ac:dyDescent="0.55000000000000004">
      <c r="A72" s="117">
        <v>44390</v>
      </c>
      <c r="B72" s="104" t="str">
        <f t="shared" si="3"/>
        <v>(火)</v>
      </c>
      <c r="C72" s="61">
        <f t="shared" si="2"/>
        <v>1455606</v>
      </c>
      <c r="D72" s="61">
        <v>599426</v>
      </c>
      <c r="E72" s="61">
        <v>206582</v>
      </c>
      <c r="F72" s="61">
        <v>0</v>
      </c>
      <c r="G72" s="61">
        <v>616729</v>
      </c>
      <c r="H72" s="61">
        <v>32869</v>
      </c>
      <c r="I72" s="61">
        <v>0</v>
      </c>
      <c r="J72" s="61">
        <v>258068</v>
      </c>
      <c r="K72" s="61">
        <v>2355</v>
      </c>
      <c r="L72" s="61">
        <v>0</v>
      </c>
      <c r="M72" s="61">
        <v>555196</v>
      </c>
      <c r="N72" s="61">
        <v>28605</v>
      </c>
      <c r="O72" s="61">
        <v>0</v>
      </c>
    </row>
    <row r="73" spans="1:15" x14ac:dyDescent="0.55000000000000004">
      <c r="A73" s="117">
        <v>44389</v>
      </c>
      <c r="B73" s="104" t="str">
        <f t="shared" si="3"/>
        <v>(月)</v>
      </c>
      <c r="C73" s="61">
        <f t="shared" si="2"/>
        <v>1374394</v>
      </c>
      <c r="D73" s="61">
        <v>564653</v>
      </c>
      <c r="E73" s="61">
        <v>178202</v>
      </c>
      <c r="F73" s="61">
        <v>0</v>
      </c>
      <c r="G73" s="61">
        <v>599180</v>
      </c>
      <c r="H73" s="61">
        <v>32359</v>
      </c>
      <c r="I73" s="61">
        <v>0</v>
      </c>
      <c r="J73" s="61">
        <v>253373</v>
      </c>
      <c r="K73" s="61">
        <v>1878</v>
      </c>
      <c r="L73" s="61">
        <v>0</v>
      </c>
      <c r="M73" s="61">
        <v>546703</v>
      </c>
      <c r="N73" s="61">
        <v>28657</v>
      </c>
      <c r="O73" s="61">
        <v>0</v>
      </c>
    </row>
    <row r="74" spans="1:15" x14ac:dyDescent="0.55000000000000004">
      <c r="A74" s="117">
        <v>44388</v>
      </c>
      <c r="B74" s="104" t="str">
        <f t="shared" si="3"/>
        <v>(日)</v>
      </c>
      <c r="C74" s="61">
        <f t="shared" si="2"/>
        <v>1368787</v>
      </c>
      <c r="D74" s="61">
        <v>558765</v>
      </c>
      <c r="E74" s="61">
        <v>159261</v>
      </c>
      <c r="F74" s="61">
        <v>0</v>
      </c>
      <c r="G74" s="61">
        <v>617155</v>
      </c>
      <c r="H74" s="61">
        <v>33606</v>
      </c>
      <c r="I74" s="61">
        <v>0</v>
      </c>
      <c r="J74" s="61">
        <v>209717</v>
      </c>
      <c r="K74" s="61">
        <v>3223</v>
      </c>
      <c r="L74" s="61">
        <v>0</v>
      </c>
      <c r="M74" s="61">
        <v>557605</v>
      </c>
      <c r="N74" s="61">
        <v>30521</v>
      </c>
      <c r="O74" s="61">
        <v>0</v>
      </c>
    </row>
    <row r="75" spans="1:15" x14ac:dyDescent="0.55000000000000004">
      <c r="A75" s="117">
        <v>44387</v>
      </c>
      <c r="B75" s="104" t="str">
        <f t="shared" si="3"/>
        <v>(土)</v>
      </c>
      <c r="C75" s="61">
        <f t="shared" ref="C75:C138" si="4">SUM(D75:I75)</f>
        <v>1607928</v>
      </c>
      <c r="D75" s="61">
        <v>758090</v>
      </c>
      <c r="E75" s="61">
        <v>209311</v>
      </c>
      <c r="F75" s="61">
        <v>0</v>
      </c>
      <c r="G75" s="61">
        <v>607425</v>
      </c>
      <c r="H75" s="61">
        <v>33102</v>
      </c>
      <c r="I75" s="61">
        <v>0</v>
      </c>
      <c r="J75" s="61">
        <v>365064</v>
      </c>
      <c r="K75" s="61">
        <v>3708</v>
      </c>
      <c r="L75" s="61">
        <v>0</v>
      </c>
      <c r="M75" s="61">
        <v>552828</v>
      </c>
      <c r="N75" s="61">
        <v>30366</v>
      </c>
      <c r="O75" s="61">
        <v>0</v>
      </c>
    </row>
    <row r="76" spans="1:15" x14ac:dyDescent="0.55000000000000004">
      <c r="A76" s="117">
        <v>44386</v>
      </c>
      <c r="B76" s="104" t="str">
        <f t="shared" si="3"/>
        <v>(金)</v>
      </c>
      <c r="C76" s="61">
        <f t="shared" si="4"/>
        <v>1556721</v>
      </c>
      <c r="D76" s="61">
        <v>707117</v>
      </c>
      <c r="E76" s="61">
        <v>237948</v>
      </c>
      <c r="F76" s="61">
        <v>0</v>
      </c>
      <c r="G76" s="61">
        <v>581987</v>
      </c>
      <c r="H76" s="61">
        <v>29669</v>
      </c>
      <c r="I76" s="61">
        <v>0</v>
      </c>
      <c r="J76" s="61">
        <v>384883</v>
      </c>
      <c r="K76" s="61">
        <v>3178</v>
      </c>
      <c r="L76" s="61">
        <v>0</v>
      </c>
      <c r="M76" s="61">
        <v>535428</v>
      </c>
      <c r="N76" s="61">
        <v>26731</v>
      </c>
      <c r="O76" s="61">
        <v>0</v>
      </c>
    </row>
    <row r="77" spans="1:15" x14ac:dyDescent="0.55000000000000004">
      <c r="A77" s="117">
        <v>44385</v>
      </c>
      <c r="B77" s="104" t="str">
        <f t="shared" si="3"/>
        <v>(木)</v>
      </c>
      <c r="C77" s="61">
        <f t="shared" si="4"/>
        <v>1550293</v>
      </c>
      <c r="D77" s="61">
        <v>710957</v>
      </c>
      <c r="E77" s="61">
        <v>225705</v>
      </c>
      <c r="F77" s="61">
        <v>0</v>
      </c>
      <c r="G77" s="61">
        <v>584685</v>
      </c>
      <c r="H77" s="61">
        <v>28946</v>
      </c>
      <c r="I77" s="61">
        <v>0</v>
      </c>
      <c r="J77" s="61">
        <v>428915</v>
      </c>
      <c r="K77" s="61">
        <v>3298</v>
      </c>
      <c r="L77" s="61">
        <v>0</v>
      </c>
      <c r="M77" s="61">
        <v>547369</v>
      </c>
      <c r="N77" s="61">
        <v>26379</v>
      </c>
      <c r="O77" s="61">
        <v>0</v>
      </c>
    </row>
    <row r="78" spans="1:15" x14ac:dyDescent="0.55000000000000004">
      <c r="A78" s="117">
        <v>44384</v>
      </c>
      <c r="B78" s="104" t="str">
        <f t="shared" si="3"/>
        <v>(水)</v>
      </c>
      <c r="C78" s="61">
        <f t="shared" si="4"/>
        <v>1559535</v>
      </c>
      <c r="D78" s="61">
        <v>737237</v>
      </c>
      <c r="E78" s="61">
        <v>207091</v>
      </c>
      <c r="F78" s="61">
        <v>0</v>
      </c>
      <c r="G78" s="61">
        <v>588118</v>
      </c>
      <c r="H78" s="61">
        <v>27089</v>
      </c>
      <c r="I78" s="61">
        <v>0</v>
      </c>
      <c r="J78" s="61">
        <v>464330</v>
      </c>
      <c r="K78" s="61">
        <v>3467</v>
      </c>
      <c r="L78" s="61">
        <v>0</v>
      </c>
      <c r="M78" s="61">
        <v>552126</v>
      </c>
      <c r="N78" s="61">
        <v>24940</v>
      </c>
      <c r="O78" s="61">
        <v>0</v>
      </c>
    </row>
    <row r="79" spans="1:15" x14ac:dyDescent="0.55000000000000004">
      <c r="A79" s="117">
        <v>44383</v>
      </c>
      <c r="B79" s="104" t="str">
        <f t="shared" si="3"/>
        <v>(火)</v>
      </c>
      <c r="C79" s="61">
        <f t="shared" si="4"/>
        <v>1543837</v>
      </c>
      <c r="D79" s="61">
        <v>706511</v>
      </c>
      <c r="E79" s="61">
        <v>203049</v>
      </c>
      <c r="F79" s="61">
        <v>0</v>
      </c>
      <c r="G79" s="61">
        <v>605272</v>
      </c>
      <c r="H79" s="61">
        <v>29005</v>
      </c>
      <c r="I79" s="61">
        <v>0</v>
      </c>
      <c r="J79" s="61">
        <v>456632</v>
      </c>
      <c r="K79" s="61">
        <v>3122</v>
      </c>
      <c r="L79" s="61">
        <v>0</v>
      </c>
      <c r="M79" s="61">
        <v>572907</v>
      </c>
      <c r="N79" s="61">
        <v>27041</v>
      </c>
      <c r="O79" s="61">
        <v>0</v>
      </c>
    </row>
    <row r="80" spans="1:15" x14ac:dyDescent="0.55000000000000004">
      <c r="A80" s="117">
        <v>44382</v>
      </c>
      <c r="B80" s="104" t="str">
        <f t="shared" si="3"/>
        <v>(月)</v>
      </c>
      <c r="C80" s="61">
        <f t="shared" si="4"/>
        <v>1453363</v>
      </c>
      <c r="D80" s="61">
        <v>667471</v>
      </c>
      <c r="E80" s="61">
        <v>193915</v>
      </c>
      <c r="F80" s="61">
        <v>0</v>
      </c>
      <c r="G80" s="61">
        <v>563502</v>
      </c>
      <c r="H80" s="61">
        <v>28475</v>
      </c>
      <c r="I80" s="61">
        <v>0</v>
      </c>
      <c r="J80" s="61">
        <v>446522</v>
      </c>
      <c r="K80" s="61">
        <v>3301</v>
      </c>
      <c r="L80" s="61">
        <v>0</v>
      </c>
      <c r="M80" s="61">
        <v>535379</v>
      </c>
      <c r="N80" s="61">
        <v>26736</v>
      </c>
      <c r="O80" s="61">
        <v>0</v>
      </c>
    </row>
    <row r="81" spans="1:15" x14ac:dyDescent="0.55000000000000004">
      <c r="A81" s="117">
        <v>44381</v>
      </c>
      <c r="B81" s="104" t="str">
        <f t="shared" si="3"/>
        <v>(日)</v>
      </c>
      <c r="C81" s="61">
        <f t="shared" si="4"/>
        <v>1358332</v>
      </c>
      <c r="D81" s="61">
        <v>672433</v>
      </c>
      <c r="E81" s="61">
        <v>127687</v>
      </c>
      <c r="F81" s="61">
        <v>0</v>
      </c>
      <c r="G81" s="61">
        <v>535915</v>
      </c>
      <c r="H81" s="61">
        <v>22297</v>
      </c>
      <c r="I81" s="61">
        <v>0</v>
      </c>
      <c r="J81" s="61">
        <v>446287</v>
      </c>
      <c r="K81" s="61">
        <v>4911</v>
      </c>
      <c r="L81" s="61">
        <v>0</v>
      </c>
      <c r="M81" s="61">
        <v>507552</v>
      </c>
      <c r="N81" s="61">
        <v>21413</v>
      </c>
      <c r="O81" s="61">
        <v>0</v>
      </c>
    </row>
    <row r="82" spans="1:15" x14ac:dyDescent="0.55000000000000004">
      <c r="A82" s="117">
        <v>44380</v>
      </c>
      <c r="B82" s="104" t="str">
        <f t="shared" si="3"/>
        <v>(土)</v>
      </c>
      <c r="C82" s="61">
        <f t="shared" si="4"/>
        <v>1443970</v>
      </c>
      <c r="D82" s="61">
        <v>670275</v>
      </c>
      <c r="E82" s="61">
        <v>151003</v>
      </c>
      <c r="F82" s="61">
        <v>0</v>
      </c>
      <c r="G82" s="61">
        <v>602811</v>
      </c>
      <c r="H82" s="61">
        <v>19881</v>
      </c>
      <c r="I82" s="61">
        <v>0</v>
      </c>
      <c r="J82" s="61">
        <v>452520</v>
      </c>
      <c r="K82" s="61">
        <v>9921</v>
      </c>
      <c r="L82" s="61">
        <v>0</v>
      </c>
      <c r="M82" s="61">
        <v>571311</v>
      </c>
      <c r="N82" s="61">
        <v>18709</v>
      </c>
      <c r="O82" s="61">
        <v>0</v>
      </c>
    </row>
    <row r="83" spans="1:15" x14ac:dyDescent="0.55000000000000004">
      <c r="A83" s="117">
        <v>44379</v>
      </c>
      <c r="B83" s="104" t="str">
        <f t="shared" si="3"/>
        <v>(金)</v>
      </c>
      <c r="C83" s="61">
        <f t="shared" si="4"/>
        <v>1195305</v>
      </c>
      <c r="D83" s="61">
        <v>348425</v>
      </c>
      <c r="E83" s="61">
        <v>176257</v>
      </c>
      <c r="F83" s="61">
        <v>0</v>
      </c>
      <c r="G83" s="61">
        <v>651083</v>
      </c>
      <c r="H83" s="61">
        <v>19540</v>
      </c>
      <c r="I83" s="61">
        <v>0</v>
      </c>
      <c r="J83" s="61">
        <v>236917</v>
      </c>
      <c r="K83" s="61">
        <v>7718</v>
      </c>
      <c r="L83" s="61">
        <v>0</v>
      </c>
      <c r="M83" s="61">
        <v>619497</v>
      </c>
      <c r="N83" s="61">
        <v>18424</v>
      </c>
      <c r="O83" s="61">
        <v>0</v>
      </c>
    </row>
    <row r="84" spans="1:15" x14ac:dyDescent="0.55000000000000004">
      <c r="A84" s="117">
        <v>44378</v>
      </c>
      <c r="B84" s="104" t="str">
        <f t="shared" si="3"/>
        <v>(木)</v>
      </c>
      <c r="C84" s="61">
        <f t="shared" si="4"/>
        <v>1229575</v>
      </c>
      <c r="D84" s="61">
        <v>408436</v>
      </c>
      <c r="E84" s="61">
        <v>162171</v>
      </c>
      <c r="F84" s="61">
        <v>0</v>
      </c>
      <c r="G84" s="61">
        <v>639395</v>
      </c>
      <c r="H84" s="61">
        <v>19573</v>
      </c>
      <c r="I84" s="61">
        <v>0</v>
      </c>
      <c r="J84" s="61">
        <v>305248</v>
      </c>
      <c r="K84" s="61">
        <v>7823</v>
      </c>
      <c r="L84" s="61">
        <v>0</v>
      </c>
      <c r="M84" s="61">
        <v>612684</v>
      </c>
      <c r="N84" s="61">
        <v>18578</v>
      </c>
      <c r="O84" s="61">
        <v>0</v>
      </c>
    </row>
    <row r="85" spans="1:15" x14ac:dyDescent="0.55000000000000004">
      <c r="A85" s="117">
        <v>44377</v>
      </c>
      <c r="B85" s="104" t="str">
        <f t="shared" si="3"/>
        <v>(水)</v>
      </c>
      <c r="C85" s="61">
        <f t="shared" si="4"/>
        <v>1460030</v>
      </c>
      <c r="D85" s="61">
        <v>614234</v>
      </c>
      <c r="E85" s="61">
        <v>151099</v>
      </c>
      <c r="F85" s="61">
        <v>0</v>
      </c>
      <c r="G85" s="61">
        <v>675551</v>
      </c>
      <c r="H85" s="61">
        <v>19146</v>
      </c>
      <c r="I85" s="61">
        <v>0</v>
      </c>
      <c r="J85" s="61">
        <v>480412</v>
      </c>
      <c r="K85" s="61">
        <v>11496</v>
      </c>
      <c r="L85" s="61">
        <v>0</v>
      </c>
      <c r="M85" s="61">
        <v>643369</v>
      </c>
      <c r="N85" s="61">
        <v>18136</v>
      </c>
      <c r="O85" s="61">
        <v>0</v>
      </c>
    </row>
    <row r="86" spans="1:15" x14ac:dyDescent="0.55000000000000004">
      <c r="A86" s="117">
        <v>44376</v>
      </c>
      <c r="B86" s="104" t="str">
        <f t="shared" si="3"/>
        <v>(火)</v>
      </c>
      <c r="C86" s="61">
        <f t="shared" si="4"/>
        <v>1421493</v>
      </c>
      <c r="D86" s="61">
        <v>596891</v>
      </c>
      <c r="E86" s="61">
        <v>125784</v>
      </c>
      <c r="F86" s="61">
        <v>0</v>
      </c>
      <c r="G86" s="61">
        <v>679656</v>
      </c>
      <c r="H86" s="61">
        <v>19162</v>
      </c>
      <c r="I86" s="61">
        <v>0</v>
      </c>
      <c r="J86" s="61">
        <v>474917</v>
      </c>
      <c r="K86" s="61">
        <v>11016</v>
      </c>
      <c r="L86" s="61">
        <v>0</v>
      </c>
      <c r="M86" s="61">
        <v>650123</v>
      </c>
      <c r="N86" s="61">
        <v>18081</v>
      </c>
      <c r="O86" s="61">
        <v>0</v>
      </c>
    </row>
    <row r="87" spans="1:15" x14ac:dyDescent="0.55000000000000004">
      <c r="A87" s="117">
        <v>44375</v>
      </c>
      <c r="B87" s="104" t="str">
        <f t="shared" si="3"/>
        <v>(月)</v>
      </c>
      <c r="C87" s="61">
        <f t="shared" si="4"/>
        <v>1315193</v>
      </c>
      <c r="D87" s="61">
        <v>557838</v>
      </c>
      <c r="E87" s="61">
        <v>118451</v>
      </c>
      <c r="F87" s="61">
        <v>0</v>
      </c>
      <c r="G87" s="61">
        <v>620364</v>
      </c>
      <c r="H87" s="61">
        <v>18540</v>
      </c>
      <c r="I87" s="61">
        <v>0</v>
      </c>
      <c r="J87" s="61">
        <v>450948</v>
      </c>
      <c r="K87" s="61">
        <v>12627</v>
      </c>
      <c r="L87" s="61">
        <v>0</v>
      </c>
      <c r="M87" s="61">
        <v>595283</v>
      </c>
      <c r="N87" s="61">
        <v>17617</v>
      </c>
      <c r="O87" s="61">
        <v>0</v>
      </c>
    </row>
    <row r="88" spans="1:15" x14ac:dyDescent="0.55000000000000004">
      <c r="A88" s="117">
        <v>44374</v>
      </c>
      <c r="B88" s="104" t="str">
        <f t="shared" si="3"/>
        <v>(日)</v>
      </c>
      <c r="C88" s="61">
        <f t="shared" si="4"/>
        <v>1297088</v>
      </c>
      <c r="D88" s="61">
        <v>664536</v>
      </c>
      <c r="E88" s="61">
        <v>91986</v>
      </c>
      <c r="F88" s="61">
        <v>0</v>
      </c>
      <c r="G88" s="61">
        <v>535953</v>
      </c>
      <c r="H88" s="61">
        <v>4613</v>
      </c>
      <c r="I88" s="61">
        <v>0</v>
      </c>
      <c r="J88" s="61">
        <v>538992</v>
      </c>
      <c r="K88" s="61">
        <v>15567</v>
      </c>
      <c r="L88" s="61">
        <v>0</v>
      </c>
      <c r="M88" s="61">
        <v>514453</v>
      </c>
      <c r="N88" s="61">
        <v>4400</v>
      </c>
      <c r="O88" s="61">
        <v>0</v>
      </c>
    </row>
    <row r="89" spans="1:15" x14ac:dyDescent="0.55000000000000004">
      <c r="A89" s="117">
        <v>44373</v>
      </c>
      <c r="B89" s="104" t="str">
        <f t="shared" si="3"/>
        <v>(土)</v>
      </c>
      <c r="C89" s="61">
        <f t="shared" si="4"/>
        <v>1311353</v>
      </c>
      <c r="D89" s="61">
        <v>633476</v>
      </c>
      <c r="E89" s="61">
        <v>91064</v>
      </c>
      <c r="F89" s="61">
        <v>0</v>
      </c>
      <c r="G89" s="61">
        <v>583026</v>
      </c>
      <c r="H89" s="61">
        <v>3787</v>
      </c>
      <c r="I89" s="61">
        <v>0</v>
      </c>
      <c r="J89" s="61">
        <v>516151</v>
      </c>
      <c r="K89" s="61">
        <v>19005</v>
      </c>
      <c r="L89" s="61">
        <v>0</v>
      </c>
      <c r="M89" s="61">
        <v>558447</v>
      </c>
      <c r="N89" s="61">
        <v>3565</v>
      </c>
      <c r="O89" s="61">
        <v>0</v>
      </c>
    </row>
    <row r="90" spans="1:15" x14ac:dyDescent="0.55000000000000004">
      <c r="A90" s="117">
        <v>44372</v>
      </c>
      <c r="B90" s="104" t="str">
        <f t="shared" si="3"/>
        <v>(金)</v>
      </c>
      <c r="C90" s="61">
        <f t="shared" si="4"/>
        <v>1302988</v>
      </c>
      <c r="D90" s="61">
        <v>583992</v>
      </c>
      <c r="E90" s="61">
        <v>96498</v>
      </c>
      <c r="F90" s="61">
        <v>0</v>
      </c>
      <c r="G90" s="61">
        <v>618679</v>
      </c>
      <c r="H90" s="61">
        <v>3819</v>
      </c>
      <c r="I90" s="61">
        <v>0</v>
      </c>
      <c r="J90" s="61">
        <v>486481</v>
      </c>
      <c r="K90" s="61">
        <v>14411</v>
      </c>
      <c r="L90" s="61">
        <v>0</v>
      </c>
      <c r="M90" s="61">
        <v>588725</v>
      </c>
      <c r="N90" s="61">
        <v>3610</v>
      </c>
      <c r="O90" s="61">
        <v>0</v>
      </c>
    </row>
    <row r="91" spans="1:15" x14ac:dyDescent="0.55000000000000004">
      <c r="A91" s="117">
        <v>44371</v>
      </c>
      <c r="B91" s="104" t="str">
        <f t="shared" si="3"/>
        <v>(木)</v>
      </c>
      <c r="C91" s="61">
        <f t="shared" si="4"/>
        <v>1324121</v>
      </c>
      <c r="D91" s="61">
        <v>606170</v>
      </c>
      <c r="E91" s="61">
        <v>88400</v>
      </c>
      <c r="F91" s="61">
        <v>0</v>
      </c>
      <c r="G91" s="61">
        <v>626198</v>
      </c>
      <c r="H91" s="61">
        <v>3353</v>
      </c>
      <c r="I91" s="61">
        <v>0</v>
      </c>
      <c r="J91" s="61">
        <v>523980</v>
      </c>
      <c r="K91" s="61">
        <v>14565</v>
      </c>
      <c r="L91" s="61">
        <v>0</v>
      </c>
      <c r="M91" s="61">
        <v>598580</v>
      </c>
      <c r="N91" s="61">
        <v>3169</v>
      </c>
      <c r="O91" s="61">
        <v>0</v>
      </c>
    </row>
    <row r="92" spans="1:15" x14ac:dyDescent="0.55000000000000004">
      <c r="A92" s="117">
        <v>44370</v>
      </c>
      <c r="B92" s="104" t="str">
        <f t="shared" si="3"/>
        <v>(水)</v>
      </c>
      <c r="C92" s="61">
        <f t="shared" si="4"/>
        <v>1338485</v>
      </c>
      <c r="D92" s="61">
        <v>619334</v>
      </c>
      <c r="E92" s="61">
        <v>92005</v>
      </c>
      <c r="F92" s="61">
        <v>0</v>
      </c>
      <c r="G92" s="61">
        <v>623754</v>
      </c>
      <c r="H92" s="61">
        <v>3392</v>
      </c>
      <c r="I92" s="61">
        <v>0</v>
      </c>
      <c r="J92" s="61">
        <v>544859</v>
      </c>
      <c r="K92" s="61">
        <v>15187</v>
      </c>
      <c r="L92" s="61">
        <v>0</v>
      </c>
      <c r="M92" s="61">
        <v>597223</v>
      </c>
      <c r="N92" s="61">
        <v>3194</v>
      </c>
      <c r="O92" s="61">
        <v>0</v>
      </c>
    </row>
    <row r="93" spans="1:15" x14ac:dyDescent="0.55000000000000004">
      <c r="A93" s="117">
        <v>44369</v>
      </c>
      <c r="B93" s="104" t="str">
        <f t="shared" si="3"/>
        <v>(火)</v>
      </c>
      <c r="C93" s="61">
        <f t="shared" si="4"/>
        <v>1312271</v>
      </c>
      <c r="D93" s="61">
        <v>616673</v>
      </c>
      <c r="E93" s="61">
        <v>89093</v>
      </c>
      <c r="F93" s="61">
        <v>0</v>
      </c>
      <c r="G93" s="61">
        <v>603767</v>
      </c>
      <c r="H93" s="61">
        <v>2738</v>
      </c>
      <c r="I93" s="61">
        <v>0</v>
      </c>
      <c r="J93" s="61">
        <v>548743</v>
      </c>
      <c r="K93" s="61">
        <v>18831</v>
      </c>
      <c r="L93" s="61">
        <v>0</v>
      </c>
      <c r="M93" s="61">
        <v>579492</v>
      </c>
      <c r="N93" s="61">
        <v>2594</v>
      </c>
      <c r="O93" s="61">
        <v>0</v>
      </c>
    </row>
    <row r="94" spans="1:15" x14ac:dyDescent="0.55000000000000004">
      <c r="A94" s="117">
        <v>44368</v>
      </c>
      <c r="B94" s="104" t="str">
        <f t="shared" si="3"/>
        <v>(月)</v>
      </c>
      <c r="C94" s="61">
        <f t="shared" si="4"/>
        <v>1177743</v>
      </c>
      <c r="D94" s="61">
        <v>595213</v>
      </c>
      <c r="E94" s="61">
        <v>80156</v>
      </c>
      <c r="F94" s="61">
        <v>0</v>
      </c>
      <c r="G94" s="61">
        <v>499126</v>
      </c>
      <c r="H94" s="61">
        <v>3248</v>
      </c>
      <c r="I94" s="61">
        <v>0</v>
      </c>
      <c r="J94" s="61">
        <v>538640</v>
      </c>
      <c r="K94" s="61">
        <v>18837</v>
      </c>
      <c r="L94" s="61">
        <v>0</v>
      </c>
      <c r="M94" s="61">
        <v>480332</v>
      </c>
      <c r="N94" s="61">
        <v>3121</v>
      </c>
      <c r="O94" s="61">
        <v>0</v>
      </c>
    </row>
    <row r="95" spans="1:15" x14ac:dyDescent="0.55000000000000004">
      <c r="A95" s="117">
        <v>44367</v>
      </c>
      <c r="B95" s="104" t="str">
        <f t="shared" si="3"/>
        <v>(日)</v>
      </c>
      <c r="C95" s="61">
        <f t="shared" si="4"/>
        <v>1095225</v>
      </c>
      <c r="D95" s="61">
        <v>611158</v>
      </c>
      <c r="E95" s="61">
        <v>45584</v>
      </c>
      <c r="F95" s="61">
        <v>0</v>
      </c>
      <c r="G95" s="61">
        <v>438483</v>
      </c>
      <c r="H95" s="61">
        <v>0</v>
      </c>
      <c r="I95" s="61">
        <v>0</v>
      </c>
      <c r="J95" s="61">
        <v>548102</v>
      </c>
      <c r="K95" s="61">
        <v>23497</v>
      </c>
      <c r="L95" s="61">
        <v>0</v>
      </c>
      <c r="M95" s="61">
        <v>423796</v>
      </c>
      <c r="N95" s="61">
        <v>0</v>
      </c>
      <c r="O95" s="61">
        <v>0</v>
      </c>
    </row>
    <row r="96" spans="1:15" x14ac:dyDescent="0.55000000000000004">
      <c r="A96" s="117">
        <v>44366</v>
      </c>
      <c r="B96" s="104" t="str">
        <f t="shared" si="3"/>
        <v>(土)</v>
      </c>
      <c r="C96" s="61">
        <f t="shared" si="4"/>
        <v>1096839</v>
      </c>
      <c r="D96" s="61">
        <v>614589</v>
      </c>
      <c r="E96" s="61">
        <v>42147</v>
      </c>
      <c r="F96" s="61">
        <v>0</v>
      </c>
      <c r="G96" s="61">
        <v>440103</v>
      </c>
      <c r="H96" s="61">
        <v>0</v>
      </c>
      <c r="I96" s="61">
        <v>0</v>
      </c>
      <c r="J96" s="61">
        <v>554525</v>
      </c>
      <c r="K96" s="61">
        <v>24775</v>
      </c>
      <c r="L96" s="61">
        <v>0</v>
      </c>
      <c r="M96" s="61">
        <v>421612</v>
      </c>
      <c r="N96" s="61">
        <v>0</v>
      </c>
      <c r="O96" s="61">
        <v>0</v>
      </c>
    </row>
    <row r="97" spans="1:15" x14ac:dyDescent="0.55000000000000004">
      <c r="A97" s="117">
        <v>44365</v>
      </c>
      <c r="B97" s="104" t="str">
        <f t="shared" si="3"/>
        <v>(金)</v>
      </c>
      <c r="C97" s="61">
        <f t="shared" si="4"/>
        <v>1114034</v>
      </c>
      <c r="D97" s="61">
        <v>584802</v>
      </c>
      <c r="E97" s="61">
        <v>33768</v>
      </c>
      <c r="F97" s="61">
        <v>0</v>
      </c>
      <c r="G97" s="61">
        <v>495464</v>
      </c>
      <c r="H97" s="61">
        <v>0</v>
      </c>
      <c r="I97" s="61">
        <v>0</v>
      </c>
      <c r="J97" s="61">
        <v>532676</v>
      </c>
      <c r="K97" s="61">
        <v>19962</v>
      </c>
      <c r="L97" s="61">
        <v>0</v>
      </c>
      <c r="M97" s="61">
        <v>470557</v>
      </c>
      <c r="N97" s="61">
        <v>0</v>
      </c>
      <c r="O97" s="61">
        <v>0</v>
      </c>
    </row>
    <row r="98" spans="1:15" x14ac:dyDescent="0.55000000000000004">
      <c r="A98" s="117">
        <v>44364</v>
      </c>
      <c r="B98" s="104" t="str">
        <f t="shared" si="3"/>
        <v>(木)</v>
      </c>
      <c r="C98" s="61">
        <f t="shared" si="4"/>
        <v>1155923</v>
      </c>
      <c r="D98" s="61">
        <v>602201</v>
      </c>
      <c r="E98" s="61">
        <v>34991</v>
      </c>
      <c r="F98" s="61">
        <v>0</v>
      </c>
      <c r="G98" s="61">
        <v>518731</v>
      </c>
      <c r="H98" s="61">
        <v>0</v>
      </c>
      <c r="I98" s="61">
        <v>0</v>
      </c>
      <c r="J98" s="61">
        <v>556334</v>
      </c>
      <c r="K98" s="61">
        <v>24317</v>
      </c>
      <c r="L98" s="61">
        <v>0</v>
      </c>
      <c r="M98" s="61">
        <v>494598</v>
      </c>
      <c r="N98" s="61">
        <v>0</v>
      </c>
      <c r="O98" s="61">
        <v>0</v>
      </c>
    </row>
    <row r="99" spans="1:15" x14ac:dyDescent="0.55000000000000004">
      <c r="A99" s="117">
        <v>44363</v>
      </c>
      <c r="B99" s="104" t="str">
        <f t="shared" si="3"/>
        <v>(水)</v>
      </c>
      <c r="C99" s="61">
        <f t="shared" si="4"/>
        <v>1163675</v>
      </c>
      <c r="D99" s="61">
        <v>596124</v>
      </c>
      <c r="E99" s="61">
        <v>34940</v>
      </c>
      <c r="F99" s="61">
        <v>0</v>
      </c>
      <c r="G99" s="61">
        <v>532611</v>
      </c>
      <c r="H99" s="61">
        <v>0</v>
      </c>
      <c r="I99" s="61">
        <v>0</v>
      </c>
      <c r="J99" s="61">
        <v>554029</v>
      </c>
      <c r="K99" s="61">
        <v>25921</v>
      </c>
      <c r="L99" s="61">
        <v>0</v>
      </c>
      <c r="M99" s="61">
        <v>506967</v>
      </c>
      <c r="N99" s="61">
        <v>0</v>
      </c>
      <c r="O99" s="61">
        <v>0</v>
      </c>
    </row>
    <row r="100" spans="1:15" x14ac:dyDescent="0.55000000000000004">
      <c r="A100" s="117">
        <v>44362</v>
      </c>
      <c r="B100" s="104" t="str">
        <f t="shared" si="3"/>
        <v>(火)</v>
      </c>
      <c r="C100" s="61">
        <f t="shared" si="4"/>
        <v>1131375</v>
      </c>
      <c r="D100" s="67">
        <v>617044</v>
      </c>
      <c r="E100" s="67">
        <v>33598</v>
      </c>
      <c r="F100" s="61">
        <v>0</v>
      </c>
      <c r="G100" s="67">
        <v>480733</v>
      </c>
      <c r="H100" s="61">
        <v>0</v>
      </c>
      <c r="I100" s="61">
        <v>0</v>
      </c>
      <c r="J100" s="67">
        <v>578518</v>
      </c>
      <c r="K100" s="67">
        <v>26326</v>
      </c>
      <c r="L100" s="61">
        <v>0</v>
      </c>
      <c r="M100" s="67">
        <v>456658</v>
      </c>
      <c r="N100" s="61">
        <v>0</v>
      </c>
      <c r="O100" s="61">
        <v>0</v>
      </c>
    </row>
    <row r="101" spans="1:15" x14ac:dyDescent="0.55000000000000004">
      <c r="A101" s="117">
        <v>44361</v>
      </c>
      <c r="B101" s="104" t="str">
        <f t="shared" si="3"/>
        <v>(月)</v>
      </c>
      <c r="C101" s="61">
        <f t="shared" si="4"/>
        <v>1015009</v>
      </c>
      <c r="D101" s="67">
        <v>569363</v>
      </c>
      <c r="E101" s="67">
        <v>31259</v>
      </c>
      <c r="F101" s="61">
        <v>0</v>
      </c>
      <c r="G101" s="67">
        <v>414387</v>
      </c>
      <c r="H101" s="61">
        <v>0</v>
      </c>
      <c r="I101" s="61">
        <v>0</v>
      </c>
      <c r="J101" s="67">
        <v>536394</v>
      </c>
      <c r="K101" s="67">
        <v>27182</v>
      </c>
      <c r="L101" s="61">
        <v>0</v>
      </c>
      <c r="M101" s="67">
        <v>395299</v>
      </c>
      <c r="N101" s="61">
        <v>0</v>
      </c>
      <c r="O101" s="61">
        <v>0</v>
      </c>
    </row>
    <row r="102" spans="1:15" x14ac:dyDescent="0.55000000000000004">
      <c r="A102" s="117">
        <v>44360</v>
      </c>
      <c r="B102" s="104" t="str">
        <f t="shared" si="3"/>
        <v>(日)</v>
      </c>
      <c r="C102" s="61">
        <f t="shared" si="4"/>
        <v>916304</v>
      </c>
      <c r="D102" s="67">
        <v>562285</v>
      </c>
      <c r="E102" s="67">
        <v>37884</v>
      </c>
      <c r="F102" s="61">
        <v>0</v>
      </c>
      <c r="G102" s="67">
        <v>316135</v>
      </c>
      <c r="H102" s="61">
        <v>0</v>
      </c>
      <c r="I102" s="61">
        <v>0</v>
      </c>
      <c r="J102" s="67">
        <v>529731</v>
      </c>
      <c r="K102" s="67">
        <v>30840</v>
      </c>
      <c r="L102" s="61">
        <v>0</v>
      </c>
      <c r="M102" s="67">
        <v>304475</v>
      </c>
      <c r="N102" s="61">
        <v>0</v>
      </c>
      <c r="O102" s="61">
        <v>0</v>
      </c>
    </row>
    <row r="103" spans="1:15" x14ac:dyDescent="0.55000000000000004">
      <c r="A103" s="117">
        <v>44359</v>
      </c>
      <c r="B103" s="104" t="str">
        <f t="shared" si="3"/>
        <v>(土)</v>
      </c>
      <c r="C103" s="61">
        <f t="shared" si="4"/>
        <v>930220</v>
      </c>
      <c r="D103" s="67">
        <v>622867</v>
      </c>
      <c r="E103" s="67">
        <v>33476</v>
      </c>
      <c r="F103" s="61">
        <v>0</v>
      </c>
      <c r="G103" s="67">
        <v>273877</v>
      </c>
      <c r="H103" s="61">
        <v>0</v>
      </c>
      <c r="I103" s="61">
        <v>0</v>
      </c>
      <c r="J103" s="67">
        <v>588120</v>
      </c>
      <c r="K103" s="67">
        <v>30656</v>
      </c>
      <c r="L103" s="61">
        <v>0</v>
      </c>
      <c r="M103" s="67">
        <v>259345</v>
      </c>
      <c r="N103" s="61">
        <v>0</v>
      </c>
      <c r="O103" s="61">
        <v>0</v>
      </c>
    </row>
    <row r="104" spans="1:15" x14ac:dyDescent="0.55000000000000004">
      <c r="A104" s="117">
        <v>44358</v>
      </c>
      <c r="B104" s="104" t="str">
        <f t="shared" si="3"/>
        <v>(金)</v>
      </c>
      <c r="C104" s="61">
        <f t="shared" si="4"/>
        <v>967122</v>
      </c>
      <c r="D104" s="67">
        <v>666010</v>
      </c>
      <c r="E104" s="67">
        <v>35005</v>
      </c>
      <c r="F104" s="61">
        <v>0</v>
      </c>
      <c r="G104" s="67">
        <v>266107</v>
      </c>
      <c r="H104" s="61">
        <v>0</v>
      </c>
      <c r="I104" s="61">
        <v>0</v>
      </c>
      <c r="J104" s="67">
        <v>628166</v>
      </c>
      <c r="K104" s="67">
        <v>27178</v>
      </c>
      <c r="L104" s="61">
        <v>0</v>
      </c>
      <c r="M104" s="67">
        <v>244917</v>
      </c>
      <c r="N104" s="61">
        <v>0</v>
      </c>
      <c r="O104" s="61">
        <v>0</v>
      </c>
    </row>
    <row r="105" spans="1:15" x14ac:dyDescent="0.55000000000000004">
      <c r="A105" s="117">
        <v>44357</v>
      </c>
      <c r="B105" s="104" t="str">
        <f t="shared" si="3"/>
        <v>(木)</v>
      </c>
      <c r="C105" s="61">
        <f t="shared" si="4"/>
        <v>992907</v>
      </c>
      <c r="D105" s="67">
        <v>660932</v>
      </c>
      <c r="E105" s="67">
        <v>29635</v>
      </c>
      <c r="F105" s="61">
        <v>0</v>
      </c>
      <c r="G105" s="67">
        <v>302340</v>
      </c>
      <c r="H105" s="61">
        <v>0</v>
      </c>
      <c r="I105" s="61">
        <v>0</v>
      </c>
      <c r="J105" s="67">
        <v>627072</v>
      </c>
      <c r="K105" s="67">
        <v>27038</v>
      </c>
      <c r="L105" s="61">
        <v>0</v>
      </c>
      <c r="M105" s="67">
        <v>279878</v>
      </c>
      <c r="N105" s="61">
        <v>0</v>
      </c>
      <c r="O105" s="61">
        <v>0</v>
      </c>
    </row>
    <row r="106" spans="1:15" x14ac:dyDescent="0.55000000000000004">
      <c r="A106" s="117">
        <v>44356</v>
      </c>
      <c r="B106" s="104" t="str">
        <f t="shared" si="3"/>
        <v>(水)</v>
      </c>
      <c r="C106" s="61">
        <f t="shared" si="4"/>
        <v>992012</v>
      </c>
      <c r="D106" s="67">
        <v>676803</v>
      </c>
      <c r="E106" s="67">
        <v>28912</v>
      </c>
      <c r="F106" s="61">
        <v>0</v>
      </c>
      <c r="G106" s="67">
        <v>286297</v>
      </c>
      <c r="H106" s="61">
        <v>0</v>
      </c>
      <c r="I106" s="61">
        <v>0</v>
      </c>
      <c r="J106" s="67">
        <v>642915</v>
      </c>
      <c r="K106" s="67">
        <v>25620</v>
      </c>
      <c r="L106" s="61">
        <v>0</v>
      </c>
      <c r="M106" s="67">
        <v>265430</v>
      </c>
      <c r="N106" s="61">
        <v>0</v>
      </c>
      <c r="O106" s="61">
        <v>0</v>
      </c>
    </row>
    <row r="107" spans="1:15" x14ac:dyDescent="0.55000000000000004">
      <c r="A107" s="117">
        <v>44355</v>
      </c>
      <c r="B107" s="104" t="str">
        <f t="shared" si="3"/>
        <v>(火)</v>
      </c>
      <c r="C107" s="61">
        <f t="shared" si="4"/>
        <v>954227</v>
      </c>
      <c r="D107" s="67">
        <v>692584</v>
      </c>
      <c r="E107" s="67">
        <v>29295</v>
      </c>
      <c r="F107" s="61">
        <v>0</v>
      </c>
      <c r="G107" s="67">
        <v>232348</v>
      </c>
      <c r="H107" s="61">
        <v>0</v>
      </c>
      <c r="I107" s="61">
        <v>0</v>
      </c>
      <c r="J107" s="67">
        <v>661036</v>
      </c>
      <c r="K107" s="67">
        <v>27720</v>
      </c>
      <c r="L107" s="61">
        <v>0</v>
      </c>
      <c r="M107" s="67">
        <v>214451</v>
      </c>
      <c r="N107" s="61">
        <v>0</v>
      </c>
      <c r="O107" s="61">
        <v>0</v>
      </c>
    </row>
    <row r="108" spans="1:15" x14ac:dyDescent="0.55000000000000004">
      <c r="A108" s="117">
        <v>44354</v>
      </c>
      <c r="B108" s="104" t="str">
        <f t="shared" si="3"/>
        <v>(月)</v>
      </c>
      <c r="C108" s="61">
        <f t="shared" si="4"/>
        <v>854572</v>
      </c>
      <c r="D108" s="67">
        <v>634693</v>
      </c>
      <c r="E108" s="67">
        <v>29155</v>
      </c>
      <c r="F108" s="61">
        <v>0</v>
      </c>
      <c r="G108" s="67">
        <v>190724</v>
      </c>
      <c r="H108" s="61">
        <v>0</v>
      </c>
      <c r="I108" s="61">
        <v>0</v>
      </c>
      <c r="J108" s="67">
        <v>608093</v>
      </c>
      <c r="K108" s="67">
        <v>27461</v>
      </c>
      <c r="L108" s="61">
        <v>0</v>
      </c>
      <c r="M108" s="67">
        <v>176157</v>
      </c>
      <c r="N108" s="61">
        <v>0</v>
      </c>
      <c r="O108" s="61">
        <v>0</v>
      </c>
    </row>
    <row r="109" spans="1:15" x14ac:dyDescent="0.55000000000000004">
      <c r="A109" s="117">
        <v>44353</v>
      </c>
      <c r="B109" s="104" t="str">
        <f t="shared" si="3"/>
        <v>(日)</v>
      </c>
      <c r="C109" s="61">
        <f t="shared" si="4"/>
        <v>743105</v>
      </c>
      <c r="D109" s="67">
        <v>540426</v>
      </c>
      <c r="E109" s="67">
        <v>22854</v>
      </c>
      <c r="F109" s="61">
        <v>0</v>
      </c>
      <c r="G109" s="67">
        <v>179825</v>
      </c>
      <c r="H109" s="61">
        <v>0</v>
      </c>
      <c r="I109" s="61">
        <v>0</v>
      </c>
      <c r="J109" s="67">
        <v>517585</v>
      </c>
      <c r="K109" s="67">
        <v>21684</v>
      </c>
      <c r="L109" s="61">
        <v>0</v>
      </c>
      <c r="M109" s="67">
        <v>172835</v>
      </c>
      <c r="N109" s="61">
        <v>0</v>
      </c>
      <c r="O109" s="61">
        <v>0</v>
      </c>
    </row>
    <row r="110" spans="1:15" x14ac:dyDescent="0.55000000000000004">
      <c r="A110" s="117">
        <v>44352</v>
      </c>
      <c r="B110" s="104" t="str">
        <f t="shared" si="3"/>
        <v>(土)</v>
      </c>
      <c r="C110" s="61">
        <f t="shared" si="4"/>
        <v>744684</v>
      </c>
      <c r="D110" s="67">
        <v>596357</v>
      </c>
      <c r="E110" s="67">
        <v>20378</v>
      </c>
      <c r="F110" s="61">
        <v>0</v>
      </c>
      <c r="G110" s="67">
        <v>127949</v>
      </c>
      <c r="H110" s="61">
        <v>0</v>
      </c>
      <c r="I110" s="61">
        <v>0</v>
      </c>
      <c r="J110" s="67">
        <v>570483</v>
      </c>
      <c r="K110" s="67">
        <v>19074</v>
      </c>
      <c r="L110" s="61">
        <v>0</v>
      </c>
      <c r="M110" s="67">
        <v>116987</v>
      </c>
      <c r="N110" s="61">
        <v>0</v>
      </c>
      <c r="O110" s="61">
        <v>0</v>
      </c>
    </row>
    <row r="111" spans="1:15" x14ac:dyDescent="0.55000000000000004">
      <c r="A111" s="117">
        <v>44351</v>
      </c>
      <c r="B111" s="104" t="str">
        <f t="shared" si="3"/>
        <v>(金)</v>
      </c>
      <c r="C111" s="61">
        <f t="shared" si="4"/>
        <v>776481</v>
      </c>
      <c r="D111" s="67">
        <v>633663</v>
      </c>
      <c r="E111" s="67">
        <v>20241</v>
      </c>
      <c r="F111" s="61">
        <v>0</v>
      </c>
      <c r="G111" s="67">
        <v>122577</v>
      </c>
      <c r="H111" s="61">
        <v>0</v>
      </c>
      <c r="I111" s="61">
        <v>0</v>
      </c>
      <c r="J111" s="67">
        <v>603409</v>
      </c>
      <c r="K111" s="67">
        <v>19009</v>
      </c>
      <c r="L111" s="61">
        <v>0</v>
      </c>
      <c r="M111" s="67">
        <v>104645</v>
      </c>
      <c r="N111" s="61">
        <v>0</v>
      </c>
      <c r="O111" s="61">
        <v>0</v>
      </c>
    </row>
    <row r="112" spans="1:15" x14ac:dyDescent="0.55000000000000004">
      <c r="A112" s="117">
        <v>44350</v>
      </c>
      <c r="B112" s="104" t="str">
        <f t="shared" si="3"/>
        <v>(木)</v>
      </c>
      <c r="C112" s="61">
        <f t="shared" si="4"/>
        <v>814053</v>
      </c>
      <c r="D112" s="67">
        <v>651309</v>
      </c>
      <c r="E112" s="67">
        <v>20069</v>
      </c>
      <c r="F112" s="61">
        <v>0</v>
      </c>
      <c r="G112" s="67">
        <v>142675</v>
      </c>
      <c r="H112" s="61">
        <v>0</v>
      </c>
      <c r="I112" s="61">
        <v>0</v>
      </c>
      <c r="J112" s="67">
        <v>620962</v>
      </c>
      <c r="K112" s="67">
        <v>18978</v>
      </c>
      <c r="L112" s="61">
        <v>0</v>
      </c>
      <c r="M112" s="67">
        <v>125401</v>
      </c>
      <c r="N112" s="61">
        <v>0</v>
      </c>
      <c r="O112" s="61">
        <v>0</v>
      </c>
    </row>
    <row r="113" spans="1:15" x14ac:dyDescent="0.55000000000000004">
      <c r="A113" s="117">
        <v>44349</v>
      </c>
      <c r="B113" s="104" t="str">
        <f t="shared" si="3"/>
        <v>(水)</v>
      </c>
      <c r="C113" s="61">
        <f t="shared" si="4"/>
        <v>813103</v>
      </c>
      <c r="D113" s="67">
        <v>648122</v>
      </c>
      <c r="E113" s="67">
        <v>19675</v>
      </c>
      <c r="F113" s="61">
        <v>0</v>
      </c>
      <c r="G113" s="67">
        <v>145306</v>
      </c>
      <c r="H113" s="61">
        <v>0</v>
      </c>
      <c r="I113" s="61">
        <v>0</v>
      </c>
      <c r="J113" s="67">
        <v>619376</v>
      </c>
      <c r="K113" s="67">
        <v>18598</v>
      </c>
      <c r="L113" s="61">
        <v>0</v>
      </c>
      <c r="M113" s="67">
        <v>127328</v>
      </c>
      <c r="N113" s="61">
        <v>0</v>
      </c>
      <c r="O113" s="61">
        <v>0</v>
      </c>
    </row>
    <row r="114" spans="1:15" x14ac:dyDescent="0.55000000000000004">
      <c r="A114" s="117">
        <v>44348</v>
      </c>
      <c r="B114" s="104" t="str">
        <f t="shared" si="3"/>
        <v>(火)</v>
      </c>
      <c r="C114" s="61">
        <f t="shared" si="4"/>
        <v>764803</v>
      </c>
      <c r="D114" s="67">
        <v>627212</v>
      </c>
      <c r="E114" s="67">
        <v>19231</v>
      </c>
      <c r="F114" s="61">
        <v>0</v>
      </c>
      <c r="G114" s="67">
        <v>118360</v>
      </c>
      <c r="H114" s="61">
        <v>0</v>
      </c>
      <c r="I114" s="61">
        <v>0</v>
      </c>
      <c r="J114" s="67">
        <v>600771</v>
      </c>
      <c r="K114" s="67">
        <v>18232</v>
      </c>
      <c r="L114" s="61">
        <v>0</v>
      </c>
      <c r="M114" s="67">
        <v>100991</v>
      </c>
      <c r="N114" s="61">
        <v>0</v>
      </c>
      <c r="O114" s="61">
        <v>0</v>
      </c>
    </row>
    <row r="115" spans="1:15" x14ac:dyDescent="0.55000000000000004">
      <c r="A115" s="117">
        <v>44347</v>
      </c>
      <c r="B115" s="104" t="str">
        <f t="shared" si="3"/>
        <v>(月)</v>
      </c>
      <c r="C115" s="61">
        <f t="shared" si="4"/>
        <v>631014</v>
      </c>
      <c r="D115" s="67">
        <v>516237</v>
      </c>
      <c r="E115" s="67">
        <v>18346</v>
      </c>
      <c r="F115" s="61">
        <v>0</v>
      </c>
      <c r="G115" s="67">
        <v>96431</v>
      </c>
      <c r="H115" s="61">
        <v>0</v>
      </c>
      <c r="I115" s="61">
        <v>0</v>
      </c>
      <c r="J115" s="67">
        <v>494019</v>
      </c>
      <c r="K115" s="67">
        <v>17307</v>
      </c>
      <c r="L115" s="61">
        <v>0</v>
      </c>
      <c r="M115" s="67">
        <v>78137</v>
      </c>
      <c r="N115" s="61">
        <v>0</v>
      </c>
      <c r="O115" s="61">
        <v>0</v>
      </c>
    </row>
    <row r="116" spans="1:15" x14ac:dyDescent="0.55000000000000004">
      <c r="A116" s="117">
        <v>44346</v>
      </c>
      <c r="B116" s="104" t="str">
        <f t="shared" si="3"/>
        <v>(日)</v>
      </c>
      <c r="C116" s="61">
        <f t="shared" si="4"/>
        <v>529434</v>
      </c>
      <c r="D116" s="67">
        <v>446937</v>
      </c>
      <c r="E116" s="67">
        <v>15963</v>
      </c>
      <c r="F116" s="61">
        <v>0</v>
      </c>
      <c r="G116" s="67">
        <v>66534</v>
      </c>
      <c r="H116" s="61">
        <v>0</v>
      </c>
      <c r="I116" s="61">
        <v>0</v>
      </c>
      <c r="J116" s="67">
        <v>430383</v>
      </c>
      <c r="K116" s="67">
        <v>15171</v>
      </c>
      <c r="L116" s="61">
        <v>0</v>
      </c>
      <c r="M116" s="67">
        <v>59222</v>
      </c>
      <c r="N116" s="61">
        <v>0</v>
      </c>
      <c r="O116" s="61">
        <v>0</v>
      </c>
    </row>
    <row r="117" spans="1:15" x14ac:dyDescent="0.55000000000000004">
      <c r="A117" s="117">
        <v>44345</v>
      </c>
      <c r="B117" s="104" t="str">
        <f t="shared" si="3"/>
        <v>(土)</v>
      </c>
      <c r="C117" s="61">
        <f t="shared" si="4"/>
        <v>533451</v>
      </c>
      <c r="D117" s="67">
        <v>457969</v>
      </c>
      <c r="E117" s="67">
        <v>15528</v>
      </c>
      <c r="F117" s="61">
        <v>0</v>
      </c>
      <c r="G117" s="67">
        <v>59954</v>
      </c>
      <c r="H117" s="61">
        <v>0</v>
      </c>
      <c r="I117" s="61">
        <v>0</v>
      </c>
      <c r="J117" s="67">
        <v>436924</v>
      </c>
      <c r="K117" s="67">
        <v>14751</v>
      </c>
      <c r="L117" s="61">
        <v>0</v>
      </c>
      <c r="M117" s="67">
        <v>47222</v>
      </c>
      <c r="N117" s="61">
        <v>0</v>
      </c>
      <c r="O117" s="61">
        <v>0</v>
      </c>
    </row>
    <row r="118" spans="1:15" x14ac:dyDescent="0.55000000000000004">
      <c r="A118" s="117">
        <v>44344</v>
      </c>
      <c r="B118" s="104" t="str">
        <f t="shared" si="3"/>
        <v>(金)</v>
      </c>
      <c r="C118" s="61">
        <f t="shared" si="4"/>
        <v>578137</v>
      </c>
      <c r="D118" s="67">
        <v>516686</v>
      </c>
      <c r="E118" s="67">
        <v>14248</v>
      </c>
      <c r="F118" s="61">
        <v>0</v>
      </c>
      <c r="G118" s="67">
        <v>47203</v>
      </c>
      <c r="H118" s="61">
        <v>0</v>
      </c>
      <c r="I118" s="61">
        <v>0</v>
      </c>
      <c r="J118" s="67">
        <v>487557</v>
      </c>
      <c r="K118" s="67">
        <v>13558</v>
      </c>
      <c r="L118" s="61">
        <v>0</v>
      </c>
      <c r="M118" s="67">
        <v>30044</v>
      </c>
      <c r="N118" s="61">
        <v>0</v>
      </c>
      <c r="O118" s="61">
        <v>0</v>
      </c>
    </row>
    <row r="119" spans="1:15" x14ac:dyDescent="0.55000000000000004">
      <c r="A119" s="117">
        <v>44343</v>
      </c>
      <c r="B119" s="104" t="str">
        <f t="shared" si="3"/>
        <v>(木)</v>
      </c>
      <c r="C119" s="61">
        <f t="shared" si="4"/>
        <v>601166</v>
      </c>
      <c r="D119" s="67">
        <v>542631</v>
      </c>
      <c r="E119" s="67">
        <v>12394</v>
      </c>
      <c r="F119" s="61">
        <v>0</v>
      </c>
      <c r="G119" s="67">
        <v>46141</v>
      </c>
      <c r="H119" s="61">
        <v>0</v>
      </c>
      <c r="I119" s="61">
        <v>0</v>
      </c>
      <c r="J119" s="67">
        <v>512642</v>
      </c>
      <c r="K119" s="67">
        <v>11848</v>
      </c>
      <c r="L119" s="61">
        <v>0</v>
      </c>
      <c r="M119" s="67">
        <v>32273</v>
      </c>
      <c r="N119" s="61">
        <v>0</v>
      </c>
      <c r="O119" s="61">
        <v>0</v>
      </c>
    </row>
    <row r="120" spans="1:15" x14ac:dyDescent="0.55000000000000004">
      <c r="A120" s="117">
        <v>44342</v>
      </c>
      <c r="B120" s="104" t="str">
        <f t="shared" si="3"/>
        <v>(水)</v>
      </c>
      <c r="C120" s="61">
        <f t="shared" si="4"/>
        <v>587597</v>
      </c>
      <c r="D120" s="67">
        <v>563331</v>
      </c>
      <c r="E120" s="67">
        <v>11468</v>
      </c>
      <c r="F120" s="61">
        <v>0</v>
      </c>
      <c r="G120" s="67">
        <v>12798</v>
      </c>
      <c r="H120" s="61">
        <v>0</v>
      </c>
      <c r="I120" s="61">
        <v>0</v>
      </c>
      <c r="J120" s="67">
        <v>530972</v>
      </c>
      <c r="K120" s="67">
        <v>10858</v>
      </c>
      <c r="L120" s="61">
        <v>0</v>
      </c>
      <c r="M120" s="67">
        <v>9200</v>
      </c>
      <c r="N120" s="61">
        <v>0</v>
      </c>
      <c r="O120" s="61">
        <v>0</v>
      </c>
    </row>
    <row r="121" spans="1:15" x14ac:dyDescent="0.55000000000000004">
      <c r="A121" s="117">
        <v>44341</v>
      </c>
      <c r="B121" s="104" t="str">
        <f t="shared" si="3"/>
        <v>(火)</v>
      </c>
      <c r="C121" s="61">
        <f t="shared" si="4"/>
        <v>529791</v>
      </c>
      <c r="D121" s="67">
        <v>508891</v>
      </c>
      <c r="E121" s="67">
        <v>9756</v>
      </c>
      <c r="F121" s="61">
        <v>0</v>
      </c>
      <c r="G121" s="67">
        <v>11144</v>
      </c>
      <c r="H121" s="61">
        <v>0</v>
      </c>
      <c r="I121" s="61">
        <v>0</v>
      </c>
      <c r="J121" s="67">
        <v>479479</v>
      </c>
      <c r="K121" s="67">
        <v>9340</v>
      </c>
      <c r="L121" s="61">
        <v>0</v>
      </c>
      <c r="M121" s="67">
        <v>7719</v>
      </c>
      <c r="N121" s="61">
        <v>0</v>
      </c>
      <c r="O121" s="61">
        <v>0</v>
      </c>
    </row>
    <row r="122" spans="1:15" x14ac:dyDescent="0.55000000000000004">
      <c r="A122" s="117">
        <v>44340</v>
      </c>
      <c r="B122" s="104" t="str">
        <f t="shared" si="3"/>
        <v>(月)</v>
      </c>
      <c r="C122" s="61">
        <f t="shared" si="4"/>
        <v>459143</v>
      </c>
      <c r="D122" s="67">
        <v>438999</v>
      </c>
      <c r="E122" s="67">
        <v>9817</v>
      </c>
      <c r="F122" s="61">
        <v>0</v>
      </c>
      <c r="G122" s="67">
        <v>10327</v>
      </c>
      <c r="H122" s="61">
        <v>0</v>
      </c>
      <c r="I122" s="61">
        <v>0</v>
      </c>
      <c r="J122" s="67">
        <v>415754</v>
      </c>
      <c r="K122" s="67">
        <v>9375</v>
      </c>
      <c r="L122" s="61">
        <v>0</v>
      </c>
      <c r="M122" s="67">
        <v>6913</v>
      </c>
      <c r="N122" s="61">
        <v>0</v>
      </c>
      <c r="O122" s="61">
        <v>0</v>
      </c>
    </row>
    <row r="123" spans="1:15" x14ac:dyDescent="0.55000000000000004">
      <c r="A123" s="117">
        <v>44339</v>
      </c>
      <c r="B123" s="104" t="str">
        <f t="shared" si="3"/>
        <v>(日)</v>
      </c>
      <c r="C123" s="61">
        <f t="shared" si="4"/>
        <v>352346</v>
      </c>
      <c r="D123" s="67">
        <v>325709</v>
      </c>
      <c r="E123" s="67">
        <v>0</v>
      </c>
      <c r="F123" s="61">
        <v>0</v>
      </c>
      <c r="G123" s="67">
        <v>26637</v>
      </c>
      <c r="H123" s="61">
        <v>0</v>
      </c>
      <c r="I123" s="61">
        <v>0</v>
      </c>
      <c r="J123" s="67">
        <v>312887</v>
      </c>
      <c r="K123" s="67">
        <v>0</v>
      </c>
      <c r="L123" s="61">
        <v>0</v>
      </c>
      <c r="M123" s="67">
        <v>20835</v>
      </c>
      <c r="N123" s="61">
        <v>0</v>
      </c>
      <c r="O123" s="61">
        <v>0</v>
      </c>
    </row>
    <row r="124" spans="1:15" x14ac:dyDescent="0.55000000000000004">
      <c r="A124" s="117">
        <v>44338</v>
      </c>
      <c r="B124" s="104" t="str">
        <f t="shared" si="3"/>
        <v>(土)</v>
      </c>
      <c r="C124" s="61">
        <f t="shared" si="4"/>
        <v>329688</v>
      </c>
      <c r="D124" s="67">
        <v>285514</v>
      </c>
      <c r="E124" s="67">
        <v>0</v>
      </c>
      <c r="F124" s="61">
        <v>0</v>
      </c>
      <c r="G124" s="67">
        <v>44174</v>
      </c>
      <c r="H124" s="61">
        <v>0</v>
      </c>
      <c r="I124" s="61">
        <v>0</v>
      </c>
      <c r="J124" s="67">
        <v>268268</v>
      </c>
      <c r="K124" s="67">
        <v>0</v>
      </c>
      <c r="L124" s="61">
        <v>0</v>
      </c>
      <c r="M124" s="67">
        <v>23140</v>
      </c>
      <c r="N124" s="61">
        <v>0</v>
      </c>
      <c r="O124" s="61">
        <v>0</v>
      </c>
    </row>
    <row r="125" spans="1:15" x14ac:dyDescent="0.55000000000000004">
      <c r="A125" s="117">
        <v>44337</v>
      </c>
      <c r="B125" s="104" t="str">
        <f t="shared" si="3"/>
        <v>(金)</v>
      </c>
      <c r="C125" s="61">
        <f t="shared" si="4"/>
        <v>341012</v>
      </c>
      <c r="D125" s="67">
        <v>280270</v>
      </c>
      <c r="E125" s="67">
        <v>0</v>
      </c>
      <c r="F125" s="61">
        <v>0</v>
      </c>
      <c r="G125" s="67">
        <v>60742</v>
      </c>
      <c r="H125" s="61">
        <v>0</v>
      </c>
      <c r="I125" s="61">
        <v>0</v>
      </c>
      <c r="J125" s="67">
        <v>254268</v>
      </c>
      <c r="K125" s="67">
        <v>0</v>
      </c>
      <c r="L125" s="61">
        <v>0</v>
      </c>
      <c r="M125" s="67">
        <v>25449</v>
      </c>
      <c r="N125" s="61">
        <v>0</v>
      </c>
      <c r="O125" s="61">
        <v>0</v>
      </c>
    </row>
    <row r="126" spans="1:15" x14ac:dyDescent="0.55000000000000004">
      <c r="A126" s="117">
        <v>44336</v>
      </c>
      <c r="B126" s="104" t="str">
        <f t="shared" si="3"/>
        <v>(木)</v>
      </c>
      <c r="C126" s="61">
        <f t="shared" si="4"/>
        <v>350126</v>
      </c>
      <c r="D126" s="67">
        <v>322713</v>
      </c>
      <c r="E126" s="67">
        <v>0</v>
      </c>
      <c r="F126" s="61">
        <v>0</v>
      </c>
      <c r="G126" s="67">
        <v>27413</v>
      </c>
      <c r="H126" s="61">
        <v>0</v>
      </c>
      <c r="I126" s="61">
        <v>0</v>
      </c>
      <c r="J126" s="67">
        <v>294139</v>
      </c>
      <c r="K126" s="67">
        <v>0</v>
      </c>
      <c r="L126" s="61">
        <v>0</v>
      </c>
      <c r="M126" s="67">
        <v>14213</v>
      </c>
      <c r="N126" s="61">
        <v>0</v>
      </c>
      <c r="O126" s="61">
        <v>0</v>
      </c>
    </row>
    <row r="127" spans="1:15" x14ac:dyDescent="0.55000000000000004">
      <c r="A127" s="117">
        <v>44335</v>
      </c>
      <c r="B127" s="104" t="str">
        <f t="shared" si="3"/>
        <v>(水)</v>
      </c>
      <c r="C127" s="61">
        <f t="shared" si="4"/>
        <v>383467</v>
      </c>
      <c r="D127" s="67">
        <v>309147</v>
      </c>
      <c r="E127" s="67">
        <v>0</v>
      </c>
      <c r="F127" s="61">
        <v>0</v>
      </c>
      <c r="G127" s="67">
        <v>74320</v>
      </c>
      <c r="H127" s="61">
        <v>0</v>
      </c>
      <c r="I127" s="61">
        <v>0</v>
      </c>
      <c r="J127" s="67">
        <v>282705</v>
      </c>
      <c r="K127" s="67">
        <v>0</v>
      </c>
      <c r="L127" s="61">
        <v>0</v>
      </c>
      <c r="M127" s="67">
        <v>34622</v>
      </c>
      <c r="N127" s="61">
        <v>0</v>
      </c>
      <c r="O127" s="61">
        <v>0</v>
      </c>
    </row>
    <row r="128" spans="1:15" x14ac:dyDescent="0.55000000000000004">
      <c r="A128" s="117">
        <v>44334</v>
      </c>
      <c r="B128" s="104" t="str">
        <f t="shared" si="3"/>
        <v>(火)</v>
      </c>
      <c r="C128" s="61">
        <f t="shared" si="4"/>
        <v>323964</v>
      </c>
      <c r="D128" s="67">
        <v>254957</v>
      </c>
      <c r="E128" s="67">
        <v>0</v>
      </c>
      <c r="F128" s="61">
        <v>0</v>
      </c>
      <c r="G128" s="67">
        <v>69007</v>
      </c>
      <c r="H128" s="61">
        <v>0</v>
      </c>
      <c r="I128" s="61">
        <v>0</v>
      </c>
      <c r="J128" s="67">
        <v>232166</v>
      </c>
      <c r="K128" s="67">
        <v>0</v>
      </c>
      <c r="L128" s="61">
        <v>0</v>
      </c>
      <c r="M128" s="67">
        <v>35466</v>
      </c>
      <c r="N128" s="61">
        <v>0</v>
      </c>
      <c r="O128" s="61">
        <v>0</v>
      </c>
    </row>
    <row r="129" spans="1:15" x14ac:dyDescent="0.55000000000000004">
      <c r="A129" s="117">
        <v>44333</v>
      </c>
      <c r="B129" s="104" t="str">
        <f t="shared" si="3"/>
        <v>(月)</v>
      </c>
      <c r="C129" s="61">
        <f t="shared" si="4"/>
        <v>265241</v>
      </c>
      <c r="D129" s="67">
        <v>211157</v>
      </c>
      <c r="E129" s="67">
        <v>0</v>
      </c>
      <c r="F129" s="61">
        <v>0</v>
      </c>
      <c r="G129" s="67">
        <v>54084</v>
      </c>
      <c r="H129" s="61">
        <v>0</v>
      </c>
      <c r="I129" s="61">
        <v>0</v>
      </c>
      <c r="J129" s="67">
        <v>192312</v>
      </c>
      <c r="K129" s="67">
        <v>0</v>
      </c>
      <c r="L129" s="61">
        <v>0</v>
      </c>
      <c r="M129" s="67">
        <v>26625</v>
      </c>
      <c r="N129" s="61">
        <v>0</v>
      </c>
      <c r="O129" s="61">
        <v>0</v>
      </c>
    </row>
    <row r="130" spans="1:15" x14ac:dyDescent="0.55000000000000004">
      <c r="A130" s="117">
        <v>44332</v>
      </c>
      <c r="B130" s="104" t="str">
        <f t="shared" si="3"/>
        <v>(日)</v>
      </c>
      <c r="C130" s="61">
        <f t="shared" si="4"/>
        <v>210940</v>
      </c>
      <c r="D130" s="67">
        <v>187297</v>
      </c>
      <c r="E130" s="67">
        <v>0</v>
      </c>
      <c r="F130" s="61">
        <v>0</v>
      </c>
      <c r="G130" s="67">
        <v>23643</v>
      </c>
      <c r="H130" s="61">
        <v>0</v>
      </c>
      <c r="I130" s="61">
        <v>0</v>
      </c>
      <c r="J130" s="67">
        <v>179056</v>
      </c>
      <c r="K130" s="67">
        <v>0</v>
      </c>
      <c r="L130" s="61">
        <v>0</v>
      </c>
      <c r="M130" s="67">
        <v>15043</v>
      </c>
      <c r="N130" s="61">
        <v>0</v>
      </c>
      <c r="O130" s="61">
        <v>0</v>
      </c>
    </row>
    <row r="131" spans="1:15" x14ac:dyDescent="0.55000000000000004">
      <c r="A131" s="117">
        <v>44331</v>
      </c>
      <c r="B131" s="104" t="str">
        <f t="shared" si="3"/>
        <v>(土)</v>
      </c>
      <c r="C131" s="61">
        <f t="shared" si="4"/>
        <v>173566</v>
      </c>
      <c r="D131" s="67">
        <v>138364</v>
      </c>
      <c r="E131" s="67">
        <v>0</v>
      </c>
      <c r="F131" s="61">
        <v>0</v>
      </c>
      <c r="G131" s="67">
        <v>35202</v>
      </c>
      <c r="H131" s="61">
        <v>0</v>
      </c>
      <c r="I131" s="61">
        <v>0</v>
      </c>
      <c r="J131" s="67">
        <v>125704</v>
      </c>
      <c r="K131" s="67">
        <v>0</v>
      </c>
      <c r="L131" s="61">
        <v>0</v>
      </c>
      <c r="M131" s="67">
        <v>16140</v>
      </c>
      <c r="N131" s="61">
        <v>0</v>
      </c>
      <c r="O131" s="61">
        <v>0</v>
      </c>
    </row>
    <row r="132" spans="1:15" x14ac:dyDescent="0.55000000000000004">
      <c r="A132" s="117">
        <v>44330</v>
      </c>
      <c r="B132" s="104" t="str">
        <f t="shared" si="3"/>
        <v>(金)</v>
      </c>
      <c r="C132" s="61">
        <f t="shared" si="4"/>
        <v>187926</v>
      </c>
      <c r="D132" s="67">
        <v>137339</v>
      </c>
      <c r="E132" s="67">
        <v>0</v>
      </c>
      <c r="F132" s="61">
        <v>0</v>
      </c>
      <c r="G132" s="67">
        <v>50587</v>
      </c>
      <c r="H132" s="61">
        <v>0</v>
      </c>
      <c r="I132" s="61">
        <v>0</v>
      </c>
      <c r="J132" s="67">
        <v>114762</v>
      </c>
      <c r="K132" s="67">
        <v>0</v>
      </c>
      <c r="L132" s="61">
        <v>0</v>
      </c>
      <c r="M132" s="67">
        <v>18671</v>
      </c>
      <c r="N132" s="61">
        <v>0</v>
      </c>
      <c r="O132" s="61">
        <v>0</v>
      </c>
    </row>
    <row r="133" spans="1:15" x14ac:dyDescent="0.55000000000000004">
      <c r="A133" s="117">
        <v>44329</v>
      </c>
      <c r="B133" s="104" t="str">
        <f t="shared" si="3"/>
        <v>(木)</v>
      </c>
      <c r="C133" s="61">
        <f t="shared" si="4"/>
        <v>214009</v>
      </c>
      <c r="D133" s="67">
        <v>159197</v>
      </c>
      <c r="E133" s="67">
        <v>0</v>
      </c>
      <c r="F133" s="61">
        <v>0</v>
      </c>
      <c r="G133" s="67">
        <v>54812</v>
      </c>
      <c r="H133" s="61">
        <v>0</v>
      </c>
      <c r="I133" s="61">
        <v>0</v>
      </c>
      <c r="J133" s="67">
        <v>136746</v>
      </c>
      <c r="K133" s="67">
        <v>0</v>
      </c>
      <c r="L133" s="61">
        <v>0</v>
      </c>
      <c r="M133" s="67">
        <v>25408</v>
      </c>
      <c r="N133" s="61">
        <v>0</v>
      </c>
      <c r="O133" s="61">
        <v>0</v>
      </c>
    </row>
    <row r="134" spans="1:15" x14ac:dyDescent="0.55000000000000004">
      <c r="A134" s="117">
        <v>44328</v>
      </c>
      <c r="B134" s="104" t="str">
        <f t="shared" si="3"/>
        <v>(水)</v>
      </c>
      <c r="C134" s="61">
        <f t="shared" si="4"/>
        <v>219286</v>
      </c>
      <c r="D134" s="67">
        <v>163483</v>
      </c>
      <c r="E134" s="67">
        <v>0</v>
      </c>
      <c r="F134" s="61">
        <v>0</v>
      </c>
      <c r="G134" s="67">
        <v>55803</v>
      </c>
      <c r="H134" s="61">
        <v>0</v>
      </c>
      <c r="I134" s="61">
        <v>0</v>
      </c>
      <c r="J134" s="67">
        <v>139974</v>
      </c>
      <c r="K134" s="67">
        <v>0</v>
      </c>
      <c r="L134" s="61">
        <v>0</v>
      </c>
      <c r="M134" s="67">
        <v>26426</v>
      </c>
      <c r="N134" s="61">
        <v>0</v>
      </c>
      <c r="O134" s="61">
        <v>0</v>
      </c>
    </row>
    <row r="135" spans="1:15" x14ac:dyDescent="0.55000000000000004">
      <c r="A135" s="117">
        <v>44327</v>
      </c>
      <c r="B135" s="104" t="str">
        <f t="shared" ref="B135:B164" si="5">"(" &amp; TEXT(A135,"aaa") &amp; ")"</f>
        <v>(火)</v>
      </c>
      <c r="C135" s="61">
        <f t="shared" si="4"/>
        <v>180155</v>
      </c>
      <c r="D135" s="67">
        <v>133292</v>
      </c>
      <c r="E135" s="67">
        <v>0</v>
      </c>
      <c r="F135" s="61">
        <v>0</v>
      </c>
      <c r="G135" s="67">
        <v>46863</v>
      </c>
      <c r="H135" s="61">
        <v>0</v>
      </c>
      <c r="I135" s="61">
        <v>0</v>
      </c>
      <c r="J135" s="67">
        <v>110272</v>
      </c>
      <c r="K135" s="67">
        <v>0</v>
      </c>
      <c r="L135" s="61">
        <v>0</v>
      </c>
      <c r="M135" s="67">
        <v>22389</v>
      </c>
      <c r="N135" s="61">
        <v>0</v>
      </c>
      <c r="O135" s="61">
        <v>0</v>
      </c>
    </row>
    <row r="136" spans="1:15" x14ac:dyDescent="0.55000000000000004">
      <c r="A136" s="117">
        <v>44326</v>
      </c>
      <c r="B136" s="104" t="str">
        <f t="shared" si="5"/>
        <v>(月)</v>
      </c>
      <c r="C136" s="61">
        <f t="shared" si="4"/>
        <v>137336</v>
      </c>
      <c r="D136" s="67">
        <v>107041</v>
      </c>
      <c r="E136" s="67">
        <v>0</v>
      </c>
      <c r="F136" s="61">
        <v>0</v>
      </c>
      <c r="G136" s="67">
        <v>30295</v>
      </c>
      <c r="H136" s="61">
        <v>0</v>
      </c>
      <c r="I136" s="61">
        <v>0</v>
      </c>
      <c r="J136" s="67">
        <v>86933</v>
      </c>
      <c r="K136" s="67">
        <v>0</v>
      </c>
      <c r="L136" s="61">
        <v>0</v>
      </c>
      <c r="M136" s="67">
        <v>14243</v>
      </c>
      <c r="N136" s="61">
        <v>0</v>
      </c>
      <c r="O136" s="61">
        <v>0</v>
      </c>
    </row>
    <row r="137" spans="1:15" x14ac:dyDescent="0.55000000000000004">
      <c r="A137" s="117">
        <v>44325</v>
      </c>
      <c r="B137" s="104" t="str">
        <f t="shared" si="5"/>
        <v>(日)</v>
      </c>
      <c r="C137" s="61">
        <f t="shared" si="4"/>
        <v>84118</v>
      </c>
      <c r="D137" s="67">
        <v>75068</v>
      </c>
      <c r="E137" s="67">
        <v>0</v>
      </c>
      <c r="F137" s="61">
        <v>0</v>
      </c>
      <c r="G137" s="67">
        <v>9050</v>
      </c>
      <c r="H137" s="61">
        <v>0</v>
      </c>
      <c r="I137" s="61">
        <v>0</v>
      </c>
      <c r="J137" s="67">
        <v>66891</v>
      </c>
      <c r="K137" s="67">
        <v>0</v>
      </c>
      <c r="L137" s="61">
        <v>0</v>
      </c>
      <c r="M137" s="67">
        <v>5849</v>
      </c>
      <c r="N137" s="61">
        <v>0</v>
      </c>
      <c r="O137" s="61">
        <v>0</v>
      </c>
    </row>
    <row r="138" spans="1:15" x14ac:dyDescent="0.55000000000000004">
      <c r="A138" s="117">
        <v>44324</v>
      </c>
      <c r="B138" s="104" t="str">
        <f t="shared" si="5"/>
        <v>(土)</v>
      </c>
      <c r="C138" s="61">
        <f t="shared" si="4"/>
        <v>70788</v>
      </c>
      <c r="D138" s="67">
        <v>62780</v>
      </c>
      <c r="E138" s="67">
        <v>0</v>
      </c>
      <c r="F138" s="61">
        <v>0</v>
      </c>
      <c r="G138" s="67">
        <v>8008</v>
      </c>
      <c r="H138" s="61">
        <v>0</v>
      </c>
      <c r="I138" s="61">
        <v>0</v>
      </c>
      <c r="J138" s="67">
        <v>50044</v>
      </c>
      <c r="K138" s="67">
        <v>0</v>
      </c>
      <c r="L138" s="61">
        <v>0</v>
      </c>
      <c r="M138" s="67">
        <v>4019</v>
      </c>
      <c r="N138" s="61">
        <v>0</v>
      </c>
      <c r="O138" s="61">
        <v>0</v>
      </c>
    </row>
    <row r="139" spans="1:15" x14ac:dyDescent="0.55000000000000004">
      <c r="A139" s="117">
        <v>44323</v>
      </c>
      <c r="B139" s="104" t="str">
        <f t="shared" si="5"/>
        <v>(金)</v>
      </c>
      <c r="C139" s="61">
        <f t="shared" ref="C139:C164" si="6">SUM(D139:I139)</f>
        <v>61573</v>
      </c>
      <c r="D139" s="67">
        <v>50441</v>
      </c>
      <c r="E139" s="67">
        <v>0</v>
      </c>
      <c r="F139" s="61">
        <v>0</v>
      </c>
      <c r="G139" s="67">
        <v>11132</v>
      </c>
      <c r="H139" s="61">
        <v>0</v>
      </c>
      <c r="I139" s="61">
        <v>0</v>
      </c>
      <c r="J139" s="67">
        <v>32891</v>
      </c>
      <c r="K139" s="67">
        <v>0</v>
      </c>
      <c r="L139" s="61">
        <v>0</v>
      </c>
      <c r="M139" s="67">
        <v>4602</v>
      </c>
      <c r="N139" s="61">
        <v>0</v>
      </c>
      <c r="O139" s="61">
        <v>0</v>
      </c>
    </row>
    <row r="140" spans="1:15" x14ac:dyDescent="0.55000000000000004">
      <c r="A140" s="117">
        <v>44322</v>
      </c>
      <c r="B140" s="104" t="str">
        <f t="shared" si="5"/>
        <v>(木)</v>
      </c>
      <c r="C140" s="61">
        <f t="shared" si="6"/>
        <v>57006</v>
      </c>
      <c r="D140" s="67">
        <v>48379</v>
      </c>
      <c r="E140" s="67">
        <v>0</v>
      </c>
      <c r="F140" s="61">
        <v>0</v>
      </c>
      <c r="G140" s="67">
        <v>8627</v>
      </c>
      <c r="H140" s="61">
        <v>0</v>
      </c>
      <c r="I140" s="61">
        <v>0</v>
      </c>
      <c r="J140" s="67">
        <v>34180</v>
      </c>
      <c r="K140" s="67">
        <v>0</v>
      </c>
      <c r="L140" s="61">
        <v>0</v>
      </c>
      <c r="M140" s="67">
        <v>4881</v>
      </c>
      <c r="N140" s="61">
        <v>0</v>
      </c>
      <c r="O140" s="61">
        <v>0</v>
      </c>
    </row>
    <row r="141" spans="1:15" x14ac:dyDescent="0.55000000000000004">
      <c r="A141" s="117">
        <v>44321</v>
      </c>
      <c r="B141" s="104" t="str">
        <f t="shared" si="5"/>
        <v>(水)</v>
      </c>
      <c r="C141" s="61">
        <f t="shared" si="6"/>
        <v>11077</v>
      </c>
      <c r="D141" s="67">
        <v>10149</v>
      </c>
      <c r="E141" s="67">
        <v>0</v>
      </c>
      <c r="F141" s="61">
        <v>0</v>
      </c>
      <c r="G141" s="67">
        <v>928</v>
      </c>
      <c r="H141" s="61">
        <v>0</v>
      </c>
      <c r="I141" s="61">
        <v>0</v>
      </c>
      <c r="J141" s="67">
        <v>8380</v>
      </c>
      <c r="K141" s="67">
        <v>0</v>
      </c>
      <c r="L141" s="61">
        <v>0</v>
      </c>
      <c r="M141" s="67">
        <v>745</v>
      </c>
      <c r="N141" s="61">
        <v>0</v>
      </c>
      <c r="O141" s="61">
        <v>0</v>
      </c>
    </row>
    <row r="142" spans="1:15" x14ac:dyDescent="0.55000000000000004">
      <c r="A142" s="117">
        <v>44320</v>
      </c>
      <c r="B142" s="104" t="str">
        <f t="shared" si="5"/>
        <v>(火)</v>
      </c>
      <c r="C142" s="61">
        <f t="shared" si="6"/>
        <v>9449</v>
      </c>
      <c r="D142" s="67">
        <v>8706</v>
      </c>
      <c r="E142" s="67">
        <v>0</v>
      </c>
      <c r="F142" s="61">
        <v>0</v>
      </c>
      <c r="G142" s="67">
        <v>743</v>
      </c>
      <c r="H142" s="61">
        <v>0</v>
      </c>
      <c r="I142" s="61">
        <v>0</v>
      </c>
      <c r="J142" s="67">
        <v>6874</v>
      </c>
      <c r="K142" s="67">
        <v>0</v>
      </c>
      <c r="L142" s="61">
        <v>0</v>
      </c>
      <c r="M142" s="67">
        <v>543</v>
      </c>
      <c r="N142" s="61">
        <v>0</v>
      </c>
      <c r="O142" s="61">
        <v>0</v>
      </c>
    </row>
    <row r="143" spans="1:15" x14ac:dyDescent="0.55000000000000004">
      <c r="A143" s="117">
        <v>44319</v>
      </c>
      <c r="B143" s="104" t="str">
        <f t="shared" si="5"/>
        <v>(月)</v>
      </c>
      <c r="C143" s="61">
        <f t="shared" si="6"/>
        <v>8586</v>
      </c>
      <c r="D143" s="67">
        <v>7713</v>
      </c>
      <c r="E143" s="67">
        <v>0</v>
      </c>
      <c r="F143" s="61">
        <v>0</v>
      </c>
      <c r="G143" s="67">
        <v>873</v>
      </c>
      <c r="H143" s="61">
        <v>0</v>
      </c>
      <c r="I143" s="61">
        <v>0</v>
      </c>
      <c r="J143" s="67">
        <v>5908</v>
      </c>
      <c r="K143" s="67">
        <v>0</v>
      </c>
      <c r="L143" s="61">
        <v>0</v>
      </c>
      <c r="M143" s="67">
        <v>786</v>
      </c>
      <c r="N143" s="61">
        <v>0</v>
      </c>
      <c r="O143" s="61">
        <v>0</v>
      </c>
    </row>
    <row r="144" spans="1:15" x14ac:dyDescent="0.55000000000000004">
      <c r="A144" s="117">
        <v>44318</v>
      </c>
      <c r="B144" s="104" t="str">
        <f t="shared" si="5"/>
        <v>(日)</v>
      </c>
      <c r="C144" s="61">
        <f t="shared" si="6"/>
        <v>26998</v>
      </c>
      <c r="D144" s="67">
        <v>26998</v>
      </c>
      <c r="E144" s="67">
        <v>0</v>
      </c>
      <c r="F144" s="61">
        <v>0</v>
      </c>
      <c r="G144" s="67">
        <v>0</v>
      </c>
      <c r="H144" s="61">
        <v>0</v>
      </c>
      <c r="I144" s="61">
        <v>0</v>
      </c>
      <c r="J144" s="67">
        <v>20835</v>
      </c>
      <c r="K144" s="67">
        <v>0</v>
      </c>
      <c r="L144" s="61">
        <v>0</v>
      </c>
      <c r="M144" s="67">
        <v>0</v>
      </c>
      <c r="N144" s="61">
        <v>0</v>
      </c>
      <c r="O144" s="61">
        <v>0</v>
      </c>
    </row>
    <row r="145" spans="1:15" x14ac:dyDescent="0.55000000000000004">
      <c r="A145" s="117">
        <v>44317</v>
      </c>
      <c r="B145" s="104" t="str">
        <f t="shared" si="5"/>
        <v>(土)</v>
      </c>
      <c r="C145" s="61">
        <f t="shared" si="6"/>
        <v>41493</v>
      </c>
      <c r="D145" s="67">
        <v>41493</v>
      </c>
      <c r="E145" s="67">
        <v>0</v>
      </c>
      <c r="F145" s="61">
        <v>0</v>
      </c>
      <c r="G145" s="67">
        <v>0</v>
      </c>
      <c r="H145" s="61">
        <v>0</v>
      </c>
      <c r="I145" s="61">
        <v>0</v>
      </c>
      <c r="J145" s="67">
        <v>22187</v>
      </c>
      <c r="K145" s="67">
        <v>0</v>
      </c>
      <c r="L145" s="61">
        <v>0</v>
      </c>
      <c r="M145" s="67">
        <v>0</v>
      </c>
      <c r="N145" s="61">
        <v>0</v>
      </c>
      <c r="O145" s="61">
        <v>0</v>
      </c>
    </row>
    <row r="146" spans="1:15" x14ac:dyDescent="0.55000000000000004">
      <c r="A146" s="117">
        <v>44316</v>
      </c>
      <c r="B146" s="104" t="str">
        <f t="shared" si="5"/>
        <v>(金)</v>
      </c>
      <c r="C146" s="61">
        <f t="shared" si="6"/>
        <v>65404</v>
      </c>
      <c r="D146" s="67">
        <v>65404</v>
      </c>
      <c r="E146" s="67">
        <v>0</v>
      </c>
      <c r="F146" s="61">
        <v>0</v>
      </c>
      <c r="G146" s="67">
        <v>0</v>
      </c>
      <c r="H146" s="61">
        <v>0</v>
      </c>
      <c r="I146" s="61">
        <v>0</v>
      </c>
      <c r="J146" s="67">
        <v>27730</v>
      </c>
      <c r="K146" s="67">
        <v>0</v>
      </c>
      <c r="L146" s="61">
        <v>0</v>
      </c>
      <c r="M146" s="67">
        <v>0</v>
      </c>
      <c r="N146" s="61">
        <v>0</v>
      </c>
      <c r="O146" s="61">
        <v>0</v>
      </c>
    </row>
    <row r="147" spans="1:15" x14ac:dyDescent="0.55000000000000004">
      <c r="A147" s="117">
        <v>44315</v>
      </c>
      <c r="B147" s="104" t="str">
        <f t="shared" si="5"/>
        <v>(木)</v>
      </c>
      <c r="C147" s="61">
        <f t="shared" si="6"/>
        <v>20727</v>
      </c>
      <c r="D147" s="67">
        <v>20727</v>
      </c>
      <c r="E147" s="67">
        <v>0</v>
      </c>
      <c r="F147" s="61">
        <v>0</v>
      </c>
      <c r="G147" s="67">
        <v>0</v>
      </c>
      <c r="H147" s="61">
        <v>0</v>
      </c>
      <c r="I147" s="61">
        <v>0</v>
      </c>
      <c r="J147" s="67">
        <v>13405</v>
      </c>
      <c r="K147" s="67">
        <v>0</v>
      </c>
      <c r="L147" s="61">
        <v>0</v>
      </c>
      <c r="M147" s="67">
        <v>0</v>
      </c>
      <c r="N147" s="61">
        <v>0</v>
      </c>
      <c r="O147" s="61">
        <v>0</v>
      </c>
    </row>
    <row r="148" spans="1:15" x14ac:dyDescent="0.55000000000000004">
      <c r="A148" s="117">
        <v>44314</v>
      </c>
      <c r="B148" s="104" t="str">
        <f t="shared" si="5"/>
        <v>(水)</v>
      </c>
      <c r="C148" s="61">
        <f t="shared" si="6"/>
        <v>87133</v>
      </c>
      <c r="D148" s="67">
        <v>87133</v>
      </c>
      <c r="E148" s="67">
        <v>0</v>
      </c>
      <c r="F148" s="61">
        <v>0</v>
      </c>
      <c r="G148" s="67">
        <v>0</v>
      </c>
      <c r="H148" s="61">
        <v>0</v>
      </c>
      <c r="I148" s="61">
        <v>0</v>
      </c>
      <c r="J148" s="67">
        <v>38146</v>
      </c>
      <c r="K148" s="67">
        <v>0</v>
      </c>
      <c r="L148" s="61">
        <v>0</v>
      </c>
      <c r="M148" s="67">
        <v>0</v>
      </c>
      <c r="N148" s="61">
        <v>0</v>
      </c>
      <c r="O148" s="61">
        <v>0</v>
      </c>
    </row>
    <row r="149" spans="1:15" x14ac:dyDescent="0.55000000000000004">
      <c r="A149" s="117">
        <v>44313</v>
      </c>
      <c r="B149" s="104" t="str">
        <f t="shared" si="5"/>
        <v>(火)</v>
      </c>
      <c r="C149" s="61">
        <f t="shared" si="6"/>
        <v>80442</v>
      </c>
      <c r="D149" s="67">
        <v>80442</v>
      </c>
      <c r="E149" s="67">
        <v>0</v>
      </c>
      <c r="F149" s="61">
        <v>0</v>
      </c>
      <c r="G149" s="67">
        <v>0</v>
      </c>
      <c r="H149" s="61">
        <v>0</v>
      </c>
      <c r="I149" s="61">
        <v>0</v>
      </c>
      <c r="J149" s="67">
        <v>38693</v>
      </c>
      <c r="K149" s="67">
        <v>0</v>
      </c>
      <c r="L149" s="61">
        <v>0</v>
      </c>
      <c r="M149" s="67">
        <v>0</v>
      </c>
      <c r="N149" s="61">
        <v>0</v>
      </c>
      <c r="O149" s="61">
        <v>0</v>
      </c>
    </row>
    <row r="150" spans="1:15" x14ac:dyDescent="0.55000000000000004">
      <c r="A150" s="117">
        <v>44312</v>
      </c>
      <c r="B150" s="104" t="str">
        <f t="shared" si="5"/>
        <v>(月)</v>
      </c>
      <c r="C150" s="61">
        <f t="shared" si="6"/>
        <v>61612</v>
      </c>
      <c r="D150" s="67">
        <v>61612</v>
      </c>
      <c r="E150" s="67">
        <v>0</v>
      </c>
      <c r="F150" s="61">
        <v>0</v>
      </c>
      <c r="G150" s="67">
        <v>0</v>
      </c>
      <c r="H150" s="61">
        <v>0</v>
      </c>
      <c r="I150" s="61">
        <v>0</v>
      </c>
      <c r="J150" s="67">
        <v>28831</v>
      </c>
      <c r="K150" s="67">
        <v>0</v>
      </c>
      <c r="L150" s="61">
        <v>0</v>
      </c>
      <c r="M150" s="67">
        <v>0</v>
      </c>
      <c r="N150" s="61">
        <v>0</v>
      </c>
      <c r="O150" s="61">
        <v>0</v>
      </c>
    </row>
    <row r="151" spans="1:15" x14ac:dyDescent="0.55000000000000004">
      <c r="A151" s="117">
        <v>44311</v>
      </c>
      <c r="B151" s="104" t="str">
        <f t="shared" si="5"/>
        <v>(日)</v>
      </c>
      <c r="C151" s="61">
        <f t="shared" si="6"/>
        <v>25779</v>
      </c>
      <c r="D151" s="67">
        <v>25779</v>
      </c>
      <c r="E151" s="67">
        <v>0</v>
      </c>
      <c r="F151" s="61">
        <v>0</v>
      </c>
      <c r="G151" s="67">
        <v>0</v>
      </c>
      <c r="H151" s="61">
        <v>0</v>
      </c>
      <c r="I151" s="61">
        <v>0</v>
      </c>
      <c r="J151" s="67">
        <v>15710</v>
      </c>
      <c r="K151" s="67">
        <v>0</v>
      </c>
      <c r="L151" s="61">
        <v>0</v>
      </c>
      <c r="M151" s="67">
        <v>0</v>
      </c>
      <c r="N151" s="61">
        <v>0</v>
      </c>
      <c r="O151" s="61">
        <v>0</v>
      </c>
    </row>
    <row r="152" spans="1:15" x14ac:dyDescent="0.55000000000000004">
      <c r="A152" s="117">
        <v>44310</v>
      </c>
      <c r="B152" s="104" t="str">
        <f t="shared" si="5"/>
        <v>(土)</v>
      </c>
      <c r="C152" s="61">
        <f t="shared" si="6"/>
        <v>36580</v>
      </c>
      <c r="D152" s="67">
        <v>36580</v>
      </c>
      <c r="E152" s="67">
        <v>0</v>
      </c>
      <c r="F152" s="61">
        <v>0</v>
      </c>
      <c r="G152" s="67">
        <v>0</v>
      </c>
      <c r="H152" s="61">
        <v>0</v>
      </c>
      <c r="I152" s="61">
        <v>0</v>
      </c>
      <c r="J152" s="67">
        <v>16792</v>
      </c>
      <c r="K152" s="67">
        <v>0</v>
      </c>
      <c r="L152" s="61">
        <v>0</v>
      </c>
      <c r="M152" s="67">
        <v>0</v>
      </c>
      <c r="N152" s="61">
        <v>0</v>
      </c>
      <c r="O152" s="61">
        <v>0</v>
      </c>
    </row>
    <row r="153" spans="1:15" x14ac:dyDescent="0.55000000000000004">
      <c r="A153" s="117">
        <v>44309</v>
      </c>
      <c r="B153" s="104" t="str">
        <f t="shared" si="5"/>
        <v>(金)</v>
      </c>
      <c r="C153" s="61">
        <f t="shared" si="6"/>
        <v>56654</v>
      </c>
      <c r="D153" s="67">
        <v>56654</v>
      </c>
      <c r="E153" s="67">
        <v>0</v>
      </c>
      <c r="F153" s="61">
        <v>0</v>
      </c>
      <c r="G153" s="67">
        <v>0</v>
      </c>
      <c r="H153" s="61">
        <v>0</v>
      </c>
      <c r="I153" s="61">
        <v>0</v>
      </c>
      <c r="J153" s="67">
        <v>19751</v>
      </c>
      <c r="K153" s="67">
        <v>0</v>
      </c>
      <c r="L153" s="61">
        <v>0</v>
      </c>
      <c r="M153" s="67">
        <v>0</v>
      </c>
      <c r="N153" s="61">
        <v>0</v>
      </c>
      <c r="O153" s="61">
        <v>0</v>
      </c>
    </row>
    <row r="154" spans="1:15" x14ac:dyDescent="0.55000000000000004">
      <c r="A154" s="117">
        <v>44308</v>
      </c>
      <c r="B154" s="104" t="str">
        <f t="shared" si="5"/>
        <v>(木)</v>
      </c>
      <c r="C154" s="61">
        <f t="shared" si="6"/>
        <v>60650</v>
      </c>
      <c r="D154" s="67">
        <v>60650</v>
      </c>
      <c r="E154" s="67">
        <v>0</v>
      </c>
      <c r="F154" s="61">
        <v>0</v>
      </c>
      <c r="G154" s="67">
        <v>0</v>
      </c>
      <c r="H154" s="61">
        <v>0</v>
      </c>
      <c r="I154" s="61">
        <v>0</v>
      </c>
      <c r="J154" s="67">
        <v>26309</v>
      </c>
      <c r="K154" s="67">
        <v>0</v>
      </c>
      <c r="L154" s="61">
        <v>0</v>
      </c>
      <c r="M154" s="67">
        <v>0</v>
      </c>
      <c r="N154" s="61">
        <v>0</v>
      </c>
      <c r="O154" s="61">
        <v>0</v>
      </c>
    </row>
    <row r="155" spans="1:15" x14ac:dyDescent="0.55000000000000004">
      <c r="A155" s="117">
        <v>44307</v>
      </c>
      <c r="B155" s="104" t="str">
        <f t="shared" si="5"/>
        <v>(水)</v>
      </c>
      <c r="C155" s="61">
        <f t="shared" si="6"/>
        <v>63139</v>
      </c>
      <c r="D155" s="67">
        <v>63139</v>
      </c>
      <c r="E155" s="67">
        <v>0</v>
      </c>
      <c r="F155" s="61">
        <v>0</v>
      </c>
      <c r="G155" s="67">
        <v>0</v>
      </c>
      <c r="H155" s="61">
        <v>0</v>
      </c>
      <c r="I155" s="61">
        <v>0</v>
      </c>
      <c r="J155" s="67">
        <v>27716</v>
      </c>
      <c r="K155" s="67">
        <v>0</v>
      </c>
      <c r="L155" s="61">
        <v>0</v>
      </c>
      <c r="M155" s="67">
        <v>0</v>
      </c>
      <c r="N155" s="61">
        <v>0</v>
      </c>
      <c r="O155" s="61">
        <v>0</v>
      </c>
    </row>
    <row r="156" spans="1:15" x14ac:dyDescent="0.55000000000000004">
      <c r="A156" s="117">
        <v>44306</v>
      </c>
      <c r="B156" s="104" t="str">
        <f t="shared" si="5"/>
        <v>(火)</v>
      </c>
      <c r="C156" s="61">
        <f t="shared" si="6"/>
        <v>52484</v>
      </c>
      <c r="D156" s="67">
        <v>52484</v>
      </c>
      <c r="E156" s="67">
        <v>0</v>
      </c>
      <c r="F156" s="61">
        <v>0</v>
      </c>
      <c r="G156" s="67">
        <v>0</v>
      </c>
      <c r="H156" s="61">
        <v>0</v>
      </c>
      <c r="I156" s="61">
        <v>0</v>
      </c>
      <c r="J156" s="67">
        <v>23489</v>
      </c>
      <c r="K156" s="67">
        <v>0</v>
      </c>
      <c r="L156" s="61">
        <v>0</v>
      </c>
      <c r="M156" s="67">
        <v>0</v>
      </c>
      <c r="N156" s="61">
        <v>0</v>
      </c>
      <c r="O156" s="61">
        <v>0</v>
      </c>
    </row>
    <row r="157" spans="1:15" x14ac:dyDescent="0.55000000000000004">
      <c r="A157" s="117">
        <v>44305</v>
      </c>
      <c r="B157" s="104" t="str">
        <f t="shared" si="5"/>
        <v>(月)</v>
      </c>
      <c r="C157" s="61">
        <f t="shared" si="6"/>
        <v>34076</v>
      </c>
      <c r="D157" s="67">
        <v>34076</v>
      </c>
      <c r="E157" s="67">
        <v>0</v>
      </c>
      <c r="F157" s="61">
        <v>0</v>
      </c>
      <c r="G157" s="67">
        <v>0</v>
      </c>
      <c r="H157" s="61">
        <v>0</v>
      </c>
      <c r="I157" s="61">
        <v>0</v>
      </c>
      <c r="J157" s="67">
        <v>14830</v>
      </c>
      <c r="K157" s="67">
        <v>0</v>
      </c>
      <c r="L157" s="61">
        <v>0</v>
      </c>
      <c r="M157" s="67">
        <v>0</v>
      </c>
      <c r="N157" s="61">
        <v>0</v>
      </c>
      <c r="O157" s="61">
        <v>0</v>
      </c>
    </row>
    <row r="158" spans="1:15" x14ac:dyDescent="0.55000000000000004">
      <c r="A158" s="117">
        <v>44304</v>
      </c>
      <c r="B158" s="104" t="str">
        <f t="shared" si="5"/>
        <v>(日)</v>
      </c>
      <c r="C158" s="61">
        <f t="shared" si="6"/>
        <v>9443</v>
      </c>
      <c r="D158" s="67">
        <v>9443</v>
      </c>
      <c r="E158" s="67">
        <v>0</v>
      </c>
      <c r="F158" s="61">
        <v>0</v>
      </c>
      <c r="G158" s="67">
        <v>0</v>
      </c>
      <c r="H158" s="61">
        <v>0</v>
      </c>
      <c r="I158" s="61">
        <v>0</v>
      </c>
      <c r="J158" s="67">
        <v>5767</v>
      </c>
      <c r="K158" s="67">
        <v>0</v>
      </c>
      <c r="L158" s="61">
        <v>0</v>
      </c>
      <c r="M158" s="67">
        <v>0</v>
      </c>
      <c r="N158" s="61">
        <v>0</v>
      </c>
      <c r="O158" s="61">
        <v>0</v>
      </c>
    </row>
    <row r="159" spans="1:15" x14ac:dyDescent="0.55000000000000004">
      <c r="A159" s="117">
        <v>44303</v>
      </c>
      <c r="B159" s="104" t="str">
        <f t="shared" si="5"/>
        <v>(土)</v>
      </c>
      <c r="C159" s="61">
        <f t="shared" si="6"/>
        <v>7729</v>
      </c>
      <c r="D159" s="67">
        <v>7729</v>
      </c>
      <c r="E159" s="67">
        <v>0</v>
      </c>
      <c r="F159" s="61">
        <v>0</v>
      </c>
      <c r="G159" s="67">
        <v>0</v>
      </c>
      <c r="H159" s="61">
        <v>0</v>
      </c>
      <c r="I159" s="61">
        <v>0</v>
      </c>
      <c r="J159" s="67">
        <v>3703</v>
      </c>
      <c r="K159" s="67">
        <v>0</v>
      </c>
      <c r="L159" s="61">
        <v>0</v>
      </c>
      <c r="M159" s="67">
        <v>0</v>
      </c>
      <c r="N159" s="61">
        <v>0</v>
      </c>
      <c r="O159" s="61">
        <v>0</v>
      </c>
    </row>
    <row r="160" spans="1:15" x14ac:dyDescent="0.55000000000000004">
      <c r="A160" s="117">
        <v>44302</v>
      </c>
      <c r="B160" s="104" t="str">
        <f t="shared" si="5"/>
        <v>(金)</v>
      </c>
      <c r="C160" s="61">
        <f t="shared" si="6"/>
        <v>10435</v>
      </c>
      <c r="D160" s="67">
        <v>10435</v>
      </c>
      <c r="E160" s="67">
        <v>0</v>
      </c>
      <c r="F160" s="61">
        <v>0</v>
      </c>
      <c r="G160" s="67">
        <v>0</v>
      </c>
      <c r="H160" s="61">
        <v>0</v>
      </c>
      <c r="I160" s="61">
        <v>0</v>
      </c>
      <c r="J160" s="67">
        <v>3430</v>
      </c>
      <c r="K160" s="67">
        <v>0</v>
      </c>
      <c r="L160" s="61">
        <v>0</v>
      </c>
      <c r="M160" s="67">
        <v>0</v>
      </c>
      <c r="N160" s="61">
        <v>0</v>
      </c>
      <c r="O160" s="61">
        <v>0</v>
      </c>
    </row>
    <row r="161" spans="1:15" x14ac:dyDescent="0.55000000000000004">
      <c r="A161" s="117">
        <v>44301</v>
      </c>
      <c r="B161" s="104" t="str">
        <f t="shared" si="5"/>
        <v>(木)</v>
      </c>
      <c r="C161" s="61">
        <f t="shared" si="6"/>
        <v>8957</v>
      </c>
      <c r="D161" s="67">
        <v>8957</v>
      </c>
      <c r="E161" s="67">
        <v>0</v>
      </c>
      <c r="F161" s="61">
        <v>0</v>
      </c>
      <c r="G161" s="67">
        <v>0</v>
      </c>
      <c r="H161" s="61">
        <v>0</v>
      </c>
      <c r="I161" s="61">
        <v>0</v>
      </c>
      <c r="J161" s="67">
        <v>4434</v>
      </c>
      <c r="K161" s="67">
        <v>0</v>
      </c>
      <c r="L161" s="61">
        <v>0</v>
      </c>
      <c r="M161" s="67">
        <v>0</v>
      </c>
      <c r="N161" s="61">
        <v>0</v>
      </c>
      <c r="O161" s="61">
        <v>0</v>
      </c>
    </row>
    <row r="162" spans="1:15" x14ac:dyDescent="0.55000000000000004">
      <c r="A162" s="117">
        <v>44300</v>
      </c>
      <c r="B162" s="104" t="str">
        <f t="shared" si="5"/>
        <v>(水)</v>
      </c>
      <c r="C162" s="61">
        <f t="shared" si="6"/>
        <v>5188</v>
      </c>
      <c r="D162" s="67">
        <v>5188</v>
      </c>
      <c r="E162" s="67">
        <v>0</v>
      </c>
      <c r="F162" s="61">
        <v>0</v>
      </c>
      <c r="G162" s="67">
        <v>0</v>
      </c>
      <c r="H162" s="61">
        <v>0</v>
      </c>
      <c r="I162" s="61">
        <v>0</v>
      </c>
      <c r="J162" s="67">
        <v>3245</v>
      </c>
      <c r="K162" s="67">
        <v>0</v>
      </c>
      <c r="L162" s="61">
        <v>0</v>
      </c>
      <c r="M162" s="67">
        <v>0</v>
      </c>
      <c r="N162" s="61">
        <v>0</v>
      </c>
      <c r="O162" s="61">
        <v>0</v>
      </c>
    </row>
    <row r="163" spans="1:15" x14ac:dyDescent="0.55000000000000004">
      <c r="A163" s="117">
        <v>44299</v>
      </c>
      <c r="B163" s="104" t="str">
        <f t="shared" si="5"/>
        <v>(火)</v>
      </c>
      <c r="C163" s="61">
        <f t="shared" si="6"/>
        <v>4034</v>
      </c>
      <c r="D163" s="67">
        <v>4034</v>
      </c>
      <c r="E163" s="67">
        <v>0</v>
      </c>
      <c r="F163" s="61">
        <v>0</v>
      </c>
      <c r="G163" s="67">
        <v>0</v>
      </c>
      <c r="H163" s="61">
        <v>0</v>
      </c>
      <c r="I163" s="61">
        <v>0</v>
      </c>
      <c r="J163" s="67">
        <v>2802</v>
      </c>
      <c r="K163" s="67">
        <v>0</v>
      </c>
      <c r="L163" s="61">
        <v>0</v>
      </c>
      <c r="M163" s="67">
        <v>0</v>
      </c>
      <c r="N163" s="61">
        <v>0</v>
      </c>
      <c r="O163" s="61">
        <v>0</v>
      </c>
    </row>
    <row r="164" spans="1:15" x14ac:dyDescent="0.55000000000000004">
      <c r="A164" s="117">
        <v>44298</v>
      </c>
      <c r="B164" s="104" t="str">
        <f t="shared" si="5"/>
        <v>(月)</v>
      </c>
      <c r="C164" s="61">
        <f t="shared" si="6"/>
        <v>4790</v>
      </c>
      <c r="D164" s="79">
        <v>4790</v>
      </c>
      <c r="E164" s="79">
        <v>0</v>
      </c>
      <c r="F164" s="61">
        <v>0</v>
      </c>
      <c r="G164" s="79">
        <v>0</v>
      </c>
      <c r="H164" s="61">
        <v>0</v>
      </c>
      <c r="I164" s="61">
        <v>0</v>
      </c>
      <c r="J164" s="79">
        <v>3445</v>
      </c>
      <c r="K164" s="79">
        <v>0</v>
      </c>
      <c r="L164" s="61">
        <v>0</v>
      </c>
      <c r="M164" s="79">
        <v>0</v>
      </c>
      <c r="N164" s="61">
        <v>0</v>
      </c>
      <c r="O164" s="61">
        <v>0</v>
      </c>
    </row>
    <row r="165" spans="1:15" x14ac:dyDescent="0.55000000000000004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</row>
    <row r="166" spans="1:15" x14ac:dyDescent="0.55000000000000004">
      <c r="A166" s="77" t="s">
        <v>326</v>
      </c>
      <c r="B166" s="77"/>
    </row>
    <row r="167" spans="1:15" x14ac:dyDescent="0.55000000000000004">
      <c r="A167" s="80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5" customWidth="1"/>
    <col min="2" max="2" width="5" style="65" customWidth="1"/>
    <col min="3" max="4" width="13.83203125" style="65" customWidth="1"/>
    <col min="5" max="5" width="15.83203125" style="65" customWidth="1"/>
    <col min="6" max="6" width="13.83203125" style="65" customWidth="1"/>
    <col min="7" max="7" width="15.75" style="65" customWidth="1"/>
    <col min="8" max="9" width="13.83203125" style="65" customWidth="1"/>
    <col min="10" max="16384" width="8.6640625" style="65"/>
  </cols>
  <sheetData>
    <row r="1" spans="1:9" x14ac:dyDescent="0.55000000000000004">
      <c r="A1" s="65" t="s">
        <v>303</v>
      </c>
    </row>
    <row r="2" spans="1:9" x14ac:dyDescent="0.55000000000000004">
      <c r="G2" s="83" t="s">
        <v>328</v>
      </c>
    </row>
    <row r="3" spans="1:9" x14ac:dyDescent="0.55000000000000004">
      <c r="A3" s="148" t="s">
        <v>296</v>
      </c>
      <c r="B3" s="146" t="s">
        <v>297</v>
      </c>
      <c r="C3" s="144" t="s">
        <v>298</v>
      </c>
      <c r="D3" s="144" t="s">
        <v>299</v>
      </c>
      <c r="E3" s="147"/>
      <c r="F3" s="144" t="s">
        <v>300</v>
      </c>
      <c r="G3" s="147"/>
      <c r="H3" s="75"/>
      <c r="I3" s="75"/>
    </row>
    <row r="4" spans="1:9" x14ac:dyDescent="0.55000000000000004">
      <c r="A4" s="147"/>
      <c r="B4" s="149"/>
      <c r="C4" s="147"/>
      <c r="D4" s="66" t="s">
        <v>301</v>
      </c>
      <c r="E4" s="66" t="s">
        <v>302</v>
      </c>
      <c r="F4" s="66" t="s">
        <v>301</v>
      </c>
      <c r="G4" s="66" t="s">
        <v>302</v>
      </c>
      <c r="H4" s="74"/>
      <c r="I4" s="74"/>
    </row>
    <row r="5" spans="1:9" x14ac:dyDescent="0.55000000000000004">
      <c r="A5" s="145" t="s">
        <v>287</v>
      </c>
      <c r="B5" s="147"/>
      <c r="C5" s="61">
        <f t="shared" ref="C5:C68" si="0">SUM(D5:G5)</f>
        <v>12294115</v>
      </c>
      <c r="D5" s="61">
        <v>6378205</v>
      </c>
      <c r="E5" s="61">
        <v>153959</v>
      </c>
      <c r="F5" s="61">
        <v>5709228</v>
      </c>
      <c r="G5" s="61">
        <v>52723</v>
      </c>
      <c r="H5" s="74"/>
      <c r="I5" s="74"/>
    </row>
    <row r="6" spans="1:9" x14ac:dyDescent="0.55000000000000004">
      <c r="A6" s="101">
        <v>44407</v>
      </c>
      <c r="B6" s="103" t="s">
        <v>304</v>
      </c>
      <c r="C6" s="61">
        <f t="shared" si="0"/>
        <v>40588</v>
      </c>
      <c r="D6" s="61">
        <v>11403</v>
      </c>
      <c r="E6" s="61">
        <v>57</v>
      </c>
      <c r="F6" s="61">
        <v>23694</v>
      </c>
      <c r="G6" s="61">
        <v>5434</v>
      </c>
      <c r="H6" s="74"/>
      <c r="I6" s="74"/>
    </row>
    <row r="7" spans="1:9" x14ac:dyDescent="0.55000000000000004">
      <c r="A7" s="101">
        <v>44406</v>
      </c>
      <c r="B7" s="103" t="s">
        <v>305</v>
      </c>
      <c r="C7" s="61">
        <f t="shared" si="0"/>
        <v>30372</v>
      </c>
      <c r="D7" s="61">
        <v>9074</v>
      </c>
      <c r="E7" s="61">
        <v>23</v>
      </c>
      <c r="F7" s="61">
        <v>21242</v>
      </c>
      <c r="G7" s="61">
        <v>33</v>
      </c>
      <c r="H7" s="74"/>
      <c r="I7" s="74"/>
    </row>
    <row r="8" spans="1:9" x14ac:dyDescent="0.55000000000000004">
      <c r="A8" s="101">
        <v>44405</v>
      </c>
      <c r="B8" s="103" t="s">
        <v>306</v>
      </c>
      <c r="C8" s="61">
        <f t="shared" si="0"/>
        <v>30247</v>
      </c>
      <c r="D8" s="61">
        <v>11517</v>
      </c>
      <c r="E8" s="61">
        <v>283</v>
      </c>
      <c r="F8" s="61">
        <v>18441</v>
      </c>
      <c r="G8" s="61">
        <v>6</v>
      </c>
      <c r="H8" s="74"/>
      <c r="I8" s="74"/>
    </row>
    <row r="9" spans="1:9" x14ac:dyDescent="0.55000000000000004">
      <c r="A9" s="101">
        <v>44404</v>
      </c>
      <c r="B9" s="103" t="s">
        <v>295</v>
      </c>
      <c r="C9" s="61">
        <f t="shared" si="0"/>
        <v>42721</v>
      </c>
      <c r="D9" s="61">
        <v>7285</v>
      </c>
      <c r="E9" s="61">
        <v>9238</v>
      </c>
      <c r="F9" s="61">
        <v>19283</v>
      </c>
      <c r="G9" s="61">
        <v>6915</v>
      </c>
      <c r="H9" s="74"/>
      <c r="I9" s="74"/>
    </row>
    <row r="10" spans="1:9" x14ac:dyDescent="0.55000000000000004">
      <c r="A10" s="101">
        <v>44403</v>
      </c>
      <c r="B10" s="103" t="s">
        <v>294</v>
      </c>
      <c r="C10" s="61">
        <f t="shared" si="0"/>
        <v>69145</v>
      </c>
      <c r="D10" s="61">
        <v>20343</v>
      </c>
      <c r="E10" s="61">
        <v>5887</v>
      </c>
      <c r="F10" s="61">
        <v>40920</v>
      </c>
      <c r="G10" s="61">
        <v>1995</v>
      </c>
      <c r="H10" s="74"/>
      <c r="I10" s="74"/>
    </row>
    <row r="11" spans="1:9" x14ac:dyDescent="0.55000000000000004">
      <c r="A11" s="101">
        <v>44398</v>
      </c>
      <c r="B11" s="103" t="s">
        <v>306</v>
      </c>
      <c r="C11" s="61">
        <f t="shared" si="0"/>
        <v>46866</v>
      </c>
      <c r="D11" s="61">
        <v>371</v>
      </c>
      <c r="E11" s="61">
        <v>3619</v>
      </c>
      <c r="F11" s="61">
        <v>35406</v>
      </c>
      <c r="G11" s="61">
        <v>7470</v>
      </c>
      <c r="H11" s="74"/>
      <c r="I11" s="74"/>
    </row>
    <row r="12" spans="1:9" x14ac:dyDescent="0.55000000000000004">
      <c r="A12" s="101">
        <v>44397</v>
      </c>
      <c r="B12" s="103" t="s">
        <v>295</v>
      </c>
      <c r="C12" s="61">
        <f t="shared" si="0"/>
        <v>73571</v>
      </c>
      <c r="D12" s="61">
        <v>34550</v>
      </c>
      <c r="E12" s="61">
        <v>5981</v>
      </c>
      <c r="F12" s="61">
        <v>30208</v>
      </c>
      <c r="G12" s="61">
        <v>2832</v>
      </c>
      <c r="H12" s="74"/>
      <c r="I12" s="74"/>
    </row>
    <row r="13" spans="1:9" x14ac:dyDescent="0.55000000000000004">
      <c r="A13" s="101">
        <v>44396</v>
      </c>
      <c r="B13" s="103" t="s">
        <v>294</v>
      </c>
      <c r="C13" s="61">
        <f t="shared" si="0"/>
        <v>112168</v>
      </c>
      <c r="D13" s="61">
        <v>29457</v>
      </c>
      <c r="E13" s="61">
        <v>14740</v>
      </c>
      <c r="F13" s="61">
        <v>60294</v>
      </c>
      <c r="G13" s="61">
        <v>7677</v>
      </c>
      <c r="H13" s="74"/>
      <c r="I13" s="74"/>
    </row>
    <row r="14" spans="1:9" x14ac:dyDescent="0.55000000000000004">
      <c r="A14" s="101">
        <v>44393</v>
      </c>
      <c r="B14" s="103" t="s">
        <v>304</v>
      </c>
      <c r="C14" s="61">
        <f t="shared" si="0"/>
        <v>65454</v>
      </c>
      <c r="D14" s="61">
        <v>23717</v>
      </c>
      <c r="E14" s="61">
        <v>4551</v>
      </c>
      <c r="F14" s="61">
        <v>35455</v>
      </c>
      <c r="G14" s="61">
        <v>1731</v>
      </c>
      <c r="H14" s="74"/>
      <c r="I14" s="74"/>
    </row>
    <row r="15" spans="1:9" x14ac:dyDescent="0.55000000000000004">
      <c r="A15" s="101">
        <v>44392</v>
      </c>
      <c r="B15" s="103" t="s">
        <v>305</v>
      </c>
      <c r="C15" s="61">
        <f t="shared" si="0"/>
        <v>58287</v>
      </c>
      <c r="D15" s="61">
        <v>24563</v>
      </c>
      <c r="E15" s="61">
        <v>533</v>
      </c>
      <c r="F15" s="61">
        <v>31996</v>
      </c>
      <c r="G15" s="61">
        <v>1195</v>
      </c>
      <c r="H15" s="74"/>
      <c r="I15" s="74"/>
    </row>
    <row r="16" spans="1:9" x14ac:dyDescent="0.55000000000000004">
      <c r="A16" s="101">
        <v>44391</v>
      </c>
      <c r="B16" s="103" t="s">
        <v>306</v>
      </c>
      <c r="C16" s="61">
        <f t="shared" si="0"/>
        <v>62157</v>
      </c>
      <c r="D16" s="61">
        <v>22176</v>
      </c>
      <c r="E16" s="61">
        <v>178</v>
      </c>
      <c r="F16" s="61">
        <v>37839</v>
      </c>
      <c r="G16" s="61">
        <v>1964</v>
      </c>
      <c r="H16" s="74"/>
      <c r="I16" s="74"/>
    </row>
    <row r="17" spans="1:9" x14ac:dyDescent="0.55000000000000004">
      <c r="A17" s="101">
        <v>44390</v>
      </c>
      <c r="B17" s="103" t="s">
        <v>295</v>
      </c>
      <c r="C17" s="61">
        <f t="shared" si="0"/>
        <v>73445</v>
      </c>
      <c r="D17" s="61">
        <v>25653</v>
      </c>
      <c r="E17" s="61">
        <v>9453</v>
      </c>
      <c r="F17" s="61">
        <v>37198</v>
      </c>
      <c r="G17" s="61">
        <v>1141</v>
      </c>
      <c r="H17" s="74"/>
      <c r="I17" s="74"/>
    </row>
    <row r="18" spans="1:9" x14ac:dyDescent="0.55000000000000004">
      <c r="A18" s="101">
        <v>44389</v>
      </c>
      <c r="B18" s="103" t="s">
        <v>294</v>
      </c>
      <c r="C18" s="61">
        <f t="shared" si="0"/>
        <v>141584</v>
      </c>
      <c r="D18" s="61">
        <v>47667</v>
      </c>
      <c r="E18" s="61">
        <v>22048</v>
      </c>
      <c r="F18" s="61">
        <v>67841</v>
      </c>
      <c r="G18" s="61">
        <v>4028</v>
      </c>
      <c r="H18" s="74"/>
      <c r="I18" s="74"/>
    </row>
    <row r="19" spans="1:9" x14ac:dyDescent="0.55000000000000004">
      <c r="A19" s="101">
        <v>44386</v>
      </c>
      <c r="B19" s="103" t="s">
        <v>304</v>
      </c>
      <c r="C19" s="61">
        <f t="shared" si="0"/>
        <v>78312</v>
      </c>
      <c r="D19" s="61">
        <v>31738</v>
      </c>
      <c r="E19" s="61">
        <v>221</v>
      </c>
      <c r="F19" s="61">
        <v>44589</v>
      </c>
      <c r="G19" s="61">
        <v>1764</v>
      </c>
      <c r="H19" s="74"/>
      <c r="I19" s="74"/>
    </row>
    <row r="20" spans="1:9" x14ac:dyDescent="0.55000000000000004">
      <c r="A20" s="101">
        <v>44385</v>
      </c>
      <c r="B20" s="103" t="s">
        <v>305</v>
      </c>
      <c r="C20" s="61">
        <f t="shared" si="0"/>
        <v>83340</v>
      </c>
      <c r="D20" s="61">
        <v>34199</v>
      </c>
      <c r="E20" s="61">
        <v>2537</v>
      </c>
      <c r="F20" s="61">
        <v>44991</v>
      </c>
      <c r="G20" s="61">
        <v>1613</v>
      </c>
      <c r="H20" s="74"/>
      <c r="I20" s="74"/>
    </row>
    <row r="21" spans="1:9" x14ac:dyDescent="0.55000000000000004">
      <c r="A21" s="101">
        <v>44384</v>
      </c>
      <c r="B21" s="103" t="s">
        <v>306</v>
      </c>
      <c r="C21" s="61">
        <f t="shared" si="0"/>
        <v>76653</v>
      </c>
      <c r="D21" s="61">
        <v>28661</v>
      </c>
      <c r="E21" s="61">
        <v>2304</v>
      </c>
      <c r="F21" s="61">
        <v>44525</v>
      </c>
      <c r="G21" s="61">
        <v>1163</v>
      </c>
      <c r="H21" s="74"/>
      <c r="I21" s="74"/>
    </row>
    <row r="22" spans="1:9" x14ac:dyDescent="0.55000000000000004">
      <c r="A22" s="101">
        <v>44383</v>
      </c>
      <c r="B22" s="103" t="s">
        <v>295</v>
      </c>
      <c r="C22" s="61">
        <f t="shared" si="0"/>
        <v>99765</v>
      </c>
      <c r="D22" s="61">
        <v>45037</v>
      </c>
      <c r="E22" s="61">
        <v>1554</v>
      </c>
      <c r="F22" s="61">
        <v>52475</v>
      </c>
      <c r="G22" s="61">
        <v>699</v>
      </c>
      <c r="H22" s="74"/>
      <c r="I22" s="74"/>
    </row>
    <row r="23" spans="1:9" x14ac:dyDescent="0.55000000000000004">
      <c r="A23" s="101">
        <v>44382</v>
      </c>
      <c r="B23" s="103" t="s">
        <v>294</v>
      </c>
      <c r="C23" s="61">
        <f t="shared" si="0"/>
        <v>145089</v>
      </c>
      <c r="D23" s="61">
        <v>57890</v>
      </c>
      <c r="E23" s="61">
        <v>5788</v>
      </c>
      <c r="F23" s="61">
        <v>79320</v>
      </c>
      <c r="G23" s="61">
        <v>2091</v>
      </c>
      <c r="H23" s="74"/>
      <c r="I23" s="74"/>
    </row>
    <row r="24" spans="1:9" x14ac:dyDescent="0.55000000000000004">
      <c r="A24" s="101">
        <v>44379</v>
      </c>
      <c r="B24" s="103" t="s">
        <v>304</v>
      </c>
      <c r="C24" s="61">
        <f t="shared" si="0"/>
        <v>81824</v>
      </c>
      <c r="D24" s="61">
        <v>25406</v>
      </c>
      <c r="E24" s="61">
        <v>978</v>
      </c>
      <c r="F24" s="61">
        <v>55293</v>
      </c>
      <c r="G24" s="61">
        <v>147</v>
      </c>
      <c r="H24" s="74"/>
      <c r="I24" s="74"/>
    </row>
    <row r="25" spans="1:9" x14ac:dyDescent="0.55000000000000004">
      <c r="A25" s="101">
        <v>44378</v>
      </c>
      <c r="B25" s="103" t="s">
        <v>305</v>
      </c>
      <c r="C25" s="61">
        <f t="shared" si="0"/>
        <v>94797</v>
      </c>
      <c r="D25" s="61">
        <v>36346</v>
      </c>
      <c r="E25" s="61">
        <v>589</v>
      </c>
      <c r="F25" s="61">
        <v>57754</v>
      </c>
      <c r="G25" s="61">
        <v>108</v>
      </c>
      <c r="H25" s="74"/>
      <c r="I25" s="74"/>
    </row>
    <row r="26" spans="1:9" x14ac:dyDescent="0.55000000000000004">
      <c r="A26" s="101">
        <v>44377</v>
      </c>
      <c r="B26" s="103" t="s">
        <v>306</v>
      </c>
      <c r="C26" s="61">
        <f t="shared" si="0"/>
        <v>79179</v>
      </c>
      <c r="D26" s="61">
        <v>30313</v>
      </c>
      <c r="E26" s="61">
        <v>1788</v>
      </c>
      <c r="F26" s="61">
        <v>46697</v>
      </c>
      <c r="G26" s="61">
        <v>381</v>
      </c>
      <c r="H26" s="74"/>
      <c r="I26" s="74"/>
    </row>
    <row r="27" spans="1:9" x14ac:dyDescent="0.55000000000000004">
      <c r="A27" s="101">
        <v>44376</v>
      </c>
      <c r="B27" s="103" t="s">
        <v>295</v>
      </c>
      <c r="C27" s="61">
        <f t="shared" si="0"/>
        <v>94481</v>
      </c>
      <c r="D27" s="61">
        <v>36069</v>
      </c>
      <c r="E27" s="61">
        <v>3367</v>
      </c>
      <c r="F27" s="61">
        <v>53790</v>
      </c>
      <c r="G27" s="61">
        <v>1255</v>
      </c>
      <c r="H27" s="74"/>
      <c r="I27" s="74"/>
    </row>
    <row r="28" spans="1:9" x14ac:dyDescent="0.55000000000000004">
      <c r="A28" s="101">
        <v>44375</v>
      </c>
      <c r="B28" s="103" t="s">
        <v>294</v>
      </c>
      <c r="C28" s="61">
        <f t="shared" si="0"/>
        <v>159655</v>
      </c>
      <c r="D28" s="61">
        <v>71303</v>
      </c>
      <c r="E28" s="61">
        <v>7806</v>
      </c>
      <c r="F28" s="61">
        <v>80018</v>
      </c>
      <c r="G28" s="61">
        <v>528</v>
      </c>
      <c r="H28" s="74"/>
      <c r="I28" s="74"/>
    </row>
    <row r="29" spans="1:9" x14ac:dyDescent="0.55000000000000004">
      <c r="A29" s="101">
        <v>44372</v>
      </c>
      <c r="B29" s="103" t="s">
        <v>309</v>
      </c>
      <c r="C29" s="61">
        <f t="shared" si="0"/>
        <v>128355</v>
      </c>
      <c r="D29" s="61">
        <v>47766</v>
      </c>
      <c r="E29" s="61">
        <v>5529</v>
      </c>
      <c r="F29" s="61">
        <v>74926</v>
      </c>
      <c r="G29" s="61">
        <v>134</v>
      </c>
      <c r="H29" s="74"/>
      <c r="I29" s="74"/>
    </row>
    <row r="30" spans="1:9" x14ac:dyDescent="0.55000000000000004">
      <c r="A30" s="101">
        <v>44371</v>
      </c>
      <c r="B30" s="103" t="s">
        <v>316</v>
      </c>
      <c r="C30" s="61">
        <f t="shared" si="0"/>
        <v>109421</v>
      </c>
      <c r="D30" s="61">
        <v>43798</v>
      </c>
      <c r="E30" s="61">
        <v>1584</v>
      </c>
      <c r="F30" s="61">
        <v>63930</v>
      </c>
      <c r="G30" s="61">
        <v>109</v>
      </c>
      <c r="H30" s="74"/>
      <c r="I30" s="74"/>
    </row>
    <row r="31" spans="1:9" x14ac:dyDescent="0.55000000000000004">
      <c r="A31" s="101">
        <v>44370</v>
      </c>
      <c r="B31" s="103" t="s">
        <v>306</v>
      </c>
      <c r="C31" s="61">
        <f t="shared" si="0"/>
        <v>111486</v>
      </c>
      <c r="D31" s="61">
        <v>46971</v>
      </c>
      <c r="E31" s="61">
        <v>4683</v>
      </c>
      <c r="F31" s="61">
        <v>59733</v>
      </c>
      <c r="G31" s="61">
        <v>99</v>
      </c>
      <c r="H31" s="74"/>
      <c r="I31" s="74"/>
    </row>
    <row r="32" spans="1:9" x14ac:dyDescent="0.55000000000000004">
      <c r="A32" s="101">
        <v>44369</v>
      </c>
      <c r="B32" s="103" t="s">
        <v>295</v>
      </c>
      <c r="C32" s="61">
        <f t="shared" si="0"/>
        <v>94135</v>
      </c>
      <c r="D32" s="61">
        <v>44473</v>
      </c>
      <c r="E32" s="61">
        <v>1946</v>
      </c>
      <c r="F32" s="61">
        <v>47609</v>
      </c>
      <c r="G32" s="61">
        <v>107</v>
      </c>
      <c r="H32" s="74"/>
      <c r="I32" s="74"/>
    </row>
    <row r="33" spans="1:9" x14ac:dyDescent="0.55000000000000004">
      <c r="A33" s="101">
        <v>44368</v>
      </c>
      <c r="B33" s="103" t="s">
        <v>294</v>
      </c>
      <c r="C33" s="61">
        <f t="shared" si="0"/>
        <v>198780</v>
      </c>
      <c r="D33" s="61">
        <v>67154</v>
      </c>
      <c r="E33" s="61">
        <v>7843</v>
      </c>
      <c r="F33" s="61">
        <v>123679</v>
      </c>
      <c r="G33" s="61">
        <v>104</v>
      </c>
      <c r="H33" s="74"/>
      <c r="I33" s="74"/>
    </row>
    <row r="34" spans="1:9" x14ac:dyDescent="0.55000000000000004">
      <c r="A34" s="101">
        <v>44365</v>
      </c>
      <c r="B34" s="103" t="s">
        <v>304</v>
      </c>
      <c r="C34" s="61">
        <f t="shared" si="0"/>
        <v>125948</v>
      </c>
      <c r="D34" s="61">
        <v>50112</v>
      </c>
      <c r="E34" s="61">
        <v>2145</v>
      </c>
      <c r="F34" s="61">
        <v>73691</v>
      </c>
      <c r="G34" s="61">
        <v>0</v>
      </c>
      <c r="H34" s="74"/>
      <c r="I34" s="74"/>
    </row>
    <row r="35" spans="1:9" x14ac:dyDescent="0.55000000000000004">
      <c r="A35" s="101">
        <v>44364</v>
      </c>
      <c r="B35" s="103" t="s">
        <v>316</v>
      </c>
      <c r="C35" s="61">
        <f t="shared" si="0"/>
        <v>129330</v>
      </c>
      <c r="D35" s="61">
        <v>46926</v>
      </c>
      <c r="E35" s="61">
        <v>4611</v>
      </c>
      <c r="F35" s="61">
        <v>77793</v>
      </c>
      <c r="G35" s="61">
        <v>0</v>
      </c>
      <c r="H35" s="74"/>
      <c r="I35" s="74"/>
    </row>
    <row r="36" spans="1:9" x14ac:dyDescent="0.55000000000000004">
      <c r="A36" s="101">
        <v>44363</v>
      </c>
      <c r="B36" s="103" t="s">
        <v>306</v>
      </c>
      <c r="C36" s="61">
        <f t="shared" si="0"/>
        <v>118735</v>
      </c>
      <c r="D36" s="61">
        <v>43912</v>
      </c>
      <c r="E36" s="61">
        <v>2782</v>
      </c>
      <c r="F36" s="61">
        <v>72041</v>
      </c>
      <c r="G36" s="61">
        <v>0</v>
      </c>
      <c r="H36" s="74"/>
      <c r="I36" s="74"/>
    </row>
    <row r="37" spans="1:9" x14ac:dyDescent="0.55000000000000004">
      <c r="A37" s="101">
        <v>44362</v>
      </c>
      <c r="B37" s="103" t="s">
        <v>295</v>
      </c>
      <c r="C37" s="61">
        <f t="shared" si="0"/>
        <v>115363</v>
      </c>
      <c r="D37" s="61">
        <v>40459</v>
      </c>
      <c r="E37" s="61">
        <v>2956</v>
      </c>
      <c r="F37" s="61">
        <v>71948</v>
      </c>
      <c r="G37" s="61">
        <v>0</v>
      </c>
      <c r="H37" s="74"/>
      <c r="I37" s="74"/>
    </row>
    <row r="38" spans="1:9" x14ac:dyDescent="0.55000000000000004">
      <c r="A38" s="101">
        <v>44361</v>
      </c>
      <c r="B38" s="103" t="s">
        <v>294</v>
      </c>
      <c r="C38" s="61">
        <f t="shared" si="0"/>
        <v>214965</v>
      </c>
      <c r="D38" s="61">
        <v>85819</v>
      </c>
      <c r="E38" s="61">
        <v>5610</v>
      </c>
      <c r="F38" s="61">
        <v>123536</v>
      </c>
      <c r="G38" s="61">
        <v>0</v>
      </c>
      <c r="H38" s="74"/>
      <c r="I38" s="74"/>
    </row>
    <row r="39" spans="1:9" x14ac:dyDescent="0.55000000000000004">
      <c r="A39" s="101">
        <v>44358</v>
      </c>
      <c r="B39" s="103" t="s">
        <v>304</v>
      </c>
      <c r="C39" s="61">
        <f t="shared" si="0"/>
        <v>147983</v>
      </c>
      <c r="D39" s="61">
        <v>54834</v>
      </c>
      <c r="E39" s="61">
        <v>1669</v>
      </c>
      <c r="F39" s="61">
        <v>91480</v>
      </c>
      <c r="G39" s="61">
        <v>0</v>
      </c>
      <c r="H39" s="74"/>
      <c r="I39" s="74"/>
    </row>
    <row r="40" spans="1:9" x14ac:dyDescent="0.55000000000000004">
      <c r="A40" s="101">
        <v>44357</v>
      </c>
      <c r="B40" s="103" t="s">
        <v>305</v>
      </c>
      <c r="C40" s="61">
        <f t="shared" si="0"/>
        <v>136591</v>
      </c>
      <c r="D40" s="61">
        <v>52250</v>
      </c>
      <c r="E40" s="61">
        <v>1719</v>
      </c>
      <c r="F40" s="61">
        <v>82622</v>
      </c>
      <c r="G40" s="61">
        <v>0</v>
      </c>
      <c r="H40" s="74"/>
      <c r="I40" s="74"/>
    </row>
    <row r="41" spans="1:9" x14ac:dyDescent="0.55000000000000004">
      <c r="A41" s="101">
        <v>44356</v>
      </c>
      <c r="B41" s="103" t="s">
        <v>306</v>
      </c>
      <c r="C41" s="61">
        <f t="shared" si="0"/>
        <v>167384</v>
      </c>
      <c r="D41" s="61">
        <v>67694</v>
      </c>
      <c r="E41" s="61">
        <v>1047</v>
      </c>
      <c r="F41" s="61">
        <v>98643</v>
      </c>
      <c r="G41" s="61">
        <v>0</v>
      </c>
      <c r="H41" s="74"/>
      <c r="I41" s="74"/>
    </row>
    <row r="42" spans="1:9" x14ac:dyDescent="0.55000000000000004">
      <c r="A42" s="101">
        <v>44355</v>
      </c>
      <c r="B42" s="103" t="s">
        <v>295</v>
      </c>
      <c r="C42" s="61">
        <f t="shared" si="0"/>
        <v>161922</v>
      </c>
      <c r="D42" s="61">
        <v>71689</v>
      </c>
      <c r="E42" s="61">
        <v>990</v>
      </c>
      <c r="F42" s="61">
        <v>89243</v>
      </c>
      <c r="G42" s="61">
        <v>0</v>
      </c>
      <c r="H42" s="74"/>
      <c r="I42" s="74"/>
    </row>
    <row r="43" spans="1:9" x14ac:dyDescent="0.55000000000000004">
      <c r="A43" s="101">
        <v>44354</v>
      </c>
      <c r="B43" s="103" t="s">
        <v>294</v>
      </c>
      <c r="C43" s="61">
        <f t="shared" si="0"/>
        <v>239337</v>
      </c>
      <c r="D43" s="61">
        <v>104435</v>
      </c>
      <c r="E43" s="61">
        <v>2146</v>
      </c>
      <c r="F43" s="61">
        <v>132756</v>
      </c>
      <c r="G43" s="61">
        <v>0</v>
      </c>
      <c r="H43" s="74"/>
      <c r="I43" s="74"/>
    </row>
    <row r="44" spans="1:9" x14ac:dyDescent="0.55000000000000004">
      <c r="A44" s="101">
        <v>44351</v>
      </c>
      <c r="B44" s="103" t="s">
        <v>304</v>
      </c>
      <c r="C44" s="61">
        <f t="shared" si="0"/>
        <v>159203</v>
      </c>
      <c r="D44" s="61">
        <v>62634</v>
      </c>
      <c r="E44" s="61">
        <v>929</v>
      </c>
      <c r="F44" s="61">
        <v>95640</v>
      </c>
      <c r="G44" s="61">
        <v>0</v>
      </c>
      <c r="H44" s="74"/>
      <c r="I44" s="74"/>
    </row>
    <row r="45" spans="1:9" x14ac:dyDescent="0.55000000000000004">
      <c r="A45" s="64">
        <v>44350</v>
      </c>
      <c r="B45" s="102" t="s">
        <v>305</v>
      </c>
      <c r="C45" s="61">
        <f t="shared" si="0"/>
        <v>143157</v>
      </c>
      <c r="D45" s="61">
        <v>59654</v>
      </c>
      <c r="E45" s="61">
        <v>112</v>
      </c>
      <c r="F45" s="61">
        <v>83391</v>
      </c>
      <c r="G45" s="61">
        <v>0</v>
      </c>
      <c r="H45" s="74"/>
      <c r="I45" s="74"/>
    </row>
    <row r="46" spans="1:9" x14ac:dyDescent="0.55000000000000004">
      <c r="A46" s="64">
        <v>44349</v>
      </c>
      <c r="B46" s="102" t="s">
        <v>306</v>
      </c>
      <c r="C46" s="61">
        <f t="shared" si="0"/>
        <v>159126</v>
      </c>
      <c r="D46" s="61">
        <v>71140</v>
      </c>
      <c r="E46" s="61">
        <v>316</v>
      </c>
      <c r="F46" s="61">
        <v>87670</v>
      </c>
      <c r="G46" s="61">
        <v>0</v>
      </c>
      <c r="H46" s="74"/>
      <c r="I46" s="74"/>
    </row>
    <row r="47" spans="1:9" x14ac:dyDescent="0.55000000000000004">
      <c r="A47" s="64">
        <v>44348</v>
      </c>
      <c r="B47" s="102" t="s">
        <v>295</v>
      </c>
      <c r="C47" s="61">
        <f t="shared" si="0"/>
        <v>159057</v>
      </c>
      <c r="D47" s="61">
        <v>66264</v>
      </c>
      <c r="E47" s="61">
        <v>123</v>
      </c>
      <c r="F47" s="61">
        <v>92670</v>
      </c>
      <c r="G47" s="61">
        <v>0</v>
      </c>
      <c r="H47" s="74"/>
      <c r="I47" s="74"/>
    </row>
    <row r="48" spans="1:9" x14ac:dyDescent="0.55000000000000004">
      <c r="A48" s="64">
        <v>44347</v>
      </c>
      <c r="B48" s="102" t="s">
        <v>294</v>
      </c>
      <c r="C48" s="61">
        <f t="shared" si="0"/>
        <v>273255</v>
      </c>
      <c r="D48" s="61">
        <v>131423</v>
      </c>
      <c r="E48" s="61">
        <v>582</v>
      </c>
      <c r="F48" s="61">
        <v>141250</v>
      </c>
      <c r="G48" s="61">
        <v>0</v>
      </c>
      <c r="H48" s="74"/>
      <c r="I48" s="74"/>
    </row>
    <row r="49" spans="1:9" x14ac:dyDescent="0.55000000000000004">
      <c r="A49" s="64">
        <v>44344</v>
      </c>
      <c r="B49" s="102" t="s">
        <v>304</v>
      </c>
      <c r="C49" s="61">
        <f t="shared" si="0"/>
        <v>164516</v>
      </c>
      <c r="D49" s="61">
        <v>87584</v>
      </c>
      <c r="E49" s="61">
        <v>157</v>
      </c>
      <c r="F49" s="61">
        <v>76775</v>
      </c>
      <c r="G49" s="61">
        <v>0</v>
      </c>
      <c r="H49" s="74"/>
      <c r="I49" s="74"/>
    </row>
    <row r="50" spans="1:9" x14ac:dyDescent="0.55000000000000004">
      <c r="A50" s="64">
        <v>44343</v>
      </c>
      <c r="B50" s="102" t="s">
        <v>305</v>
      </c>
      <c r="C50" s="61">
        <f t="shared" si="0"/>
        <v>145149</v>
      </c>
      <c r="D50" s="61">
        <v>84217</v>
      </c>
      <c r="E50" s="61">
        <v>40</v>
      </c>
      <c r="F50" s="61">
        <v>60892</v>
      </c>
      <c r="G50" s="61">
        <v>0</v>
      </c>
      <c r="H50" s="74"/>
      <c r="I50" s="74"/>
    </row>
    <row r="51" spans="1:9" x14ac:dyDescent="0.55000000000000004">
      <c r="A51" s="64">
        <v>44342</v>
      </c>
      <c r="B51" s="102" t="s">
        <v>306</v>
      </c>
      <c r="C51" s="61">
        <f t="shared" si="0"/>
        <v>142589</v>
      </c>
      <c r="D51" s="61">
        <v>93243</v>
      </c>
      <c r="E51" s="61">
        <v>172</v>
      </c>
      <c r="F51" s="61">
        <v>49174</v>
      </c>
      <c r="G51" s="61">
        <v>0</v>
      </c>
      <c r="H51" s="74"/>
      <c r="I51" s="74"/>
    </row>
    <row r="52" spans="1:9" x14ac:dyDescent="0.55000000000000004">
      <c r="A52" s="64">
        <v>44341</v>
      </c>
      <c r="B52" s="102" t="s">
        <v>295</v>
      </c>
      <c r="C52" s="61">
        <f t="shared" si="0"/>
        <v>139652</v>
      </c>
      <c r="D52" s="61">
        <v>87114</v>
      </c>
      <c r="E52" s="61">
        <v>476</v>
      </c>
      <c r="F52" s="61">
        <v>52062</v>
      </c>
      <c r="G52" s="61">
        <v>0</v>
      </c>
      <c r="H52" s="74"/>
      <c r="I52" s="74"/>
    </row>
    <row r="53" spans="1:9" x14ac:dyDescent="0.55000000000000004">
      <c r="A53" s="64">
        <v>44340</v>
      </c>
      <c r="B53" s="102" t="s">
        <v>294</v>
      </c>
      <c r="C53" s="61">
        <f t="shared" si="0"/>
        <v>330589</v>
      </c>
      <c r="D53" s="61">
        <v>136491</v>
      </c>
      <c r="E53" s="61">
        <v>269</v>
      </c>
      <c r="F53" s="61">
        <v>193829</v>
      </c>
      <c r="G53" s="61">
        <v>0</v>
      </c>
      <c r="H53" s="74"/>
      <c r="I53" s="74"/>
    </row>
    <row r="54" spans="1:9" x14ac:dyDescent="0.55000000000000004">
      <c r="A54" s="64">
        <v>44337</v>
      </c>
      <c r="B54" s="102" t="s">
        <v>304</v>
      </c>
      <c r="C54" s="61">
        <f t="shared" si="0"/>
        <v>249021</v>
      </c>
      <c r="D54" s="61">
        <v>99918</v>
      </c>
      <c r="E54" s="61"/>
      <c r="F54" s="61">
        <v>149103</v>
      </c>
      <c r="G54" s="61"/>
      <c r="H54" s="74"/>
      <c r="I54" s="74"/>
    </row>
    <row r="55" spans="1:9" x14ac:dyDescent="0.55000000000000004">
      <c r="A55" s="64">
        <v>44336</v>
      </c>
      <c r="B55" s="102" t="s">
        <v>305</v>
      </c>
      <c r="C55" s="61">
        <f t="shared" si="0"/>
        <v>190533</v>
      </c>
      <c r="D55" s="61">
        <v>81422</v>
      </c>
      <c r="E55" s="61"/>
      <c r="F55" s="61">
        <v>109111</v>
      </c>
      <c r="G55" s="61"/>
      <c r="H55" s="74"/>
      <c r="I55" s="74"/>
    </row>
    <row r="56" spans="1:9" x14ac:dyDescent="0.55000000000000004">
      <c r="A56" s="64">
        <v>44335</v>
      </c>
      <c r="B56" s="102" t="s">
        <v>306</v>
      </c>
      <c r="C56" s="61">
        <f t="shared" si="0"/>
        <v>267866</v>
      </c>
      <c r="D56" s="61">
        <v>88163</v>
      </c>
      <c r="E56" s="61"/>
      <c r="F56" s="61">
        <v>179703</v>
      </c>
      <c r="G56" s="61"/>
      <c r="H56" s="74"/>
      <c r="I56" s="74"/>
    </row>
    <row r="57" spans="1:9" x14ac:dyDescent="0.55000000000000004">
      <c r="A57" s="64">
        <v>44334</v>
      </c>
      <c r="B57" s="102" t="s">
        <v>295</v>
      </c>
      <c r="C57" s="61">
        <f t="shared" si="0"/>
        <v>250244</v>
      </c>
      <c r="D57" s="61">
        <v>94577</v>
      </c>
      <c r="E57" s="61"/>
      <c r="F57" s="61">
        <v>155667</v>
      </c>
      <c r="G57" s="61"/>
      <c r="H57" s="74"/>
      <c r="I57" s="74"/>
    </row>
    <row r="58" spans="1:9" x14ac:dyDescent="0.55000000000000004">
      <c r="A58" s="64">
        <v>44333</v>
      </c>
      <c r="B58" s="102" t="s">
        <v>294</v>
      </c>
      <c r="C58" s="61">
        <f t="shared" si="0"/>
        <v>349566</v>
      </c>
      <c r="D58" s="61">
        <v>133843</v>
      </c>
      <c r="E58" s="61"/>
      <c r="F58" s="61">
        <v>215723</v>
      </c>
      <c r="G58" s="61"/>
      <c r="H58" s="74"/>
      <c r="I58" s="74"/>
    </row>
    <row r="59" spans="1:9" x14ac:dyDescent="0.55000000000000004">
      <c r="A59" s="64">
        <v>44330</v>
      </c>
      <c r="B59" s="102" t="s">
        <v>304</v>
      </c>
      <c r="C59" s="61">
        <f t="shared" si="0"/>
        <v>242878</v>
      </c>
      <c r="D59" s="61">
        <v>99493</v>
      </c>
      <c r="E59" s="61"/>
      <c r="F59" s="61">
        <v>143385</v>
      </c>
      <c r="G59" s="61"/>
      <c r="H59" s="74"/>
      <c r="I59" s="74"/>
    </row>
    <row r="60" spans="1:9" x14ac:dyDescent="0.55000000000000004">
      <c r="A60" s="64">
        <v>44329</v>
      </c>
      <c r="B60" s="102" t="s">
        <v>305</v>
      </c>
      <c r="C60" s="61">
        <f t="shared" si="0"/>
        <v>219139</v>
      </c>
      <c r="D60" s="61">
        <v>93429</v>
      </c>
      <c r="E60" s="61"/>
      <c r="F60" s="61">
        <v>125710</v>
      </c>
      <c r="G60" s="61"/>
      <c r="H60" s="74"/>
      <c r="I60" s="74"/>
    </row>
    <row r="61" spans="1:9" x14ac:dyDescent="0.55000000000000004">
      <c r="A61" s="64">
        <v>44328</v>
      </c>
      <c r="B61" s="102" t="s">
        <v>306</v>
      </c>
      <c r="C61" s="61">
        <f t="shared" si="0"/>
        <v>181720</v>
      </c>
      <c r="D61" s="61">
        <v>82959</v>
      </c>
      <c r="E61" s="61"/>
      <c r="F61" s="61">
        <v>98761</v>
      </c>
      <c r="G61" s="61"/>
      <c r="H61" s="74"/>
      <c r="I61" s="74"/>
    </row>
    <row r="62" spans="1:9" x14ac:dyDescent="0.55000000000000004">
      <c r="A62" s="64">
        <v>44327</v>
      </c>
      <c r="B62" s="102" t="s">
        <v>307</v>
      </c>
      <c r="C62" s="61">
        <f t="shared" si="0"/>
        <v>168738</v>
      </c>
      <c r="D62" s="61">
        <v>90287</v>
      </c>
      <c r="E62" s="61"/>
      <c r="F62" s="61">
        <v>78451</v>
      </c>
      <c r="G62" s="61"/>
      <c r="H62" s="74"/>
      <c r="I62" s="74"/>
    </row>
    <row r="63" spans="1:9" x14ac:dyDescent="0.55000000000000004">
      <c r="A63" s="64">
        <v>44326</v>
      </c>
      <c r="B63" s="102" t="s">
        <v>294</v>
      </c>
      <c r="C63" s="61">
        <f t="shared" si="0"/>
        <v>223504</v>
      </c>
      <c r="D63" s="61">
        <v>155255</v>
      </c>
      <c r="E63" s="61"/>
      <c r="F63" s="61">
        <v>68249</v>
      </c>
      <c r="G63" s="61"/>
      <c r="H63" s="74"/>
      <c r="I63" s="74"/>
    </row>
    <row r="64" spans="1:9" x14ac:dyDescent="0.55000000000000004">
      <c r="A64" s="64">
        <v>44323</v>
      </c>
      <c r="B64" s="102" t="s">
        <v>304</v>
      </c>
      <c r="C64" s="61">
        <f t="shared" si="0"/>
        <v>140344</v>
      </c>
      <c r="D64" s="61">
        <v>97165</v>
      </c>
      <c r="E64" s="61"/>
      <c r="F64" s="61">
        <v>43179</v>
      </c>
      <c r="G64" s="61"/>
      <c r="H64" s="74"/>
      <c r="I64" s="74"/>
    </row>
    <row r="65" spans="1:9" x14ac:dyDescent="0.55000000000000004">
      <c r="A65" s="64">
        <v>44322</v>
      </c>
      <c r="B65" s="102" t="s">
        <v>305</v>
      </c>
      <c r="C65" s="61">
        <f t="shared" si="0"/>
        <v>331914</v>
      </c>
      <c r="D65" s="61">
        <v>268978</v>
      </c>
      <c r="E65" s="61"/>
      <c r="F65" s="61">
        <v>62936</v>
      </c>
      <c r="G65" s="61"/>
      <c r="H65" s="74"/>
      <c r="I65" s="74"/>
    </row>
    <row r="66" spans="1:9" x14ac:dyDescent="0.55000000000000004">
      <c r="A66" s="64">
        <v>44316</v>
      </c>
      <c r="B66" s="102" t="s">
        <v>304</v>
      </c>
      <c r="C66" s="61">
        <f t="shared" si="0"/>
        <v>274907</v>
      </c>
      <c r="D66" s="61">
        <v>227667</v>
      </c>
      <c r="E66" s="61"/>
      <c r="F66" s="61">
        <v>47240</v>
      </c>
      <c r="G66" s="61"/>
      <c r="H66" s="74"/>
      <c r="I66" s="74"/>
    </row>
    <row r="67" spans="1:9" x14ac:dyDescent="0.55000000000000004">
      <c r="A67" s="64">
        <v>44314</v>
      </c>
      <c r="B67" s="102" t="s">
        <v>306</v>
      </c>
      <c r="C67" s="61">
        <f t="shared" si="0"/>
        <v>238273</v>
      </c>
      <c r="D67" s="61">
        <v>194005</v>
      </c>
      <c r="E67" s="61"/>
      <c r="F67" s="61">
        <v>44268</v>
      </c>
      <c r="G67" s="61"/>
      <c r="H67" s="74"/>
      <c r="I67" s="74"/>
    </row>
    <row r="68" spans="1:9" x14ac:dyDescent="0.55000000000000004">
      <c r="A68" s="64">
        <v>44313</v>
      </c>
      <c r="B68" s="102" t="s">
        <v>295</v>
      </c>
      <c r="C68" s="61">
        <f t="shared" si="0"/>
        <v>203174</v>
      </c>
      <c r="D68" s="61">
        <v>172069</v>
      </c>
      <c r="E68" s="61"/>
      <c r="F68" s="61">
        <v>31105</v>
      </c>
      <c r="G68" s="61"/>
      <c r="H68" s="74"/>
      <c r="I68" s="74"/>
    </row>
    <row r="69" spans="1:9" x14ac:dyDescent="0.55000000000000004">
      <c r="A69" s="64">
        <v>44312</v>
      </c>
      <c r="B69" s="102" t="s">
        <v>308</v>
      </c>
      <c r="C69" s="61">
        <f t="shared" ref="C69:C77" si="1">SUM(D69:G69)</f>
        <v>263328</v>
      </c>
      <c r="D69" s="61">
        <v>221677</v>
      </c>
      <c r="E69" s="61"/>
      <c r="F69" s="61">
        <v>41651</v>
      </c>
      <c r="G69" s="61"/>
      <c r="H69" s="74"/>
      <c r="I69" s="74"/>
    </row>
    <row r="70" spans="1:9" x14ac:dyDescent="0.55000000000000004">
      <c r="A70" s="64">
        <v>44309</v>
      </c>
      <c r="B70" s="102" t="s">
        <v>309</v>
      </c>
      <c r="C70" s="61">
        <f t="shared" si="1"/>
        <v>177672</v>
      </c>
      <c r="D70" s="61">
        <v>147989</v>
      </c>
      <c r="E70" s="61"/>
      <c r="F70" s="61">
        <v>29683</v>
      </c>
      <c r="G70" s="61"/>
      <c r="H70" s="74"/>
      <c r="I70" s="74"/>
    </row>
    <row r="71" spans="1:9" x14ac:dyDescent="0.55000000000000004">
      <c r="A71" s="64">
        <v>44308</v>
      </c>
      <c r="B71" s="102" t="s">
        <v>310</v>
      </c>
      <c r="C71" s="61">
        <f t="shared" si="1"/>
        <v>150489</v>
      </c>
      <c r="D71" s="61">
        <v>128634</v>
      </c>
      <c r="E71" s="61"/>
      <c r="F71" s="61">
        <v>21855</v>
      </c>
      <c r="G71" s="61"/>
      <c r="H71" s="74"/>
      <c r="I71" s="74"/>
    </row>
    <row r="72" spans="1:9" x14ac:dyDescent="0.55000000000000004">
      <c r="A72" s="64">
        <v>44307</v>
      </c>
      <c r="B72" s="102" t="s">
        <v>311</v>
      </c>
      <c r="C72" s="61">
        <f t="shared" si="1"/>
        <v>152884</v>
      </c>
      <c r="D72" s="61">
        <v>126188</v>
      </c>
      <c r="E72" s="61"/>
      <c r="F72" s="61">
        <v>26696</v>
      </c>
      <c r="G72" s="61"/>
      <c r="H72" s="74"/>
      <c r="I72" s="74"/>
    </row>
    <row r="73" spans="1:9" x14ac:dyDescent="0.55000000000000004">
      <c r="A73" s="64">
        <v>44306</v>
      </c>
      <c r="B73" s="102" t="s">
        <v>295</v>
      </c>
      <c r="C73" s="61">
        <f t="shared" si="1"/>
        <v>126419</v>
      </c>
      <c r="D73" s="61">
        <v>98622</v>
      </c>
      <c r="E73" s="61"/>
      <c r="F73" s="61">
        <v>27797</v>
      </c>
      <c r="G73" s="61"/>
      <c r="H73" s="74"/>
      <c r="I73" s="74"/>
    </row>
    <row r="74" spans="1:9" x14ac:dyDescent="0.55000000000000004">
      <c r="A74" s="68">
        <v>44305</v>
      </c>
      <c r="B74" s="63" t="str">
        <f t="shared" ref="B74:B79" si="2">"("&amp;TEXT(A74,"aaa")&amp;")"</f>
        <v>(月)</v>
      </c>
      <c r="C74" s="61">
        <f t="shared" si="1"/>
        <v>119032</v>
      </c>
      <c r="D74" s="61">
        <v>64725</v>
      </c>
      <c r="E74" s="61"/>
      <c r="F74" s="61">
        <v>54307</v>
      </c>
      <c r="G74" s="61"/>
      <c r="H74" s="74"/>
      <c r="I74" s="74"/>
    </row>
    <row r="75" spans="1:9" x14ac:dyDescent="0.55000000000000004">
      <c r="A75" s="64">
        <v>44302</v>
      </c>
      <c r="B75" s="63" t="str">
        <f t="shared" si="2"/>
        <v>(金)</v>
      </c>
      <c r="C75" s="61">
        <f t="shared" si="1"/>
        <v>69687</v>
      </c>
      <c r="D75" s="61">
        <v>29696</v>
      </c>
      <c r="E75" s="61"/>
      <c r="F75" s="61">
        <v>39991</v>
      </c>
      <c r="G75" s="61"/>
      <c r="H75" s="74"/>
      <c r="I75" s="74"/>
    </row>
    <row r="76" spans="1:9" x14ac:dyDescent="0.55000000000000004">
      <c r="A76" s="64">
        <v>44301</v>
      </c>
      <c r="B76" s="63" t="str">
        <f t="shared" si="2"/>
        <v>(木)</v>
      </c>
      <c r="C76" s="61">
        <f t="shared" si="1"/>
        <v>52620</v>
      </c>
      <c r="D76" s="61">
        <v>16637</v>
      </c>
      <c r="E76" s="61"/>
      <c r="F76" s="61">
        <v>35983</v>
      </c>
      <c r="G76" s="61"/>
      <c r="H76" s="74"/>
      <c r="I76" s="74"/>
    </row>
    <row r="77" spans="1:9" x14ac:dyDescent="0.55000000000000004">
      <c r="A77" s="64">
        <v>44300</v>
      </c>
      <c r="B77" s="63" t="str">
        <f t="shared" si="2"/>
        <v>(水)</v>
      </c>
      <c r="C77" s="61">
        <f t="shared" si="1"/>
        <v>50996</v>
      </c>
      <c r="D77" s="61">
        <v>9569</v>
      </c>
      <c r="E77" s="61"/>
      <c r="F77" s="61">
        <v>41427</v>
      </c>
      <c r="G77" s="61"/>
      <c r="H77" s="74"/>
      <c r="I77" s="74"/>
    </row>
    <row r="78" spans="1:9" x14ac:dyDescent="0.55000000000000004">
      <c r="A78" s="62">
        <v>44299</v>
      </c>
      <c r="B78" s="63" t="str">
        <f t="shared" si="2"/>
        <v>(火)</v>
      </c>
      <c r="C78" s="61">
        <f t="shared" ref="C78:C79" si="3">SUM(D78:G78)</f>
        <v>53986</v>
      </c>
      <c r="D78" s="61">
        <v>13896</v>
      </c>
      <c r="E78" s="61"/>
      <c r="F78" s="61">
        <v>40090</v>
      </c>
      <c r="G78" s="61"/>
      <c r="H78" s="74"/>
      <c r="I78" s="74"/>
    </row>
    <row r="79" spans="1:9" x14ac:dyDescent="0.55000000000000004">
      <c r="A79" s="62">
        <v>44298</v>
      </c>
      <c r="B79" s="63" t="str">
        <f t="shared" si="2"/>
        <v>(月)</v>
      </c>
      <c r="C79" s="61">
        <f t="shared" si="3"/>
        <v>96936</v>
      </c>
      <c r="D79" s="61">
        <v>26850</v>
      </c>
      <c r="E79" s="61"/>
      <c r="F79" s="61">
        <v>70086</v>
      </c>
      <c r="G79" s="61"/>
      <c r="H79" s="74"/>
      <c r="I79" s="74"/>
    </row>
    <row r="80" spans="1:9" x14ac:dyDescent="0.55000000000000004">
      <c r="A80" s="72"/>
      <c r="B80" s="73"/>
      <c r="C80" s="73"/>
      <c r="D80" s="73"/>
      <c r="E80" s="73"/>
      <c r="F80" s="73"/>
      <c r="G80" s="74"/>
      <c r="H80" s="74"/>
    </row>
    <row r="81" spans="1:11" x14ac:dyDescent="0.55000000000000004">
      <c r="A81" s="75" t="s">
        <v>321</v>
      </c>
      <c r="B81" s="74"/>
      <c r="C81" s="74"/>
      <c r="D81" s="74"/>
      <c r="E81" s="74"/>
      <c r="F81" s="74"/>
      <c r="G81" s="75"/>
      <c r="H81" s="74"/>
    </row>
    <row r="82" spans="1:11" x14ac:dyDescent="0.55000000000000004">
      <c r="A82" s="65" t="s">
        <v>317</v>
      </c>
      <c r="B82" s="75"/>
      <c r="C82" s="75"/>
      <c r="D82" s="75"/>
      <c r="E82" s="75"/>
      <c r="F82" s="75"/>
      <c r="H82" s="74"/>
    </row>
    <row r="83" spans="1:11" x14ac:dyDescent="0.55000000000000004">
      <c r="A83" s="65" t="s">
        <v>329</v>
      </c>
      <c r="B83" s="75"/>
      <c r="C83" s="75"/>
      <c r="D83" s="75"/>
      <c r="E83" s="75"/>
      <c r="F83" s="75"/>
      <c r="H83" s="74"/>
    </row>
    <row r="84" spans="1:11" x14ac:dyDescent="0.55000000000000004">
      <c r="A84" s="65" t="s">
        <v>330</v>
      </c>
      <c r="B84" s="75"/>
      <c r="C84" s="75"/>
      <c r="D84" s="75"/>
      <c r="E84" s="75"/>
      <c r="F84" s="75"/>
      <c r="H84" s="74"/>
    </row>
    <row r="85" spans="1:11" x14ac:dyDescent="0.55000000000000004">
      <c r="A85" s="65" t="s">
        <v>318</v>
      </c>
      <c r="H85" s="74"/>
    </row>
    <row r="86" spans="1:11" x14ac:dyDescent="0.55000000000000004">
      <c r="A86" s="65" t="s">
        <v>319</v>
      </c>
      <c r="H86" s="74"/>
    </row>
    <row r="87" spans="1:11" x14ac:dyDescent="0.55000000000000004">
      <c r="A87" s="65" t="s">
        <v>320</v>
      </c>
      <c r="H87" s="74"/>
      <c r="I87" s="76"/>
      <c r="J87" s="76"/>
      <c r="K87" s="76"/>
    </row>
    <row r="88" spans="1:11" x14ac:dyDescent="0.55000000000000004">
      <c r="H88" s="7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5"/>
  <sheetViews>
    <sheetView workbookViewId="0">
      <selection sqref="A1:XFD1048576"/>
    </sheetView>
  </sheetViews>
  <sheetFormatPr defaultRowHeight="18" x14ac:dyDescent="0.55000000000000004"/>
  <cols>
    <col min="1" max="1" width="13.83203125" style="65" customWidth="1"/>
    <col min="2" max="2" width="5" style="65" customWidth="1"/>
    <col min="3" max="3" width="13.83203125" style="65" customWidth="1"/>
    <col min="4" max="4" width="5" style="65" customWidth="1"/>
    <col min="5" max="5" width="13.83203125" style="65" customWidth="1"/>
    <col min="6" max="7" width="18.5" style="65" customWidth="1"/>
    <col min="8" max="9" width="13.83203125" style="65" customWidth="1"/>
    <col min="10" max="16384" width="8.6640625" style="65"/>
  </cols>
  <sheetData>
    <row r="1" spans="1:9" x14ac:dyDescent="0.55000000000000004">
      <c r="A1" s="65" t="s">
        <v>333</v>
      </c>
    </row>
    <row r="2" spans="1:9" x14ac:dyDescent="0.55000000000000004">
      <c r="G2" s="83" t="s">
        <v>363</v>
      </c>
    </row>
    <row r="3" spans="1:9" x14ac:dyDescent="0.55000000000000004">
      <c r="A3" s="150" t="s">
        <v>331</v>
      </c>
      <c r="B3" s="146" t="s">
        <v>297</v>
      </c>
      <c r="C3" s="146" t="s">
        <v>334</v>
      </c>
      <c r="D3" s="146" t="s">
        <v>297</v>
      </c>
      <c r="E3" s="144" t="s">
        <v>298</v>
      </c>
      <c r="F3" s="111" t="s">
        <v>299</v>
      </c>
      <c r="G3" s="111" t="s">
        <v>300</v>
      </c>
      <c r="H3" s="75"/>
      <c r="I3" s="75"/>
    </row>
    <row r="4" spans="1:9" x14ac:dyDescent="0.55000000000000004">
      <c r="A4" s="146"/>
      <c r="B4" s="146"/>
      <c r="C4" s="146"/>
      <c r="D4" s="146"/>
      <c r="E4" s="144"/>
      <c r="F4" s="110" t="s">
        <v>302</v>
      </c>
      <c r="G4" s="110" t="s">
        <v>302</v>
      </c>
      <c r="H4" s="74"/>
      <c r="I4" s="74"/>
    </row>
    <row r="5" spans="1:9" x14ac:dyDescent="0.55000000000000004">
      <c r="A5" s="112">
        <v>44454</v>
      </c>
      <c r="B5" s="113" t="s">
        <v>306</v>
      </c>
      <c r="C5" s="112">
        <v>44451</v>
      </c>
      <c r="D5" s="113" t="s">
        <v>335</v>
      </c>
      <c r="E5" s="84">
        <v>15400219</v>
      </c>
      <c r="F5" s="84">
        <v>8914497</v>
      </c>
      <c r="G5" s="84">
        <v>6485722</v>
      </c>
      <c r="H5" s="74"/>
      <c r="I5" s="74"/>
    </row>
    <row r="6" spans="1:9" x14ac:dyDescent="0.55000000000000004">
      <c r="A6" s="112">
        <v>44447</v>
      </c>
      <c r="B6" s="113" t="s">
        <v>306</v>
      </c>
      <c r="C6" s="112">
        <v>44444</v>
      </c>
      <c r="D6" s="113" t="s">
        <v>335</v>
      </c>
      <c r="E6" s="84">
        <v>14362075</v>
      </c>
      <c r="F6" s="84">
        <v>8141454</v>
      </c>
      <c r="G6" s="84">
        <v>6220621</v>
      </c>
      <c r="H6" s="74"/>
      <c r="I6" s="74"/>
    </row>
    <row r="7" spans="1:9" x14ac:dyDescent="0.55000000000000004">
      <c r="A7" s="112">
        <v>44440</v>
      </c>
      <c r="B7" s="113" t="s">
        <v>306</v>
      </c>
      <c r="C7" s="112">
        <v>44437</v>
      </c>
      <c r="D7" s="113" t="s">
        <v>335</v>
      </c>
      <c r="E7" s="84">
        <v>13225021</v>
      </c>
      <c r="F7" s="84">
        <v>7426698</v>
      </c>
      <c r="G7" s="84">
        <v>5798323</v>
      </c>
      <c r="H7" s="74"/>
      <c r="I7" s="74"/>
    </row>
    <row r="8" spans="1:9" x14ac:dyDescent="0.55000000000000004">
      <c r="A8" s="112">
        <v>44433</v>
      </c>
      <c r="B8" s="113" t="s">
        <v>306</v>
      </c>
      <c r="C8" s="112">
        <v>44430</v>
      </c>
      <c r="D8" s="113" t="s">
        <v>335</v>
      </c>
      <c r="E8" s="84">
        <v>12029002</v>
      </c>
      <c r="F8" s="84">
        <v>7013578</v>
      </c>
      <c r="G8" s="84">
        <v>5015424</v>
      </c>
      <c r="H8" s="74"/>
      <c r="I8" s="74"/>
    </row>
    <row r="9" spans="1:9" x14ac:dyDescent="0.55000000000000004">
      <c r="A9" s="112">
        <v>44426</v>
      </c>
      <c r="B9" s="113" t="s">
        <v>306</v>
      </c>
      <c r="C9" s="112">
        <v>44423</v>
      </c>
      <c r="D9" s="113" t="s">
        <v>335</v>
      </c>
      <c r="E9" s="84">
        <v>10579702</v>
      </c>
      <c r="F9" s="84">
        <v>6761659</v>
      </c>
      <c r="G9" s="84">
        <v>3818043</v>
      </c>
      <c r="H9" s="74"/>
      <c r="I9" s="74"/>
    </row>
    <row r="10" spans="1:9" x14ac:dyDescent="0.55000000000000004">
      <c r="A10" s="112">
        <v>44419</v>
      </c>
      <c r="B10" s="113" t="s">
        <v>306</v>
      </c>
      <c r="C10" s="112">
        <v>44416</v>
      </c>
      <c r="D10" s="113" t="s">
        <v>335</v>
      </c>
      <c r="E10" s="84">
        <v>9282019</v>
      </c>
      <c r="F10" s="84">
        <v>6577221</v>
      </c>
      <c r="G10" s="84">
        <v>2704798</v>
      </c>
      <c r="H10" s="74"/>
      <c r="I10" s="74"/>
    </row>
    <row r="11" spans="1:9" x14ac:dyDescent="0.55000000000000004">
      <c r="A11" s="112">
        <v>44412</v>
      </c>
      <c r="B11" s="113" t="s">
        <v>306</v>
      </c>
      <c r="C11" s="112">
        <v>44409</v>
      </c>
      <c r="D11" s="113" t="s">
        <v>335</v>
      </c>
      <c r="E11" s="84">
        <v>7723380</v>
      </c>
      <c r="F11" s="84">
        <v>6269246</v>
      </c>
      <c r="G11" s="84">
        <v>1454134</v>
      </c>
      <c r="H11" s="74"/>
      <c r="I11" s="74"/>
    </row>
    <row r="12" spans="1:9" x14ac:dyDescent="0.55000000000000004">
      <c r="A12" s="85"/>
      <c r="B12" s="73"/>
      <c r="C12" s="73"/>
      <c r="D12" s="73"/>
      <c r="E12" s="73"/>
      <c r="F12" s="73"/>
      <c r="G12" s="74"/>
      <c r="H12" s="74"/>
    </row>
    <row r="13" spans="1:9" x14ac:dyDescent="0.55000000000000004">
      <c r="A13" s="75" t="s">
        <v>332</v>
      </c>
      <c r="B13" s="74"/>
      <c r="C13" s="74"/>
      <c r="D13" s="74"/>
      <c r="E13" s="74"/>
      <c r="F13" s="74"/>
      <c r="G13" s="75"/>
      <c r="H13" s="74"/>
    </row>
    <row r="14" spans="1:9" x14ac:dyDescent="0.55000000000000004">
      <c r="A14" s="75"/>
      <c r="B14" s="75"/>
      <c r="C14" s="75"/>
      <c r="D14" s="75"/>
      <c r="E14" s="75"/>
      <c r="F14" s="75"/>
      <c r="G14" s="75"/>
      <c r="H14" s="74"/>
    </row>
    <row r="15" spans="1:9" x14ac:dyDescent="0.55000000000000004">
      <c r="H15" s="75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40"/>
  <sheetViews>
    <sheetView workbookViewId="0">
      <selection sqref="A1:XFD1048576"/>
    </sheetView>
  </sheetViews>
  <sheetFormatPr defaultRowHeight="18" x14ac:dyDescent="0.55000000000000004"/>
  <cols>
    <col min="1" max="1" width="13.83203125" style="65" customWidth="1"/>
    <col min="2" max="2" width="5" style="65" customWidth="1"/>
    <col min="3" max="3" width="13.83203125" style="65" customWidth="1"/>
    <col min="4" max="4" width="5" style="65" customWidth="1"/>
    <col min="5" max="5" width="13.83203125" style="65" customWidth="1"/>
    <col min="6" max="7" width="18.5" style="65" customWidth="1"/>
    <col min="8" max="9" width="13.83203125" style="65" customWidth="1"/>
    <col min="10" max="16384" width="8.6640625" style="65"/>
  </cols>
  <sheetData>
    <row r="1" spans="1:9" x14ac:dyDescent="0.55000000000000004">
      <c r="A1" s="65" t="s">
        <v>336</v>
      </c>
    </row>
    <row r="2" spans="1:9" x14ac:dyDescent="0.55000000000000004">
      <c r="G2" s="99" t="str">
        <f ca="1">"（" &amp; DBCS(MONTH(OFFSET($A$4,1,0))) &amp; "月" &amp; DBCS(DAY(OFFSET($A$4,1,0))) &amp; "日公表時点）"</f>
        <v>（９月１７日公表時点）</v>
      </c>
    </row>
    <row r="3" spans="1:9" x14ac:dyDescent="0.55000000000000004">
      <c r="A3" s="150" t="s">
        <v>331</v>
      </c>
      <c r="B3" s="146" t="s">
        <v>297</v>
      </c>
      <c r="C3" s="146" t="s">
        <v>334</v>
      </c>
      <c r="D3" s="146" t="s">
        <v>297</v>
      </c>
      <c r="E3" s="144" t="s">
        <v>337</v>
      </c>
      <c r="F3" s="116" t="s">
        <v>299</v>
      </c>
      <c r="G3" s="116" t="s">
        <v>300</v>
      </c>
      <c r="H3" s="75"/>
      <c r="I3" s="75"/>
    </row>
    <row r="4" spans="1:9" x14ac:dyDescent="0.55000000000000004">
      <c r="A4" s="146"/>
      <c r="B4" s="146"/>
      <c r="C4" s="146"/>
      <c r="D4" s="146"/>
      <c r="E4" s="144"/>
      <c r="F4" s="115" t="s">
        <v>302</v>
      </c>
      <c r="G4" s="115" t="s">
        <v>302</v>
      </c>
      <c r="H4" s="74"/>
      <c r="I4" s="74"/>
    </row>
    <row r="5" spans="1:9" x14ac:dyDescent="0.55000000000000004">
      <c r="A5" s="117">
        <v>44456</v>
      </c>
      <c r="B5" s="118" t="s">
        <v>347</v>
      </c>
      <c r="C5" s="117">
        <v>44451</v>
      </c>
      <c r="D5" s="118" t="s">
        <v>348</v>
      </c>
      <c r="E5" s="84">
        <v>11190658</v>
      </c>
      <c r="F5" s="84">
        <v>6593989</v>
      </c>
      <c r="G5" s="84">
        <v>4596669</v>
      </c>
      <c r="H5" s="74"/>
      <c r="I5" s="74"/>
    </row>
    <row r="6" spans="1:9" x14ac:dyDescent="0.55000000000000004">
      <c r="A6" s="117">
        <v>44455</v>
      </c>
      <c r="B6" s="118" t="s">
        <v>316</v>
      </c>
      <c r="C6" s="117">
        <v>44451</v>
      </c>
      <c r="D6" s="118" t="s">
        <v>348</v>
      </c>
      <c r="E6" s="84">
        <v>10948632</v>
      </c>
      <c r="F6" s="84">
        <v>6453594</v>
      </c>
      <c r="G6" s="84">
        <v>4495038</v>
      </c>
      <c r="H6" s="74"/>
      <c r="I6" s="74"/>
    </row>
    <row r="7" spans="1:9" x14ac:dyDescent="0.55000000000000004">
      <c r="A7" s="117">
        <v>44454</v>
      </c>
      <c r="B7" s="118" t="s">
        <v>352</v>
      </c>
      <c r="C7" s="117">
        <v>44451</v>
      </c>
      <c r="D7" s="118" t="s">
        <v>348</v>
      </c>
      <c r="E7" s="84">
        <v>10693135</v>
      </c>
      <c r="F7" s="84">
        <v>6315611</v>
      </c>
      <c r="G7" s="84">
        <v>4377524</v>
      </c>
      <c r="H7" s="74"/>
      <c r="I7" s="74"/>
    </row>
    <row r="8" spans="1:9" x14ac:dyDescent="0.55000000000000004">
      <c r="A8" s="117">
        <v>44453</v>
      </c>
      <c r="B8" s="118" t="s">
        <v>349</v>
      </c>
      <c r="C8" s="117">
        <v>44444</v>
      </c>
      <c r="D8" s="118" t="s">
        <v>348</v>
      </c>
      <c r="E8" s="84">
        <v>9899421</v>
      </c>
      <c r="F8" s="84">
        <v>5741895</v>
      </c>
      <c r="G8" s="84">
        <v>4157526</v>
      </c>
      <c r="H8" s="74"/>
      <c r="I8" s="74"/>
    </row>
    <row r="9" spans="1:9" x14ac:dyDescent="0.55000000000000004">
      <c r="A9" s="117">
        <v>44452</v>
      </c>
      <c r="B9" s="118" t="s">
        <v>350</v>
      </c>
      <c r="C9" s="117">
        <v>44444</v>
      </c>
      <c r="D9" s="118" t="s">
        <v>348</v>
      </c>
      <c r="E9" s="84">
        <v>9673723</v>
      </c>
      <c r="F9" s="84">
        <v>5630938</v>
      </c>
      <c r="G9" s="84">
        <v>4042785</v>
      </c>
      <c r="H9" s="74"/>
      <c r="I9" s="74"/>
    </row>
    <row r="10" spans="1:9" x14ac:dyDescent="0.55000000000000004">
      <c r="A10" s="117">
        <v>44449</v>
      </c>
      <c r="B10" s="118" t="s">
        <v>347</v>
      </c>
      <c r="C10" s="117">
        <v>44444</v>
      </c>
      <c r="D10" s="118" t="s">
        <v>348</v>
      </c>
      <c r="E10" s="84">
        <v>9364622</v>
      </c>
      <c r="F10" s="84">
        <v>5477379</v>
      </c>
      <c r="G10" s="84">
        <v>3887243</v>
      </c>
      <c r="H10" s="74"/>
      <c r="I10" s="74"/>
    </row>
    <row r="11" spans="1:9" x14ac:dyDescent="0.55000000000000004">
      <c r="A11" s="117">
        <v>44448</v>
      </c>
      <c r="B11" s="118" t="s">
        <v>316</v>
      </c>
      <c r="C11" s="117">
        <v>44444</v>
      </c>
      <c r="D11" s="118" t="s">
        <v>348</v>
      </c>
      <c r="E11" s="84">
        <v>9087375</v>
      </c>
      <c r="F11" s="84">
        <v>5323073</v>
      </c>
      <c r="G11" s="84">
        <v>3764302</v>
      </c>
      <c r="H11" s="74"/>
      <c r="I11" s="74"/>
    </row>
    <row r="12" spans="1:9" x14ac:dyDescent="0.55000000000000004">
      <c r="A12" s="117">
        <v>44447</v>
      </c>
      <c r="B12" s="118" t="s">
        <v>352</v>
      </c>
      <c r="C12" s="117">
        <v>44444</v>
      </c>
      <c r="D12" s="118" t="s">
        <v>348</v>
      </c>
      <c r="E12" s="84">
        <v>8831775</v>
      </c>
      <c r="F12" s="84">
        <v>5194005</v>
      </c>
      <c r="G12" s="84">
        <v>3637770</v>
      </c>
      <c r="H12" s="74"/>
      <c r="I12" s="74"/>
    </row>
    <row r="13" spans="1:9" x14ac:dyDescent="0.55000000000000004">
      <c r="A13" s="117">
        <v>44446</v>
      </c>
      <c r="B13" s="118" t="s">
        <v>349</v>
      </c>
      <c r="C13" s="117">
        <v>44437</v>
      </c>
      <c r="D13" s="118" t="s">
        <v>348</v>
      </c>
      <c r="E13" s="84">
        <v>8015343</v>
      </c>
      <c r="F13" s="84">
        <v>4705820</v>
      </c>
      <c r="G13" s="84">
        <v>3309523</v>
      </c>
      <c r="H13" s="74"/>
      <c r="I13" s="74"/>
    </row>
    <row r="14" spans="1:9" x14ac:dyDescent="0.55000000000000004">
      <c r="A14" s="117">
        <v>44445</v>
      </c>
      <c r="B14" s="118" t="s">
        <v>350</v>
      </c>
      <c r="C14" s="117">
        <v>44437</v>
      </c>
      <c r="D14" s="118" t="s">
        <v>348</v>
      </c>
      <c r="E14" s="84">
        <v>7832204</v>
      </c>
      <c r="F14" s="84">
        <v>4609625</v>
      </c>
      <c r="G14" s="84">
        <v>3222579</v>
      </c>
      <c r="H14" s="74"/>
      <c r="I14" s="74"/>
    </row>
    <row r="15" spans="1:9" x14ac:dyDescent="0.55000000000000004">
      <c r="A15" s="117">
        <v>44442</v>
      </c>
      <c r="B15" s="118" t="s">
        <v>347</v>
      </c>
      <c r="C15" s="117">
        <v>44437</v>
      </c>
      <c r="D15" s="118" t="s">
        <v>348</v>
      </c>
      <c r="E15" s="84">
        <v>7532648</v>
      </c>
      <c r="F15" s="84">
        <v>4446465</v>
      </c>
      <c r="G15" s="84">
        <v>3086183</v>
      </c>
      <c r="H15" s="74"/>
      <c r="I15" s="74"/>
    </row>
    <row r="16" spans="1:9" x14ac:dyDescent="0.55000000000000004">
      <c r="A16" s="117">
        <v>44441</v>
      </c>
      <c r="B16" s="118" t="s">
        <v>316</v>
      </c>
      <c r="C16" s="117">
        <v>44437</v>
      </c>
      <c r="D16" s="118" t="s">
        <v>348</v>
      </c>
      <c r="E16" s="84">
        <v>7293150</v>
      </c>
      <c r="F16" s="84">
        <v>4323860</v>
      </c>
      <c r="G16" s="84">
        <v>2969290</v>
      </c>
      <c r="H16" s="74"/>
      <c r="I16" s="74"/>
    </row>
    <row r="17" spans="1:9" x14ac:dyDescent="0.55000000000000004">
      <c r="A17" s="117">
        <v>44440</v>
      </c>
      <c r="B17" s="118" t="s">
        <v>352</v>
      </c>
      <c r="C17" s="117">
        <v>44437</v>
      </c>
      <c r="D17" s="118" t="s">
        <v>348</v>
      </c>
      <c r="E17" s="84">
        <v>7049347</v>
      </c>
      <c r="F17" s="84">
        <v>4206037</v>
      </c>
      <c r="G17" s="84">
        <v>2843310</v>
      </c>
      <c r="H17" s="74"/>
      <c r="I17" s="74"/>
    </row>
    <row r="18" spans="1:9" x14ac:dyDescent="0.55000000000000004">
      <c r="A18" s="117">
        <v>44439</v>
      </c>
      <c r="B18" s="118" t="s">
        <v>349</v>
      </c>
      <c r="C18" s="117">
        <v>44430</v>
      </c>
      <c r="D18" s="118" t="s">
        <v>348</v>
      </c>
      <c r="E18" s="84">
        <v>6366259</v>
      </c>
      <c r="F18" s="84">
        <v>3939155</v>
      </c>
      <c r="G18" s="84">
        <v>2427104</v>
      </c>
      <c r="H18" s="74"/>
      <c r="I18" s="74"/>
    </row>
    <row r="19" spans="1:9" x14ac:dyDescent="0.55000000000000004">
      <c r="A19" s="117">
        <v>44438</v>
      </c>
      <c r="B19" s="118" t="s">
        <v>350</v>
      </c>
      <c r="C19" s="117">
        <v>44430</v>
      </c>
      <c r="D19" s="118" t="s">
        <v>348</v>
      </c>
      <c r="E19" s="84">
        <v>6130651</v>
      </c>
      <c r="F19" s="84">
        <v>3818332</v>
      </c>
      <c r="G19" s="84">
        <v>2312319</v>
      </c>
      <c r="H19" s="74"/>
      <c r="I19" s="74"/>
    </row>
    <row r="20" spans="1:9" x14ac:dyDescent="0.55000000000000004">
      <c r="A20" s="117">
        <v>44435</v>
      </c>
      <c r="B20" s="118" t="s">
        <v>347</v>
      </c>
      <c r="C20" s="117">
        <v>44430</v>
      </c>
      <c r="D20" s="118" t="s">
        <v>348</v>
      </c>
      <c r="E20" s="84">
        <v>5767203</v>
      </c>
      <c r="F20" s="84">
        <v>3613973</v>
      </c>
      <c r="G20" s="84">
        <v>2153230</v>
      </c>
      <c r="H20" s="74"/>
      <c r="I20" s="74"/>
    </row>
    <row r="21" spans="1:9" x14ac:dyDescent="0.55000000000000004">
      <c r="A21" s="117">
        <v>44434</v>
      </c>
      <c r="B21" s="118" t="s">
        <v>316</v>
      </c>
      <c r="C21" s="117">
        <v>44430</v>
      </c>
      <c r="D21" s="118" t="s">
        <v>348</v>
      </c>
      <c r="E21" s="84">
        <v>5515725</v>
      </c>
      <c r="F21" s="84">
        <v>3481057</v>
      </c>
      <c r="G21" s="84">
        <v>2034668</v>
      </c>
      <c r="H21" s="74"/>
      <c r="I21" s="74"/>
    </row>
    <row r="22" spans="1:9" x14ac:dyDescent="0.55000000000000004">
      <c r="A22" s="117">
        <v>44433</v>
      </c>
      <c r="B22" s="118" t="s">
        <v>352</v>
      </c>
      <c r="C22" s="117">
        <v>44430</v>
      </c>
      <c r="D22" s="118" t="s">
        <v>348</v>
      </c>
      <c r="E22" s="84">
        <v>5251138</v>
      </c>
      <c r="F22" s="84">
        <v>3336803</v>
      </c>
      <c r="G22" s="84">
        <v>1914335</v>
      </c>
      <c r="H22" s="74"/>
      <c r="I22" s="74"/>
    </row>
    <row r="23" spans="1:9" x14ac:dyDescent="0.55000000000000004">
      <c r="A23" s="117">
        <v>44432</v>
      </c>
      <c r="B23" s="118" t="s">
        <v>349</v>
      </c>
      <c r="C23" s="117">
        <v>44423</v>
      </c>
      <c r="D23" s="118" t="s">
        <v>348</v>
      </c>
      <c r="E23" s="84">
        <v>4642683</v>
      </c>
      <c r="F23" s="84">
        <v>3121870</v>
      </c>
      <c r="G23" s="84">
        <v>1520813</v>
      </c>
      <c r="H23" s="74"/>
      <c r="I23" s="74"/>
    </row>
    <row r="24" spans="1:9" x14ac:dyDescent="0.55000000000000004">
      <c r="A24" s="117">
        <v>44431</v>
      </c>
      <c r="B24" s="118" t="s">
        <v>350</v>
      </c>
      <c r="C24" s="117">
        <v>44423</v>
      </c>
      <c r="D24" s="118" t="s">
        <v>348</v>
      </c>
      <c r="E24" s="84">
        <v>4441321</v>
      </c>
      <c r="F24" s="84">
        <v>3000348</v>
      </c>
      <c r="G24" s="84">
        <v>1440973</v>
      </c>
      <c r="H24" s="74"/>
      <c r="I24" s="74"/>
    </row>
    <row r="25" spans="1:9" x14ac:dyDescent="0.55000000000000004">
      <c r="A25" s="117">
        <v>44428</v>
      </c>
      <c r="B25" s="118" t="s">
        <v>347</v>
      </c>
      <c r="C25" s="117">
        <v>44423</v>
      </c>
      <c r="D25" s="118" t="s">
        <v>348</v>
      </c>
      <c r="E25" s="84">
        <v>4130976</v>
      </c>
      <c r="F25" s="84">
        <v>2827197</v>
      </c>
      <c r="G25" s="84">
        <v>1303779</v>
      </c>
      <c r="H25" s="74"/>
      <c r="I25" s="74"/>
    </row>
    <row r="26" spans="1:9" x14ac:dyDescent="0.55000000000000004">
      <c r="A26" s="117">
        <v>44427</v>
      </c>
      <c r="B26" s="118" t="s">
        <v>316</v>
      </c>
      <c r="C26" s="117">
        <v>44423</v>
      </c>
      <c r="D26" s="118" t="s">
        <v>348</v>
      </c>
      <c r="E26" s="84">
        <v>3902839</v>
      </c>
      <c r="F26" s="84">
        <v>2705274</v>
      </c>
      <c r="G26" s="84">
        <v>1197565</v>
      </c>
      <c r="H26" s="74"/>
      <c r="I26" s="74"/>
    </row>
    <row r="27" spans="1:9" x14ac:dyDescent="0.55000000000000004">
      <c r="A27" s="117">
        <v>44426</v>
      </c>
      <c r="B27" s="118" t="str">
        <f t="shared" ref="B27:B32" si="0">"("&amp;TEXT(A27,"AAA")&amp;")"</f>
        <v>(水)</v>
      </c>
      <c r="C27" s="117">
        <v>44423</v>
      </c>
      <c r="D27" s="118" t="str">
        <f t="shared" ref="D27:D32" si="1">"("&amp;TEXT(C27,"AAA")&amp;")"</f>
        <v>(日)</v>
      </c>
      <c r="E27" s="84">
        <v>3663878</v>
      </c>
      <c r="F27" s="84">
        <v>2572887</v>
      </c>
      <c r="G27" s="84">
        <v>1090991</v>
      </c>
      <c r="H27" s="74"/>
      <c r="I27" s="74"/>
    </row>
    <row r="28" spans="1:9" x14ac:dyDescent="0.55000000000000004">
      <c r="A28" s="117">
        <v>44425</v>
      </c>
      <c r="B28" s="118" t="str">
        <f t="shared" si="0"/>
        <v>(火)</v>
      </c>
      <c r="C28" s="117">
        <v>44416</v>
      </c>
      <c r="D28" s="118" t="str">
        <f t="shared" si="1"/>
        <v>(日)</v>
      </c>
      <c r="E28" s="84">
        <v>3224734</v>
      </c>
      <c r="F28" s="84">
        <v>2409948</v>
      </c>
      <c r="G28" s="84">
        <v>814786</v>
      </c>
      <c r="H28" s="74"/>
      <c r="I28" s="74"/>
    </row>
    <row r="29" spans="1:9" x14ac:dyDescent="0.55000000000000004">
      <c r="A29" s="117">
        <v>44424</v>
      </c>
      <c r="B29" s="118" t="str">
        <f t="shared" si="0"/>
        <v>(月)</v>
      </c>
      <c r="C29" s="117">
        <v>44416</v>
      </c>
      <c r="D29" s="118" t="str">
        <f t="shared" si="1"/>
        <v>(日)</v>
      </c>
      <c r="E29" s="84">
        <v>3080184</v>
      </c>
      <c r="F29" s="84">
        <v>2325181</v>
      </c>
      <c r="G29" s="84">
        <v>755003</v>
      </c>
      <c r="H29" s="74"/>
      <c r="I29" s="74"/>
    </row>
    <row r="30" spans="1:9" x14ac:dyDescent="0.55000000000000004">
      <c r="A30" s="117">
        <v>44421</v>
      </c>
      <c r="B30" s="118" t="str">
        <f t="shared" si="0"/>
        <v>(金)</v>
      </c>
      <c r="C30" s="117">
        <v>44416</v>
      </c>
      <c r="D30" s="118" t="str">
        <f t="shared" si="1"/>
        <v>(日)</v>
      </c>
      <c r="E30" s="84">
        <v>2899381</v>
      </c>
      <c r="F30" s="84">
        <v>2215605</v>
      </c>
      <c r="G30" s="84">
        <v>683776</v>
      </c>
      <c r="H30" s="74"/>
      <c r="I30" s="74"/>
    </row>
    <row r="31" spans="1:9" x14ac:dyDescent="0.55000000000000004">
      <c r="A31" s="117">
        <v>44420</v>
      </c>
      <c r="B31" s="118" t="str">
        <f t="shared" si="0"/>
        <v>(木)</v>
      </c>
      <c r="C31" s="117">
        <v>44416</v>
      </c>
      <c r="D31" s="118" t="str">
        <f t="shared" si="1"/>
        <v>(日)</v>
      </c>
      <c r="E31" s="84">
        <v>2748556</v>
      </c>
      <c r="F31" s="84">
        <v>2115570</v>
      </c>
      <c r="G31" s="84">
        <v>632986</v>
      </c>
      <c r="H31" s="74"/>
      <c r="I31" s="74"/>
    </row>
    <row r="32" spans="1:9" x14ac:dyDescent="0.55000000000000004">
      <c r="A32" s="117">
        <v>44419</v>
      </c>
      <c r="B32" s="118" t="str">
        <f t="shared" si="0"/>
        <v>(水)</v>
      </c>
      <c r="C32" s="117">
        <v>44416</v>
      </c>
      <c r="D32" s="118" t="str">
        <f t="shared" si="1"/>
        <v>(日)</v>
      </c>
      <c r="E32" s="84">
        <v>2576423</v>
      </c>
      <c r="F32" s="84">
        <v>2005958</v>
      </c>
      <c r="G32" s="84">
        <v>570465</v>
      </c>
      <c r="H32" s="74"/>
      <c r="I32" s="74"/>
    </row>
    <row r="33" spans="1:9" x14ac:dyDescent="0.55000000000000004">
      <c r="A33" s="117">
        <v>44418</v>
      </c>
      <c r="B33" s="118" t="s">
        <v>338</v>
      </c>
      <c r="C33" s="117">
        <v>44409</v>
      </c>
      <c r="D33" s="118" t="s">
        <v>335</v>
      </c>
      <c r="E33" s="84">
        <v>2107992</v>
      </c>
      <c r="F33" s="84">
        <v>1814876</v>
      </c>
      <c r="G33" s="84">
        <v>293116</v>
      </c>
      <c r="H33" s="74"/>
      <c r="I33" s="74"/>
    </row>
    <row r="34" spans="1:9" x14ac:dyDescent="0.55000000000000004">
      <c r="A34" s="117">
        <v>44414</v>
      </c>
      <c r="B34" s="118" t="s">
        <v>309</v>
      </c>
      <c r="C34" s="117">
        <v>44409</v>
      </c>
      <c r="D34" s="118" t="s">
        <v>335</v>
      </c>
      <c r="E34" s="84">
        <v>1774733</v>
      </c>
      <c r="F34" s="84">
        <v>1551425</v>
      </c>
      <c r="G34" s="84">
        <v>223308</v>
      </c>
      <c r="H34" s="74"/>
      <c r="I34" s="74"/>
    </row>
    <row r="35" spans="1:9" x14ac:dyDescent="0.55000000000000004">
      <c r="A35" s="117">
        <v>44413</v>
      </c>
      <c r="B35" s="118" t="s">
        <v>310</v>
      </c>
      <c r="C35" s="117">
        <v>44409</v>
      </c>
      <c r="D35" s="118" t="s">
        <v>335</v>
      </c>
      <c r="E35" s="84">
        <v>1774269</v>
      </c>
      <c r="F35" s="84">
        <v>1550961</v>
      </c>
      <c r="G35" s="84">
        <v>223308</v>
      </c>
      <c r="H35" s="74"/>
      <c r="I35" s="74"/>
    </row>
    <row r="36" spans="1:9" x14ac:dyDescent="0.55000000000000004">
      <c r="A36" s="117">
        <v>44412</v>
      </c>
      <c r="B36" s="118" t="s">
        <v>306</v>
      </c>
      <c r="C36" s="117">
        <v>44409</v>
      </c>
      <c r="D36" s="118" t="s">
        <v>335</v>
      </c>
      <c r="E36" s="84">
        <v>1637626</v>
      </c>
      <c r="F36" s="84">
        <v>1449639</v>
      </c>
      <c r="G36" s="84">
        <v>187987</v>
      </c>
      <c r="H36" s="74"/>
      <c r="I36" s="74"/>
    </row>
    <row r="37" spans="1:9" x14ac:dyDescent="0.55000000000000004">
      <c r="A37" s="85"/>
      <c r="B37" s="73"/>
      <c r="C37" s="73"/>
      <c r="D37" s="73"/>
      <c r="E37" s="73"/>
      <c r="F37" s="73"/>
      <c r="G37" s="74"/>
      <c r="H37" s="74"/>
    </row>
    <row r="38" spans="1:9" x14ac:dyDescent="0.55000000000000004">
      <c r="A38" s="75" t="s">
        <v>339</v>
      </c>
      <c r="B38" s="74"/>
      <c r="C38" s="74"/>
      <c r="D38" s="74"/>
      <c r="E38" s="74"/>
      <c r="F38" s="74"/>
      <c r="G38" s="75"/>
      <c r="H38" s="74"/>
    </row>
    <row r="39" spans="1:9" x14ac:dyDescent="0.55000000000000004">
      <c r="A39" s="75"/>
      <c r="B39" s="75"/>
      <c r="C39" s="75"/>
      <c r="D39" s="75"/>
      <c r="E39" s="75"/>
      <c r="F39" s="75"/>
      <c r="G39" s="75"/>
      <c r="H39" s="74"/>
    </row>
    <row r="40" spans="1:9" x14ac:dyDescent="0.55000000000000004">
      <c r="H40" s="75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2021-09-19T14:11:58Z</dcterms:modified>
</cp:coreProperties>
</file>